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punkty poboru" sheetId="1" r:id="rId1"/>
    <sheet name="akcyza" sheetId="2" r:id="rId2"/>
    <sheet name="taryfa  5" sheetId="3" r:id="rId3"/>
    <sheet name="struktura zuż." sheetId="4" r:id="rId4"/>
  </sheets>
  <definedNames/>
  <calcPr fullCalcOnLoad="1"/>
</workbook>
</file>

<file path=xl/sharedStrings.xml><?xml version="1.0" encoding="utf-8"?>
<sst xmlns="http://schemas.openxmlformats.org/spreadsheetml/2006/main" count="356" uniqueCount="248">
  <si>
    <t>Adres budynku</t>
  </si>
  <si>
    <t>ul. Balicka 253c</t>
  </si>
  <si>
    <t>L.p</t>
  </si>
  <si>
    <t>Przeznaczenie paliwa gazowego na potrzeby naliczania podatku akcyzowego</t>
  </si>
  <si>
    <t>LP</t>
  </si>
  <si>
    <t>SD w Przegorzałach ul. Jodłowa 12</t>
  </si>
  <si>
    <t>SD na Bielanach, ul. Rędzina 1B</t>
  </si>
  <si>
    <t>SD na Bielanach, ul. Rędzina 2</t>
  </si>
  <si>
    <t>LOKALIZACJA</t>
  </si>
  <si>
    <t>SD ul. Spiczakowa 6</t>
  </si>
  <si>
    <t>Razem zużycie</t>
  </si>
  <si>
    <t>PRZEZNACZENIE PALIWA GAZOWEGO</t>
  </si>
  <si>
    <t>1.</t>
  </si>
  <si>
    <t>2.</t>
  </si>
  <si>
    <t>ul.Czysta 19/19</t>
  </si>
  <si>
    <t>3.</t>
  </si>
  <si>
    <t>ul. Balicka 253</t>
  </si>
  <si>
    <t>ul. Balicka 253a</t>
  </si>
  <si>
    <t>al. 29 Listopada 58. Hala Sportowa</t>
  </si>
  <si>
    <t>ul. Łobzowska 24</t>
  </si>
  <si>
    <t>ul. Łobzowska 24/1</t>
  </si>
  <si>
    <t>ul. mjr Łupaszki 6</t>
  </si>
  <si>
    <t>4.</t>
  </si>
  <si>
    <t>ul. Balicka 122</t>
  </si>
  <si>
    <t>ul. Klemensiewicza 3</t>
  </si>
  <si>
    <t>al. 29 Listopada 46</t>
  </si>
  <si>
    <t>al. 29 Listopada 48a</t>
  </si>
  <si>
    <t>al. 29 Listopada 54</t>
  </si>
  <si>
    <t>al. 29 Listopada 56</t>
  </si>
  <si>
    <t>al. 29 Listopada 56a</t>
  </si>
  <si>
    <t>al. Mickiewicza 21</t>
  </si>
  <si>
    <t>al. Mickiewicza 24/28</t>
  </si>
  <si>
    <t>ul. Podłużna 3</t>
  </si>
  <si>
    <t>Czyrna 30</t>
  </si>
  <si>
    <r>
      <t xml:space="preserve">Na cele opałowe , z wyłączeniem celów wymienionych powyżej, objętych zwolnieniem.
</t>
    </r>
    <r>
      <rPr>
        <b/>
        <i/>
        <sz val="12"/>
        <rFont val="Arial CE"/>
        <family val="0"/>
      </rPr>
      <t>Stawka akcyzy 1,28 zł/GJ</t>
    </r>
    <r>
      <rPr>
        <b/>
        <sz val="10"/>
        <rFont val="Arial CE"/>
        <family val="0"/>
      </rPr>
      <t xml:space="preserve">.   
 </t>
    </r>
    <r>
      <rPr>
        <sz val="12"/>
        <rFont val="Arial CE"/>
        <family val="0"/>
      </rPr>
      <t>OGRZEWANIE - kotły gazowe</t>
    </r>
  </si>
  <si>
    <r>
      <t xml:space="preserve">Na cele opałowe, z wyłączeniem celów wymienionych powyżej, objętych zwolnieniem - 
</t>
    </r>
    <r>
      <rPr>
        <b/>
        <i/>
        <sz val="12"/>
        <rFont val="Arial CE"/>
        <family val="0"/>
      </rPr>
      <t xml:space="preserve">Stawka akcyzy 1,28 zł/GJ.   
</t>
    </r>
    <r>
      <rPr>
        <sz val="12"/>
        <rFont val="Arial CE"/>
        <family val="0"/>
      </rPr>
      <t>INNE NP. LABORATORIA, KUCHENKI</t>
    </r>
    <r>
      <rPr>
        <b/>
        <sz val="10"/>
        <rFont val="Arial CE"/>
        <family val="0"/>
      </rPr>
      <t xml:space="preserve">
</t>
    </r>
  </si>
  <si>
    <t>Razem</t>
  </si>
  <si>
    <t xml:space="preserve">* Uniwersytet Rolniczy nie jest jednostką systemu oświaty, zatem korzysta ze zwolnienia </t>
  </si>
  <si>
    <t>przedmiotowego a nie podmiotowego</t>
  </si>
  <si>
    <t>Wykaz punktów poboru gazu Uniwersytetu Rolniczego.</t>
  </si>
  <si>
    <t>licznik nr</t>
  </si>
  <si>
    <t>nr OSD</t>
  </si>
  <si>
    <t>Czyrna 30,
30-380 Krynica-Zdrój</t>
  </si>
  <si>
    <t>W-1.1</t>
  </si>
  <si>
    <t xml:space="preserve">Al. 29 Listopada 56a,                 31-425 Kraków </t>
  </si>
  <si>
    <t>Ul. Podłużna 3,                            30-239 Kraków</t>
  </si>
  <si>
    <t>Ul. Spiczakowa 6,                       30-198 Kraków</t>
  </si>
  <si>
    <t>Ul. Balicka 122,                        30-149 Kraków</t>
  </si>
  <si>
    <t>W-2.1</t>
  </si>
  <si>
    <t xml:space="preserve">Al. 29 Listopada 54,                         31-425 Kraków </t>
  </si>
  <si>
    <t>Al. Mickiewicza 24/28,                30-059 Kraków</t>
  </si>
  <si>
    <t>W-3.6</t>
  </si>
  <si>
    <t>Ul. Jodłowa 12,                              30-250 Kraków</t>
  </si>
  <si>
    <t>Ul. Jodłowa 12,                               30-250 Kraków</t>
  </si>
  <si>
    <t>Ul. Jodłowa 12,                                              30-250 Kraków</t>
  </si>
  <si>
    <t>Al. 29 Listopada 46,                         31-425 Kraków</t>
  </si>
  <si>
    <t>Al. 29 Listopada 48a,                    31-425 Kraków (DS." Merkury")</t>
  </si>
  <si>
    <t>Ul. Mjr. Łupaszki 6,                     30-198 Kraków</t>
  </si>
  <si>
    <t>Al. Mickiewicza 21,                       31-120 Kraków</t>
  </si>
  <si>
    <t>Ul. Rędzina 1B,                           30-274 Kraków</t>
  </si>
  <si>
    <t>Ul. Balicka 253,                          30-198 Kraków</t>
  </si>
  <si>
    <t>W-4</t>
  </si>
  <si>
    <t>W-5.1</t>
  </si>
  <si>
    <t>ul. Balicka 253c,                              30-198 Kraków</t>
  </si>
  <si>
    <t>W-5,1</t>
  </si>
  <si>
    <t>Ul. Klemensiewicza 3,                   32-425 Kraków</t>
  </si>
  <si>
    <t>Ul. Łobzowska 24,                      31-140 Kraków</t>
  </si>
  <si>
    <t>Ul. Spiczakowa 6,                      30-198 Kraków</t>
  </si>
  <si>
    <t>00139044</t>
  </si>
  <si>
    <t>017433</t>
  </si>
  <si>
    <t>036159</t>
  </si>
  <si>
    <t>27392325</t>
  </si>
  <si>
    <t>00118022</t>
  </si>
  <si>
    <t>00097235</t>
  </si>
  <si>
    <t>00297076</t>
  </si>
  <si>
    <t>01840612</t>
  </si>
  <si>
    <t>00531178</t>
  </si>
  <si>
    <t>01403419</t>
  </si>
  <si>
    <t>001725</t>
  </si>
  <si>
    <t>00014939</t>
  </si>
  <si>
    <t>00020578</t>
  </si>
  <si>
    <t>00076888</t>
  </si>
  <si>
    <t>00012289</t>
  </si>
  <si>
    <t>00478078</t>
  </si>
  <si>
    <t>000162</t>
  </si>
  <si>
    <t>00134</t>
  </si>
  <si>
    <t>000583</t>
  </si>
  <si>
    <t>Czysta 19/19 (mieszkanie)               31-121 Kraków</t>
  </si>
  <si>
    <t>Prusy, ul. Uniwersytecka 7,                   32-010 Kocmyrzów</t>
  </si>
  <si>
    <t>Ul. Rędzina 1D,                                30-274 Kraków</t>
  </si>
  <si>
    <t>RGD Prusy, ul. Uniwersytecka 7</t>
  </si>
  <si>
    <t>Prusy, ul. Uniwesytecka 7/4 - tylko opłaty stałe</t>
  </si>
  <si>
    <t>SD w Garlicy Murowanej, ul. Marmurowa 5</t>
  </si>
  <si>
    <t>razem:</t>
  </si>
  <si>
    <t xml:space="preserve">Al. 29 Listopada 56,                               31-425 Kraków </t>
  </si>
  <si>
    <t>Prusy, ul. Uniwersytecka 7/4,                        32-010 Kocmyrzów</t>
  </si>
  <si>
    <t>Ul. Łobzowska 24/1,                               31-140 Kraków</t>
  </si>
  <si>
    <t>Garlica Murowana,                     ul. Marmurowa 5,                                 32-087 Zielonki</t>
  </si>
  <si>
    <t>Ul. Rędzina 2,                                             30-274 Kraków</t>
  </si>
  <si>
    <t>al. 29 Listopada 58,                             31-425 Kraków</t>
  </si>
  <si>
    <t>ul. Rędzina 1D</t>
  </si>
  <si>
    <r>
      <t xml:space="preserve">Na cele opałowe przez gospodarstwa domowe.
</t>
    </r>
    <r>
      <rPr>
        <b/>
        <i/>
        <sz val="12"/>
        <rFont val="Arial CE"/>
        <family val="0"/>
      </rPr>
      <t>Stawka akcyzy - zwolnione.*</t>
    </r>
    <r>
      <rPr>
        <b/>
        <sz val="10"/>
        <rFont val="Arial CE"/>
        <family val="0"/>
      </rPr>
      <t xml:space="preserve"> 
</t>
    </r>
    <r>
      <rPr>
        <sz val="12"/>
        <rFont val="Arial CE"/>
        <family val="0"/>
      </rPr>
      <t>Służbowe lokale mieszkalne</t>
    </r>
  </si>
  <si>
    <r>
      <t xml:space="preserve">Na cele opałowe w pracach rolniczych, ogrodniczych, 
w hodowli ryb oraz w leśnictwie.
</t>
    </r>
    <r>
      <rPr>
        <b/>
        <i/>
        <sz val="12"/>
        <rFont val="Arial CE"/>
        <family val="0"/>
      </rPr>
      <t>Stawka akcyzy - zwolnione</t>
    </r>
    <r>
      <rPr>
        <b/>
        <i/>
        <sz val="10"/>
        <rFont val="Arial CE"/>
        <family val="0"/>
      </rPr>
      <t>.*</t>
    </r>
    <r>
      <rPr>
        <b/>
        <sz val="10"/>
        <rFont val="Arial CE"/>
        <family val="0"/>
      </rPr>
      <t xml:space="preserve">
</t>
    </r>
    <r>
      <rPr>
        <sz val="12"/>
        <rFont val="Arial CE"/>
        <family val="0"/>
      </rPr>
      <t>Stacje Doświadczalne UR i RGD</t>
    </r>
  </si>
  <si>
    <t>Przyjęty współcz. konwersji</t>
  </si>
  <si>
    <t>prognoza zużycia kWh za okres 24 m-cy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</si>
  <si>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</si>
  <si>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</si>
  <si>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</si>
  <si>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</si>
  <si>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</si>
  <si>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</si>
  <si>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</si>
  <si>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</si>
  <si>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</si>
  <si>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</si>
  <si>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</si>
  <si>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</si>
  <si>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Dane dotyczące mocy umownej: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</si>
  <si>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</si>
  <si>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</si>
  <si>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</si>
  <si>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</si>
  <si>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</si>
  <si>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</si>
  <si>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</si>
  <si>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</si>
  <si>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</si>
  <si>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</si>
  <si>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</si>
  <si>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</si>
  <si>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 1.1</t>
  </si>
  <si>
    <t>W 3.6</t>
  </si>
  <si>
    <t>W 3.9</t>
  </si>
  <si>
    <t xml:space="preserve">W 4 </t>
  </si>
  <si>
    <t>W 5.1</t>
  </si>
  <si>
    <t>W 2.1</t>
  </si>
  <si>
    <t>Ul. Jodłowa 12/1,                                              30-250 Kraków</t>
  </si>
  <si>
    <t>Ul. Jodłowa 12/2,                                              30-250 Kraków</t>
  </si>
  <si>
    <t>Ul. Jodłowa 12/7,                                              30-250 Kraków</t>
  </si>
  <si>
    <t>ul. Balicka 253b,                              30-198 Kraków</t>
  </si>
  <si>
    <t>ul. Balicka 253a,                              30-198 Kraków</t>
  </si>
  <si>
    <t>ul.Jodłowa 12/1</t>
  </si>
  <si>
    <t>ul.Jodłowa 12/2</t>
  </si>
  <si>
    <t>ul.Jodłowa 12/7</t>
  </si>
  <si>
    <t>ul. Balicka 253b</t>
  </si>
  <si>
    <t>01311378</t>
  </si>
  <si>
    <t>01314200</t>
  </si>
  <si>
    <t>01311414</t>
  </si>
  <si>
    <t>W-2,1</t>
  </si>
  <si>
    <r>
      <t>Struktura</t>
    </r>
    <r>
      <rPr>
        <b/>
        <sz val="10"/>
        <rFont val="Arial CE"/>
        <family val="0"/>
      </rPr>
      <t xml:space="preserve"> rocznego </t>
    </r>
    <r>
      <rPr>
        <sz val="10"/>
        <rFont val="Arial CE"/>
        <family val="0"/>
      </rPr>
      <t>zużycia paliwa gazowego [kWh}.</t>
    </r>
  </si>
  <si>
    <r>
      <t xml:space="preserve">Plan </t>
    </r>
    <r>
      <rPr>
        <b/>
        <sz val="10"/>
        <rFont val="Arial CE"/>
        <family val="0"/>
      </rPr>
      <t>rocznego zużycia paliwa gazowego</t>
    </r>
    <r>
      <rPr>
        <sz val="10"/>
        <rFont val="Arial CE"/>
        <family val="0"/>
      </rPr>
      <t xml:space="preserve"> dla PPG zakwalifikowanych do grupy taryfowej  W-5.1 [kWh]</t>
    </r>
  </si>
  <si>
    <r>
      <t>W-</t>
    </r>
    <r>
      <rPr>
        <sz val="10"/>
        <rFont val="Arial CE"/>
        <family val="0"/>
      </rPr>
      <t>5.1</t>
    </r>
  </si>
  <si>
    <r>
      <t>W-</t>
    </r>
    <r>
      <rPr>
        <sz val="10"/>
        <rFont val="Arial CE"/>
        <family val="0"/>
      </rPr>
      <t>5,1</t>
    </r>
  </si>
  <si>
    <t>prognoza zużycia kWh**
za okres 24m-cy</t>
  </si>
  <si>
    <t>8018590365500076384047</t>
  </si>
  <si>
    <t>8018590365500076383675</t>
  </si>
  <si>
    <t>8018590365500076380025</t>
  </si>
  <si>
    <t>W-3,6</t>
  </si>
  <si>
    <t>23805952</t>
  </si>
  <si>
    <t>8018590365500076382760</t>
  </si>
  <si>
    <t>8018590365500076383026</t>
  </si>
  <si>
    <t>8018590365500074733595</t>
  </si>
  <si>
    <t>8018590365500080476677</t>
  </si>
  <si>
    <t>8018590365500070881269</t>
  </si>
  <si>
    <t>8018590365500080477117</t>
  </si>
  <si>
    <t>8018590365500084167304</t>
  </si>
  <si>
    <t>8018590365500076383316</t>
  </si>
  <si>
    <t>XM2104033449</t>
  </si>
  <si>
    <t>8018590365500076492049</t>
  </si>
  <si>
    <t>8018590365500084232989</t>
  </si>
  <si>
    <t>8018590365500084164242</t>
  </si>
  <si>
    <t>8018590365500071308239</t>
  </si>
  <si>
    <t>8018590365500078236542</t>
  </si>
  <si>
    <t>XM2002665761</t>
  </si>
  <si>
    <t>8018590365500071296826</t>
  </si>
  <si>
    <t>8018590365500019394003</t>
  </si>
  <si>
    <t>8018590365500019783838</t>
  </si>
  <si>
    <t>8018590365500019384738</t>
  </si>
  <si>
    <t>8018590365500019396069</t>
  </si>
  <si>
    <t>8018590365500019386343</t>
  </si>
  <si>
    <t>8018590365500019373398</t>
  </si>
  <si>
    <t>8018590365500019396021</t>
  </si>
  <si>
    <r>
      <t>zużycie [m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0"/>
      </rPr>
      <t>]
za 2021 r.</t>
    </r>
  </si>
  <si>
    <t>zużycie
kWh *
 za 2021</t>
  </si>
  <si>
    <r>
      <t>zużycie [kWh</t>
    </r>
    <r>
      <rPr>
        <b/>
        <sz val="10"/>
        <rFont val="Arial CE"/>
        <family val="0"/>
      </rPr>
      <t>]
za 2021 r.</t>
    </r>
  </si>
  <si>
    <t>nr punku poboru</t>
  </si>
  <si>
    <t>8018590365500080044609</t>
  </si>
  <si>
    <t>8018590365500077001349</t>
  </si>
  <si>
    <t>8018590365500076535388</t>
  </si>
  <si>
    <t>8018590365500074343039</t>
  </si>
  <si>
    <t>8018590365500084471913</t>
  </si>
  <si>
    <t>8018590365500084270455</t>
  </si>
  <si>
    <t>8018590365500076390802</t>
  </si>
  <si>
    <t>8018590365500082669497</t>
  </si>
  <si>
    <t>8018590365500084164228</t>
  </si>
  <si>
    <t>ul. Balicka 104</t>
  </si>
  <si>
    <t>Mochnaczka Wyżna 66/1
33-380 Krynica-Zdrój</t>
  </si>
  <si>
    <t>01054113</t>
  </si>
  <si>
    <t>8018590365500078890386</t>
  </si>
  <si>
    <t>00853123</t>
  </si>
  <si>
    <t>8018590365500078890744</t>
  </si>
  <si>
    <t>Czarny Potok 59
33-380 Krynica - Zdrój</t>
  </si>
  <si>
    <t>0101530</t>
  </si>
  <si>
    <t>8018590365500079505623</t>
  </si>
  <si>
    <t>28074843</t>
  </si>
  <si>
    <t>8018590365500079521227</t>
  </si>
  <si>
    <t>27678621</t>
  </si>
  <si>
    <t>8018590365500079521593</t>
  </si>
  <si>
    <t>01343462</t>
  </si>
  <si>
    <t>8018590365500079473519</t>
  </si>
  <si>
    <t>24352981</t>
  </si>
  <si>
    <t>8018590365500086753895</t>
  </si>
  <si>
    <t>22780135</t>
  </si>
  <si>
    <t>8018590365500079473083</t>
  </si>
  <si>
    <t>XM2204117192</t>
  </si>
  <si>
    <t>8018590365500079473953</t>
  </si>
  <si>
    <t>00548250</t>
  </si>
  <si>
    <t>8018590365500072192141</t>
  </si>
  <si>
    <t>Czarny Potok 59</t>
  </si>
  <si>
    <t>Mochnaczka Wyżna 66/1</t>
  </si>
  <si>
    <t>ul. Ludowa 10</t>
  </si>
  <si>
    <t>ul. Ludowa 12</t>
  </si>
  <si>
    <t>ul. Ludowa 14</t>
  </si>
  <si>
    <t>ul. Ludowa NB</t>
  </si>
  <si>
    <t>ul. Reymonta 6</t>
  </si>
  <si>
    <t>8018590365500084167717</t>
  </si>
  <si>
    <t>ul. Krakowska dz. 470/11
Rząska</t>
  </si>
  <si>
    <t>ul. Krakowska dz.470/11</t>
  </si>
  <si>
    <t>ul. Krakowska dz. 470/11,Rząska
30-199 Kraków</t>
  </si>
  <si>
    <t>Obecna
taryfa</t>
  </si>
  <si>
    <t>ul. Ludowa NB
33-380 Krynica-Zdrój</t>
  </si>
  <si>
    <t>ul. Reymonta 4
33-380 Krynica-Zdrój</t>
  </si>
  <si>
    <t>ul. Ludowa 12
33-380 Krynica -Zdrój</t>
  </si>
  <si>
    <t>ul. Reymonta 6
33-380 Krynica-Zdrój</t>
  </si>
  <si>
    <t>ul. Ludowa 10
33-380 Krynica-Zdrój</t>
  </si>
  <si>
    <t>ul. Ludowa 12
33-380 Krynica-Zdrój</t>
  </si>
  <si>
    <t>ul. Ludowa 14
33-380 Krynica-Zdrój</t>
  </si>
  <si>
    <t>Za 24 m-ce = 3 599 010 kWh  x  2 =7198020 kWh</t>
  </si>
  <si>
    <t>ul. Reymonta 4</t>
  </si>
  <si>
    <t>poz. 40 moc umowna 111 [kWh]</t>
  </si>
  <si>
    <r>
      <t xml:space="preserve">poz.1-38  moc umowna </t>
    </r>
    <r>
      <rPr>
        <sz val="10"/>
        <rFont val="Arial"/>
        <family val="2"/>
      </rPr>
      <t>≤</t>
    </r>
    <r>
      <rPr>
        <sz val="10"/>
        <rFont val="Arial CE"/>
        <family val="0"/>
      </rPr>
      <t>110 [kWh/h]</t>
    </r>
  </si>
  <si>
    <t>poz.39,42-46 moc umowna 121 [kWh/h]</t>
  </si>
  <si>
    <t>ZAŁĄCZNIK NR 1 DO WNIOSKU z dn.08.06.2022r.</t>
  </si>
  <si>
    <t>ZAŁĄCZNIK NR 2 DO WNIOSKU z dn. 08.06.2022r.</t>
  </si>
  <si>
    <t>Załacznik nr 3 do Wniosku z dn. 08.06.2022r.</t>
  </si>
  <si>
    <t>Kraków dn. 08.06.2022</t>
  </si>
  <si>
    <t>ZAŁĄCZNIK NR 4 DO WNIOSKU Z DN. 08.06.2022 R</t>
  </si>
  <si>
    <t>ul. Rędzina 1D, 30-274 Kraków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</si>
</sst>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%"/>
    <numFmt numFmtId="168" formatCode="0.00000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vertAlign val="superscript"/>
      <sz val="10"/>
      <name val="Arial CE"/>
      <family val="0"/>
    </font>
    <font>
      <sz val="10"/>
      <name val="Arial"/>
      <family val="2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52" applyNumberFormat="1" applyFont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vertical="center"/>
    </xf>
    <xf numFmtId="2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0" fillId="0" borderId="12" xfId="0" applyNumberForma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" fontId="0" fillId="0" borderId="1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1" fillId="0" borderId="10" xfId="52" applyNumberFormat="1" applyFont="1" applyBorder="1" applyAlignment="1">
      <alignment wrapText="1"/>
    </xf>
    <xf numFmtId="1" fontId="0" fillId="0" borderId="10" xfId="52" applyNumberFormat="1" applyFont="1" applyBorder="1" applyAlignment="1">
      <alignment wrapText="1"/>
    </xf>
    <xf numFmtId="2" fontId="45" fillId="0" borderId="0" xfId="0" applyNumberFormat="1" applyFont="1" applyAlignment="1">
      <alignment/>
    </xf>
    <xf numFmtId="1" fontId="1" fillId="0" borderId="10" xfId="0" applyNumberFormat="1" applyFont="1" applyBorder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2" fontId="0" fillId="0" borderId="1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65" fontId="0" fillId="33" borderId="10" xfId="0" applyNumberFormat="1" applyFill="1" applyBorder="1" applyAlignment="1">
      <alignment vertical="center"/>
    </xf>
    <xf numFmtId="0" fontId="0" fillId="33" borderId="0" xfId="0" applyFill="1" applyAlignment="1">
      <alignment/>
    </xf>
    <xf numFmtId="165" fontId="0" fillId="0" borderId="10" xfId="0" applyNumberForma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1" fontId="0" fillId="0" borderId="10" xfId="52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1" fontId="1" fillId="0" borderId="10" xfId="52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1" fontId="0" fillId="0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40">
      <selection activeCell="B50" sqref="B50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0.125" style="0" customWidth="1"/>
    <col min="4" max="4" width="15.00390625" style="0" customWidth="1"/>
    <col min="5" max="5" width="22.875" style="0" customWidth="1"/>
    <col min="6" max="6" width="11.875" style="0" hidden="1" customWidth="1"/>
    <col min="7" max="7" width="11.00390625" style="0" hidden="1" customWidth="1"/>
    <col min="8" max="8" width="13.00390625" style="0" customWidth="1"/>
    <col min="9" max="9" width="16.625" style="0" customWidth="1"/>
  </cols>
  <sheetData>
    <row r="1" ht="12.75">
      <c r="B1" s="2" t="s">
        <v>242</v>
      </c>
    </row>
    <row r="2" ht="12.75">
      <c r="B2" s="2"/>
    </row>
    <row r="3" ht="12.75">
      <c r="B3" s="2"/>
    </row>
    <row r="4" spans="1:4" ht="12.75" customHeight="1">
      <c r="A4" t="s">
        <v>39</v>
      </c>
      <c r="D4" s="5"/>
    </row>
    <row r="5" ht="12.75" customHeight="1"/>
    <row r="6" spans="1:9" ht="37.5" customHeight="1">
      <c r="A6" s="20" t="s">
        <v>2</v>
      </c>
      <c r="B6" s="17" t="s">
        <v>0</v>
      </c>
      <c r="C6" s="82" t="s">
        <v>229</v>
      </c>
      <c r="D6" s="36" t="s">
        <v>40</v>
      </c>
      <c r="E6" s="79" t="s">
        <v>185</v>
      </c>
      <c r="F6" s="35" t="s">
        <v>182</v>
      </c>
      <c r="G6" s="35" t="s">
        <v>103</v>
      </c>
      <c r="H6" s="41" t="s">
        <v>183</v>
      </c>
      <c r="I6" s="42" t="s">
        <v>153</v>
      </c>
    </row>
    <row r="7" spans="1:9" ht="28.5" customHeight="1">
      <c r="A7" s="20">
        <v>1</v>
      </c>
      <c r="B7" s="18" t="s">
        <v>42</v>
      </c>
      <c r="C7" s="21" t="s">
        <v>43</v>
      </c>
      <c r="D7" s="22" t="s">
        <v>68</v>
      </c>
      <c r="E7" s="68" t="s">
        <v>186</v>
      </c>
      <c r="F7" s="20">
        <v>0</v>
      </c>
      <c r="G7" s="70">
        <v>11.268</v>
      </c>
      <c r="H7" s="30">
        <f>F7*G7</f>
        <v>0</v>
      </c>
      <c r="I7" s="53">
        <f>H7*2*1.1</f>
        <v>0</v>
      </c>
    </row>
    <row r="8" spans="1:9" ht="24.75" customHeight="1">
      <c r="A8" s="20">
        <v>2</v>
      </c>
      <c r="B8" s="18" t="s">
        <v>87</v>
      </c>
      <c r="C8" s="21" t="s">
        <v>43</v>
      </c>
      <c r="D8" s="22">
        <v>27395275</v>
      </c>
      <c r="E8" s="68" t="s">
        <v>187</v>
      </c>
      <c r="F8" s="20">
        <v>55</v>
      </c>
      <c r="G8" s="71">
        <v>11.268</v>
      </c>
      <c r="H8" s="30">
        <f>F8*G8</f>
        <v>619.74</v>
      </c>
      <c r="I8" s="53">
        <v>1370</v>
      </c>
    </row>
    <row r="9" spans="1:9" ht="32.25" customHeight="1">
      <c r="A9" s="20">
        <v>3</v>
      </c>
      <c r="B9" s="19" t="s">
        <v>94</v>
      </c>
      <c r="C9" s="21" t="s">
        <v>43</v>
      </c>
      <c r="D9" s="22" t="s">
        <v>69</v>
      </c>
      <c r="E9" s="22" t="s">
        <v>154</v>
      </c>
      <c r="F9" s="20">
        <v>1</v>
      </c>
      <c r="G9" s="70">
        <v>11.268</v>
      </c>
      <c r="H9" s="30">
        <v>11</v>
      </c>
      <c r="I9" s="53">
        <v>25</v>
      </c>
    </row>
    <row r="10" spans="1:9" ht="32.25" customHeight="1">
      <c r="A10" s="20">
        <v>4</v>
      </c>
      <c r="B10" s="19" t="s">
        <v>44</v>
      </c>
      <c r="C10" s="21" t="s">
        <v>43</v>
      </c>
      <c r="D10" s="22">
        <v>27393834</v>
      </c>
      <c r="E10" s="22" t="s">
        <v>155</v>
      </c>
      <c r="F10" s="30">
        <v>31</v>
      </c>
      <c r="G10" s="70">
        <v>11.268</v>
      </c>
      <c r="H10" s="30">
        <v>350</v>
      </c>
      <c r="I10" s="53">
        <f aca="true" t="shared" si="0" ref="I10:I52">H10*2*1.1</f>
        <v>770.0000000000001</v>
      </c>
    </row>
    <row r="11" spans="1:9" ht="32.25" customHeight="1">
      <c r="A11" s="20">
        <v>5</v>
      </c>
      <c r="B11" s="19" t="s">
        <v>45</v>
      </c>
      <c r="C11" s="21" t="s">
        <v>43</v>
      </c>
      <c r="D11" s="22" t="s">
        <v>70</v>
      </c>
      <c r="E11" s="68" t="s">
        <v>188</v>
      </c>
      <c r="F11" s="30">
        <v>51</v>
      </c>
      <c r="G11" s="70">
        <v>11.268</v>
      </c>
      <c r="H11" s="30">
        <v>580</v>
      </c>
      <c r="I11" s="53">
        <v>1280</v>
      </c>
    </row>
    <row r="12" spans="1:9" ht="27" customHeight="1">
      <c r="A12" s="20">
        <v>6</v>
      </c>
      <c r="B12" s="19" t="s">
        <v>95</v>
      </c>
      <c r="C12" s="21" t="s">
        <v>43</v>
      </c>
      <c r="D12" s="22" t="s">
        <v>71</v>
      </c>
      <c r="E12" s="68" t="s">
        <v>189</v>
      </c>
      <c r="F12" s="30">
        <v>0</v>
      </c>
      <c r="G12" s="70">
        <v>11.268</v>
      </c>
      <c r="H12" s="30">
        <f>F12*G12</f>
        <v>0</v>
      </c>
      <c r="I12" s="53">
        <f t="shared" si="0"/>
        <v>0</v>
      </c>
    </row>
    <row r="13" spans="1:9" ht="32.25" customHeight="1">
      <c r="A13" s="20">
        <v>7</v>
      </c>
      <c r="B13" s="19" t="s">
        <v>46</v>
      </c>
      <c r="C13" s="21" t="s">
        <v>43</v>
      </c>
      <c r="D13" s="22" t="s">
        <v>72</v>
      </c>
      <c r="E13" s="68" t="s">
        <v>156</v>
      </c>
      <c r="F13" s="20">
        <v>2</v>
      </c>
      <c r="G13" s="70">
        <v>11.268</v>
      </c>
      <c r="H13" s="30">
        <v>25</v>
      </c>
      <c r="I13" s="53">
        <f t="shared" si="0"/>
        <v>55.00000000000001</v>
      </c>
    </row>
    <row r="14" spans="1:9" ht="32.25" customHeight="1">
      <c r="A14" s="20">
        <v>8</v>
      </c>
      <c r="B14" s="51" t="s">
        <v>196</v>
      </c>
      <c r="C14" s="21" t="s">
        <v>43</v>
      </c>
      <c r="D14" s="22" t="s">
        <v>197</v>
      </c>
      <c r="E14" s="68" t="s">
        <v>198</v>
      </c>
      <c r="F14" s="20">
        <v>0</v>
      </c>
      <c r="G14" s="70">
        <v>11.152</v>
      </c>
      <c r="H14" s="30">
        <v>0</v>
      </c>
      <c r="I14" s="53">
        <v>0</v>
      </c>
    </row>
    <row r="15" spans="1:9" ht="32.25" customHeight="1">
      <c r="A15" s="20">
        <v>9</v>
      </c>
      <c r="B15" s="51" t="s">
        <v>196</v>
      </c>
      <c r="C15" s="21" t="s">
        <v>43</v>
      </c>
      <c r="D15" s="22" t="s">
        <v>199</v>
      </c>
      <c r="E15" s="68" t="s">
        <v>200</v>
      </c>
      <c r="F15" s="20">
        <v>0</v>
      </c>
      <c r="G15" s="70">
        <v>11.152</v>
      </c>
      <c r="H15" s="30">
        <v>0</v>
      </c>
      <c r="I15" s="53">
        <v>0</v>
      </c>
    </row>
    <row r="16" spans="1:9" ht="32.25" customHeight="1">
      <c r="A16" s="20">
        <v>10</v>
      </c>
      <c r="B16" s="51" t="s">
        <v>195</v>
      </c>
      <c r="C16" s="21" t="s">
        <v>48</v>
      </c>
      <c r="D16" s="22"/>
      <c r="E16" s="68"/>
      <c r="F16" s="20"/>
      <c r="G16" s="70"/>
      <c r="H16" s="30">
        <v>0</v>
      </c>
      <c r="I16" s="53">
        <v>14000</v>
      </c>
    </row>
    <row r="17" spans="1:9" ht="28.5" customHeight="1">
      <c r="A17" s="23">
        <v>11</v>
      </c>
      <c r="B17" s="19" t="s">
        <v>47</v>
      </c>
      <c r="C17" s="21" t="s">
        <v>48</v>
      </c>
      <c r="D17" s="22">
        <v>154371</v>
      </c>
      <c r="E17" s="68" t="s">
        <v>190</v>
      </c>
      <c r="F17" s="20">
        <v>551</v>
      </c>
      <c r="G17" s="23">
        <v>11.297</v>
      </c>
      <c r="H17" s="30">
        <v>6300</v>
      </c>
      <c r="I17" s="53">
        <f t="shared" si="0"/>
        <v>13860.000000000002</v>
      </c>
    </row>
    <row r="18" spans="1:9" ht="27.75" customHeight="1">
      <c r="A18" s="20">
        <v>21</v>
      </c>
      <c r="B18" s="51" t="s">
        <v>136</v>
      </c>
      <c r="C18" s="67" t="s">
        <v>148</v>
      </c>
      <c r="D18" s="68" t="s">
        <v>145</v>
      </c>
      <c r="E18" s="68" t="s">
        <v>194</v>
      </c>
      <c r="F18" s="20">
        <v>1035</v>
      </c>
      <c r="G18" s="70">
        <v>11.254</v>
      </c>
      <c r="H18" s="30">
        <v>11700</v>
      </c>
      <c r="I18" s="53">
        <f>H18*2*1.1</f>
        <v>25740.000000000004</v>
      </c>
    </row>
    <row r="19" spans="1:9" ht="27" customHeight="1">
      <c r="A19" s="23">
        <v>12</v>
      </c>
      <c r="B19" s="19" t="s">
        <v>49</v>
      </c>
      <c r="C19" s="21" t="s">
        <v>48</v>
      </c>
      <c r="D19" s="22">
        <v>27393830</v>
      </c>
      <c r="E19" s="22" t="s">
        <v>160</v>
      </c>
      <c r="F19" s="23">
        <v>552</v>
      </c>
      <c r="G19" s="23">
        <v>11.297</v>
      </c>
      <c r="H19" s="53">
        <v>6300</v>
      </c>
      <c r="I19" s="53">
        <f t="shared" si="0"/>
        <v>13860.000000000002</v>
      </c>
    </row>
    <row r="20" spans="1:9" ht="24" customHeight="1">
      <c r="A20" s="20">
        <v>13</v>
      </c>
      <c r="B20" s="19" t="s">
        <v>96</v>
      </c>
      <c r="C20" s="21" t="s">
        <v>48</v>
      </c>
      <c r="D20" s="22" t="s">
        <v>73</v>
      </c>
      <c r="E20" s="68" t="s">
        <v>191</v>
      </c>
      <c r="F20" s="20">
        <v>920</v>
      </c>
      <c r="G20" s="23">
        <v>11.297</v>
      </c>
      <c r="H20" s="30">
        <v>10400</v>
      </c>
      <c r="I20" s="53">
        <f t="shared" si="0"/>
        <v>22880.000000000004</v>
      </c>
    </row>
    <row r="21" spans="1:9" ht="27" customHeight="1">
      <c r="A21" s="20">
        <v>14</v>
      </c>
      <c r="B21" s="19" t="s">
        <v>58</v>
      </c>
      <c r="C21" s="21" t="s">
        <v>148</v>
      </c>
      <c r="D21" s="22" t="s">
        <v>79</v>
      </c>
      <c r="E21" s="68" t="s">
        <v>192</v>
      </c>
      <c r="F21" s="20">
        <v>501</v>
      </c>
      <c r="G21" s="23">
        <v>11.297</v>
      </c>
      <c r="H21" s="30">
        <v>5700</v>
      </c>
      <c r="I21" s="53">
        <f>H21*2*1.1</f>
        <v>12540.000000000002</v>
      </c>
    </row>
    <row r="22" spans="1:9" ht="24" customHeight="1">
      <c r="A22" s="20">
        <v>15</v>
      </c>
      <c r="B22" s="19" t="s">
        <v>50</v>
      </c>
      <c r="C22" s="21" t="s">
        <v>48</v>
      </c>
      <c r="D22" s="22">
        <v>22793654</v>
      </c>
      <c r="E22" s="68" t="s">
        <v>193</v>
      </c>
      <c r="F22" s="20">
        <v>0</v>
      </c>
      <c r="G22" s="23">
        <v>11.297</v>
      </c>
      <c r="H22" s="30">
        <f>F22*G22</f>
        <v>0</v>
      </c>
      <c r="I22" s="53">
        <f t="shared" si="0"/>
        <v>0</v>
      </c>
    </row>
    <row r="23" spans="1:9" ht="39.75" customHeight="1">
      <c r="A23" s="23">
        <v>16</v>
      </c>
      <c r="B23" s="51" t="s">
        <v>201</v>
      </c>
      <c r="C23" s="67" t="s">
        <v>148</v>
      </c>
      <c r="D23" s="68" t="s">
        <v>202</v>
      </c>
      <c r="E23" s="68" t="s">
        <v>203</v>
      </c>
      <c r="F23" s="23">
        <v>2000</v>
      </c>
      <c r="G23" s="23">
        <v>11.233</v>
      </c>
      <c r="H23" s="53">
        <v>24711</v>
      </c>
      <c r="I23" s="53">
        <v>49430</v>
      </c>
    </row>
    <row r="24" spans="1:9" ht="39.75" customHeight="1">
      <c r="A24" s="23">
        <v>17</v>
      </c>
      <c r="B24" s="51" t="s">
        <v>231</v>
      </c>
      <c r="C24" s="67" t="s">
        <v>148</v>
      </c>
      <c r="D24" s="68" t="s">
        <v>204</v>
      </c>
      <c r="E24" s="68" t="s">
        <v>205</v>
      </c>
      <c r="F24" s="23">
        <v>2000</v>
      </c>
      <c r="G24" s="23">
        <v>11232</v>
      </c>
      <c r="H24" s="53">
        <v>24710</v>
      </c>
      <c r="I24" s="53">
        <v>49420</v>
      </c>
    </row>
    <row r="25" spans="1:9" ht="39.75" customHeight="1">
      <c r="A25" s="23">
        <v>18</v>
      </c>
      <c r="B25" s="19" t="s">
        <v>97</v>
      </c>
      <c r="C25" s="21" t="s">
        <v>51</v>
      </c>
      <c r="D25" s="22" t="s">
        <v>74</v>
      </c>
      <c r="E25" s="22" t="s">
        <v>161</v>
      </c>
      <c r="F25" s="20">
        <v>3157</v>
      </c>
      <c r="G25" s="70">
        <v>11.351</v>
      </c>
      <c r="H25" s="30">
        <v>35900</v>
      </c>
      <c r="I25" s="53">
        <f t="shared" si="0"/>
        <v>78980</v>
      </c>
    </row>
    <row r="26" spans="1:9" ht="27.75" customHeight="1">
      <c r="A26" s="20">
        <v>19</v>
      </c>
      <c r="B26" s="19" t="s">
        <v>52</v>
      </c>
      <c r="C26" s="67" t="s">
        <v>51</v>
      </c>
      <c r="D26" s="68" t="s">
        <v>75</v>
      </c>
      <c r="E26" s="22" t="s">
        <v>162</v>
      </c>
      <c r="F26" s="20">
        <v>3079</v>
      </c>
      <c r="G26" s="70">
        <v>11.351</v>
      </c>
      <c r="H26" s="30">
        <v>35000</v>
      </c>
      <c r="I26" s="53">
        <f t="shared" si="0"/>
        <v>77000</v>
      </c>
    </row>
    <row r="27" spans="1:9" ht="27.75" customHeight="1">
      <c r="A27" s="20">
        <v>20</v>
      </c>
      <c r="B27" s="19" t="s">
        <v>54</v>
      </c>
      <c r="C27" s="67" t="s">
        <v>51</v>
      </c>
      <c r="D27" s="68" t="s">
        <v>77</v>
      </c>
      <c r="E27" s="22" t="s">
        <v>164</v>
      </c>
      <c r="F27" s="20">
        <v>1296</v>
      </c>
      <c r="G27" s="70">
        <v>11.351</v>
      </c>
      <c r="H27" s="30">
        <v>14750</v>
      </c>
      <c r="I27" s="53">
        <f t="shared" si="0"/>
        <v>32450.000000000004</v>
      </c>
    </row>
    <row r="28" spans="1:9" ht="27.75" customHeight="1">
      <c r="A28" s="20">
        <v>22</v>
      </c>
      <c r="B28" s="51" t="s">
        <v>137</v>
      </c>
      <c r="C28" s="67" t="s">
        <v>51</v>
      </c>
      <c r="D28" s="68" t="s">
        <v>146</v>
      </c>
      <c r="E28" s="68" t="s">
        <v>225</v>
      </c>
      <c r="F28" s="20">
        <v>1982</v>
      </c>
      <c r="G28" s="70">
        <v>11.351</v>
      </c>
      <c r="H28" s="30">
        <v>22500</v>
      </c>
      <c r="I28" s="53">
        <f t="shared" si="0"/>
        <v>49500.00000000001</v>
      </c>
    </row>
    <row r="29" spans="1:9" ht="27.75" customHeight="1">
      <c r="A29" s="20">
        <v>23</v>
      </c>
      <c r="B29" s="51" t="s">
        <v>138</v>
      </c>
      <c r="C29" s="67" t="s">
        <v>51</v>
      </c>
      <c r="D29" s="68" t="s">
        <v>147</v>
      </c>
      <c r="E29" s="22" t="s">
        <v>165</v>
      </c>
      <c r="F29" s="20">
        <v>1469</v>
      </c>
      <c r="G29" s="70">
        <v>11.351</v>
      </c>
      <c r="H29" s="30">
        <v>17000</v>
      </c>
      <c r="I29" s="53">
        <f t="shared" si="0"/>
        <v>37400</v>
      </c>
    </row>
    <row r="30" spans="1:9" ht="28.5" customHeight="1">
      <c r="A30" s="20">
        <v>24</v>
      </c>
      <c r="B30" s="19" t="s">
        <v>55</v>
      </c>
      <c r="C30" s="69" t="s">
        <v>157</v>
      </c>
      <c r="D30" s="68" t="s">
        <v>158</v>
      </c>
      <c r="E30" s="68" t="s">
        <v>159</v>
      </c>
      <c r="F30" s="23">
        <v>30</v>
      </c>
      <c r="G30" s="70">
        <v>11.351</v>
      </c>
      <c r="H30" s="53">
        <v>350</v>
      </c>
      <c r="I30" s="53">
        <f>H30*2*1.1</f>
        <v>770.0000000000001</v>
      </c>
    </row>
    <row r="31" spans="1:9" ht="39" customHeight="1">
      <c r="A31" s="23">
        <v>25</v>
      </c>
      <c r="B31" s="19" t="s">
        <v>56</v>
      </c>
      <c r="C31" s="21" t="s">
        <v>51</v>
      </c>
      <c r="D31" s="22" t="s">
        <v>78</v>
      </c>
      <c r="E31" s="22" t="s">
        <v>166</v>
      </c>
      <c r="F31" s="20">
        <v>1831</v>
      </c>
      <c r="G31" s="70">
        <v>11.351</v>
      </c>
      <c r="H31" s="30">
        <v>21000</v>
      </c>
      <c r="I31" s="53">
        <f t="shared" si="0"/>
        <v>46200.00000000001</v>
      </c>
    </row>
    <row r="32" spans="1:9" ht="26.25" customHeight="1">
      <c r="A32" s="20">
        <v>26</v>
      </c>
      <c r="B32" s="19" t="s">
        <v>57</v>
      </c>
      <c r="C32" s="21" t="s">
        <v>51</v>
      </c>
      <c r="D32" s="22" t="s">
        <v>167</v>
      </c>
      <c r="E32" s="22" t="s">
        <v>168</v>
      </c>
      <c r="F32" s="20">
        <v>3892</v>
      </c>
      <c r="G32" s="70">
        <v>11.351</v>
      </c>
      <c r="H32" s="30">
        <v>44100</v>
      </c>
      <c r="I32" s="53">
        <f t="shared" si="0"/>
        <v>97020.00000000001</v>
      </c>
    </row>
    <row r="33" spans="1:9" ht="26.25" customHeight="1">
      <c r="A33" s="20">
        <v>27</v>
      </c>
      <c r="B33" s="19" t="s">
        <v>88</v>
      </c>
      <c r="C33" s="21" t="s">
        <v>51</v>
      </c>
      <c r="D33" s="22">
        <v>27413724</v>
      </c>
      <c r="E33" s="22" t="s">
        <v>169</v>
      </c>
      <c r="F33" s="20">
        <v>2360</v>
      </c>
      <c r="G33" s="70">
        <v>11.351</v>
      </c>
      <c r="H33" s="30">
        <v>27000</v>
      </c>
      <c r="I33" s="53">
        <f t="shared" si="0"/>
        <v>59400.00000000001</v>
      </c>
    </row>
    <row r="34" spans="1:9" ht="27.75" customHeight="1">
      <c r="A34" s="20">
        <v>28</v>
      </c>
      <c r="B34" s="19" t="s">
        <v>59</v>
      </c>
      <c r="C34" s="21" t="s">
        <v>51</v>
      </c>
      <c r="D34" s="22" t="s">
        <v>80</v>
      </c>
      <c r="E34" s="22" t="s">
        <v>170</v>
      </c>
      <c r="F34" s="20">
        <v>3698</v>
      </c>
      <c r="G34" s="70">
        <v>11.351</v>
      </c>
      <c r="H34" s="30">
        <v>42000</v>
      </c>
      <c r="I34" s="53">
        <f t="shared" si="0"/>
        <v>92400.00000000001</v>
      </c>
    </row>
    <row r="35" spans="1:9" ht="27.75" customHeight="1">
      <c r="A35" s="20">
        <v>29</v>
      </c>
      <c r="B35" s="19" t="s">
        <v>98</v>
      </c>
      <c r="C35" s="21" t="s">
        <v>51</v>
      </c>
      <c r="D35" s="22" t="s">
        <v>81</v>
      </c>
      <c r="E35" s="22" t="s">
        <v>171</v>
      </c>
      <c r="F35" s="20">
        <v>3975</v>
      </c>
      <c r="G35" s="70">
        <v>11.351</v>
      </c>
      <c r="H35" s="30">
        <v>45500</v>
      </c>
      <c r="I35" s="53">
        <f t="shared" si="0"/>
        <v>100100.00000000001</v>
      </c>
    </row>
    <row r="36" spans="1:9" ht="27.75" customHeight="1">
      <c r="A36" s="20">
        <v>30</v>
      </c>
      <c r="B36" s="51" t="s">
        <v>230</v>
      </c>
      <c r="C36" s="21" t="s">
        <v>51</v>
      </c>
      <c r="D36" s="22" t="s">
        <v>210</v>
      </c>
      <c r="E36" s="22" t="s">
        <v>211</v>
      </c>
      <c r="F36" s="20">
        <v>7500</v>
      </c>
      <c r="G36" s="70">
        <v>11.323</v>
      </c>
      <c r="H36" s="30">
        <v>93415</v>
      </c>
      <c r="I36" s="53">
        <v>186830</v>
      </c>
    </row>
    <row r="37" spans="1:9" ht="27.75" customHeight="1">
      <c r="A37" s="20">
        <v>31</v>
      </c>
      <c r="B37" s="51" t="s">
        <v>232</v>
      </c>
      <c r="C37" s="21" t="s">
        <v>51</v>
      </c>
      <c r="D37" s="22" t="s">
        <v>208</v>
      </c>
      <c r="E37" s="22" t="s">
        <v>209</v>
      </c>
      <c r="F37" s="20">
        <v>4000</v>
      </c>
      <c r="G37" s="70">
        <v>11.324</v>
      </c>
      <c r="H37" s="30">
        <v>49825</v>
      </c>
      <c r="I37" s="53">
        <v>99650</v>
      </c>
    </row>
    <row r="38" spans="1:9" ht="27.75" customHeight="1">
      <c r="A38" s="20">
        <v>32</v>
      </c>
      <c r="B38" s="51" t="s">
        <v>233</v>
      </c>
      <c r="C38" s="21" t="s">
        <v>51</v>
      </c>
      <c r="D38" s="22" t="s">
        <v>206</v>
      </c>
      <c r="E38" s="22" t="s">
        <v>207</v>
      </c>
      <c r="F38" s="20">
        <v>2500</v>
      </c>
      <c r="G38" s="70">
        <v>11.324</v>
      </c>
      <c r="H38" s="30">
        <v>31141</v>
      </c>
      <c r="I38" s="53">
        <v>62280</v>
      </c>
    </row>
    <row r="39" spans="1:9" ht="27.75" customHeight="1">
      <c r="A39" s="20">
        <v>33</v>
      </c>
      <c r="B39" s="19" t="s">
        <v>99</v>
      </c>
      <c r="C39" s="21" t="s">
        <v>61</v>
      </c>
      <c r="D39" s="22" t="s">
        <v>82</v>
      </c>
      <c r="E39" s="22" t="s">
        <v>172</v>
      </c>
      <c r="F39" s="20">
        <v>8440</v>
      </c>
      <c r="G39" s="71">
        <v>11.287</v>
      </c>
      <c r="H39" s="30">
        <v>95400</v>
      </c>
      <c r="I39" s="53">
        <f t="shared" si="0"/>
        <v>209880.00000000003</v>
      </c>
    </row>
    <row r="40" spans="1:9" ht="25.5" customHeight="1">
      <c r="A40" s="20">
        <v>34</v>
      </c>
      <c r="B40" s="19" t="s">
        <v>60</v>
      </c>
      <c r="C40" s="21" t="s">
        <v>61</v>
      </c>
      <c r="D40" s="22" t="s">
        <v>173</v>
      </c>
      <c r="E40" s="22" t="s">
        <v>174</v>
      </c>
      <c r="F40" s="20">
        <v>14484</v>
      </c>
      <c r="G40" s="71">
        <v>11.256</v>
      </c>
      <c r="H40" s="30">
        <v>163700</v>
      </c>
      <c r="I40" s="53">
        <f t="shared" si="0"/>
        <v>360140</v>
      </c>
    </row>
    <row r="41" spans="1:9" ht="27.75" customHeight="1">
      <c r="A41" s="20">
        <v>35</v>
      </c>
      <c r="B41" s="19" t="s">
        <v>53</v>
      </c>
      <c r="C41" s="67" t="s">
        <v>61</v>
      </c>
      <c r="D41" s="68" t="s">
        <v>76</v>
      </c>
      <c r="E41" s="68" t="s">
        <v>163</v>
      </c>
      <c r="F41" s="23">
        <v>6610</v>
      </c>
      <c r="G41" s="70">
        <v>11.247</v>
      </c>
      <c r="H41" s="53">
        <v>74700</v>
      </c>
      <c r="I41" s="53">
        <f>H41*2*1.1</f>
        <v>164340</v>
      </c>
    </row>
    <row r="42" spans="1:9" ht="27.75" customHeight="1">
      <c r="A42" s="20">
        <v>36</v>
      </c>
      <c r="B42" s="51" t="s">
        <v>234</v>
      </c>
      <c r="C42" s="67" t="s">
        <v>61</v>
      </c>
      <c r="D42" s="22" t="s">
        <v>212</v>
      </c>
      <c r="E42" s="68" t="s">
        <v>213</v>
      </c>
      <c r="F42" s="20">
        <v>12000</v>
      </c>
      <c r="G42" s="70">
        <v>11.341</v>
      </c>
      <c r="H42" s="30">
        <v>149701</v>
      </c>
      <c r="I42" s="53">
        <v>299400</v>
      </c>
    </row>
    <row r="43" spans="1:9" ht="27.75" customHeight="1">
      <c r="A43" s="20">
        <v>37</v>
      </c>
      <c r="B43" s="51" t="s">
        <v>235</v>
      </c>
      <c r="C43" s="67" t="s">
        <v>61</v>
      </c>
      <c r="D43" s="22" t="s">
        <v>214</v>
      </c>
      <c r="E43" s="68" t="s">
        <v>215</v>
      </c>
      <c r="F43" s="20">
        <v>16000</v>
      </c>
      <c r="G43" s="70">
        <v>11.341</v>
      </c>
      <c r="H43" s="30">
        <v>199601</v>
      </c>
      <c r="I43" s="53">
        <v>399200</v>
      </c>
    </row>
    <row r="44" spans="1:9" ht="27.75" customHeight="1">
      <c r="A44" s="20">
        <v>38</v>
      </c>
      <c r="B44" s="51" t="s">
        <v>236</v>
      </c>
      <c r="C44" s="67" t="s">
        <v>61</v>
      </c>
      <c r="D44" s="22" t="s">
        <v>216</v>
      </c>
      <c r="E44" s="68" t="s">
        <v>217</v>
      </c>
      <c r="F44" s="20">
        <v>13000</v>
      </c>
      <c r="G44" s="70">
        <v>11.341</v>
      </c>
      <c r="H44" s="30">
        <v>162176</v>
      </c>
      <c r="I44" s="53">
        <v>324350</v>
      </c>
    </row>
    <row r="45" spans="1:9" ht="25.5" customHeight="1">
      <c r="A45" s="20">
        <v>39</v>
      </c>
      <c r="B45" s="52" t="s">
        <v>140</v>
      </c>
      <c r="C45" s="21" t="s">
        <v>62</v>
      </c>
      <c r="D45" s="22" t="s">
        <v>83</v>
      </c>
      <c r="E45" s="68" t="s">
        <v>175</v>
      </c>
      <c r="F45" s="20">
        <v>20669</v>
      </c>
      <c r="G45" s="73">
        <v>11.398</v>
      </c>
      <c r="H45" s="30">
        <v>235000</v>
      </c>
      <c r="I45" s="53">
        <f t="shared" si="0"/>
        <v>517000.00000000006</v>
      </c>
    </row>
    <row r="46" spans="1:9" ht="25.5" customHeight="1">
      <c r="A46" s="20">
        <v>40</v>
      </c>
      <c r="B46" s="51" t="s">
        <v>139</v>
      </c>
      <c r="C46" s="69" t="s">
        <v>151</v>
      </c>
      <c r="D46" s="22"/>
      <c r="E46" s="68" t="s">
        <v>176</v>
      </c>
      <c r="F46" s="20">
        <v>22409</v>
      </c>
      <c r="G46" s="73">
        <v>11.398</v>
      </c>
      <c r="H46" s="30">
        <v>253500</v>
      </c>
      <c r="I46" s="53">
        <f t="shared" si="0"/>
        <v>557700</v>
      </c>
    </row>
    <row r="47" spans="1:9" ht="27" customHeight="1">
      <c r="A47" s="20">
        <v>41</v>
      </c>
      <c r="B47" s="24" t="s">
        <v>63</v>
      </c>
      <c r="C47" s="25" t="s">
        <v>64</v>
      </c>
      <c r="D47" s="26" t="s">
        <v>84</v>
      </c>
      <c r="E47" s="68" t="s">
        <v>177</v>
      </c>
      <c r="F47" s="20">
        <v>26955</v>
      </c>
      <c r="G47" s="73">
        <v>11.398</v>
      </c>
      <c r="H47" s="30">
        <v>305000</v>
      </c>
      <c r="I47" s="53">
        <f t="shared" si="0"/>
        <v>671000</v>
      </c>
    </row>
    <row r="48" spans="1:9" ht="24.75" customHeight="1">
      <c r="A48" s="20">
        <v>42</v>
      </c>
      <c r="B48" s="19" t="s">
        <v>65</v>
      </c>
      <c r="C48" s="25" t="s">
        <v>62</v>
      </c>
      <c r="D48" s="26" t="s">
        <v>85</v>
      </c>
      <c r="E48" s="68" t="s">
        <v>178</v>
      </c>
      <c r="F48" s="65">
        <v>0</v>
      </c>
      <c r="G48" s="73">
        <v>11.398</v>
      </c>
      <c r="H48" s="81"/>
      <c r="I48" s="81">
        <v>77200</v>
      </c>
    </row>
    <row r="49" spans="1:9" ht="24.75" customHeight="1">
      <c r="A49" s="20">
        <v>43</v>
      </c>
      <c r="B49" s="19" t="s">
        <v>66</v>
      </c>
      <c r="C49" s="65" t="s">
        <v>152</v>
      </c>
      <c r="D49" s="22">
        <v>16941434</v>
      </c>
      <c r="E49" s="68" t="s">
        <v>179</v>
      </c>
      <c r="F49" s="20">
        <v>21855</v>
      </c>
      <c r="G49" s="73">
        <v>11.398</v>
      </c>
      <c r="H49" s="30">
        <v>247000</v>
      </c>
      <c r="I49" s="53">
        <f t="shared" si="0"/>
        <v>543400</v>
      </c>
    </row>
    <row r="50" spans="1:9" ht="25.5">
      <c r="A50" s="20">
        <v>44</v>
      </c>
      <c r="B50" s="51" t="s">
        <v>247</v>
      </c>
      <c r="C50" s="21" t="s">
        <v>62</v>
      </c>
      <c r="D50" s="22">
        <v>30992847</v>
      </c>
      <c r="E50" s="68" t="s">
        <v>180</v>
      </c>
      <c r="F50" s="20">
        <v>20863</v>
      </c>
      <c r="G50" s="73">
        <v>11.398</v>
      </c>
      <c r="H50" s="30">
        <v>236000</v>
      </c>
      <c r="I50" s="53">
        <f t="shared" si="0"/>
        <v>519200.00000000006</v>
      </c>
    </row>
    <row r="51" spans="1:9" ht="29.25" customHeight="1">
      <c r="A51" s="20">
        <v>45</v>
      </c>
      <c r="B51" s="51" t="s">
        <v>226</v>
      </c>
      <c r="C51" s="21" t="s">
        <v>62</v>
      </c>
      <c r="D51" s="22"/>
      <c r="E51" s="68"/>
      <c r="F51" s="20"/>
      <c r="G51" s="73"/>
      <c r="H51" s="30"/>
      <c r="I51" s="53">
        <v>1000000</v>
      </c>
    </row>
    <row r="52" spans="1:9" ht="25.5">
      <c r="A52" s="20">
        <v>46</v>
      </c>
      <c r="B52" s="24" t="s">
        <v>67</v>
      </c>
      <c r="C52" s="25" t="s">
        <v>62</v>
      </c>
      <c r="D52" s="22" t="s">
        <v>86</v>
      </c>
      <c r="E52" s="68" t="s">
        <v>181</v>
      </c>
      <c r="F52" s="20">
        <v>13225</v>
      </c>
      <c r="G52" s="73">
        <v>11.398</v>
      </c>
      <c r="H52" s="30">
        <v>150000</v>
      </c>
      <c r="I52" s="53">
        <f t="shared" si="0"/>
        <v>330000</v>
      </c>
    </row>
    <row r="53" spans="2:9" ht="23.25" customHeight="1">
      <c r="B53" s="4"/>
      <c r="E53" s="31" t="s">
        <v>93</v>
      </c>
      <c r="F53" s="32">
        <f>SUM(F7:F52)</f>
        <v>244978</v>
      </c>
      <c r="G53" s="32"/>
      <c r="H53" s="58">
        <f>SUM(H7:H52)</f>
        <v>2842665.74</v>
      </c>
      <c r="I53" s="59">
        <f>SUM(I7:I52)</f>
        <v>7198020</v>
      </c>
    </row>
    <row r="54" spans="2:9" ht="23.25" customHeight="1">
      <c r="B54" s="4"/>
      <c r="E54" s="38"/>
      <c r="F54" s="39"/>
      <c r="G54" s="39"/>
      <c r="H54" s="40"/>
      <c r="I54" s="40"/>
    </row>
    <row r="55" spans="2:9" ht="12.75">
      <c r="B55" s="54"/>
      <c r="C55" s="37"/>
      <c r="D55" s="37"/>
      <c r="E55" s="37"/>
      <c r="F55" s="37"/>
      <c r="G55" s="37"/>
      <c r="H55" s="37"/>
      <c r="I55" s="37"/>
    </row>
    <row r="56" spans="2:9" ht="12.75">
      <c r="B56" s="54"/>
      <c r="C56" s="37"/>
      <c r="D56" s="37"/>
      <c r="E56" s="37"/>
      <c r="F56" s="37"/>
      <c r="G56" s="37"/>
      <c r="H56" s="37"/>
      <c r="I56" s="37"/>
    </row>
    <row r="58" ht="12.75" hidden="1">
      <c r="A58" t="s">
        <v>117</v>
      </c>
    </row>
    <row r="59" ht="12.75" hidden="1"/>
    <row r="60" spans="1:3" ht="12.75" hidden="1">
      <c r="A60" s="72" t="s">
        <v>240</v>
      </c>
      <c r="B60" s="72"/>
      <c r="C60" s="72"/>
    </row>
    <row r="61" spans="1:3" ht="12.75" hidden="1">
      <c r="A61" s="72" t="s">
        <v>241</v>
      </c>
      <c r="B61" s="72"/>
      <c r="C61" s="72"/>
    </row>
    <row r="62" spans="1:3" ht="12.75" hidden="1">
      <c r="A62" s="72" t="s">
        <v>239</v>
      </c>
      <c r="B62" s="72"/>
      <c r="C62" s="72"/>
    </row>
    <row r="67" ht="12.75">
      <c r="C67" s="4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43">
      <selection activeCell="B6" sqref="B6:D6"/>
    </sheetView>
  </sheetViews>
  <sheetFormatPr defaultColWidth="9.00390625" defaultRowHeight="12.75"/>
  <cols>
    <col min="1" max="1" width="5.125" style="0" customWidth="1"/>
    <col min="2" max="2" width="40.75390625" style="12" customWidth="1"/>
    <col min="3" max="3" width="22.875" style="6" customWidth="1"/>
    <col min="4" max="4" width="11.75390625" style="7" customWidth="1"/>
    <col min="5" max="5" width="16.875" style="0" customWidth="1"/>
  </cols>
  <sheetData>
    <row r="1" spans="2:3" ht="12.75">
      <c r="B1" s="2" t="s">
        <v>243</v>
      </c>
      <c r="C1"/>
    </row>
    <row r="3" ht="12.75">
      <c r="B3" s="2" t="s">
        <v>3</v>
      </c>
    </row>
    <row r="6" spans="1:5" ht="27.75" customHeight="1">
      <c r="A6" s="8" t="s">
        <v>4</v>
      </c>
      <c r="B6" s="83" t="s">
        <v>11</v>
      </c>
      <c r="C6" s="83"/>
      <c r="D6" s="83"/>
      <c r="E6" s="1"/>
    </row>
    <row r="7" spans="1:5" ht="38.25" customHeight="1">
      <c r="A7" s="8"/>
      <c r="B7" s="9" t="s">
        <v>8</v>
      </c>
      <c r="C7" s="10" t="s">
        <v>41</v>
      </c>
      <c r="D7" s="35" t="s">
        <v>184</v>
      </c>
      <c r="E7" s="42" t="s">
        <v>104</v>
      </c>
    </row>
    <row r="8" spans="1:5" ht="75" customHeight="1">
      <c r="A8" s="32" t="s">
        <v>12</v>
      </c>
      <c r="B8" s="90" t="s">
        <v>102</v>
      </c>
      <c r="C8" s="90"/>
      <c r="D8" s="90"/>
      <c r="E8" s="1"/>
    </row>
    <row r="9" spans="1:5" ht="12.75">
      <c r="A9" s="1">
        <v>1</v>
      </c>
      <c r="B9" s="1" t="s">
        <v>92</v>
      </c>
      <c r="C9" s="22" t="s">
        <v>161</v>
      </c>
      <c r="D9" s="75">
        <v>35900</v>
      </c>
      <c r="E9" s="76">
        <v>78980</v>
      </c>
    </row>
    <row r="10" spans="1:5" ht="12.75">
      <c r="A10" s="1">
        <v>2</v>
      </c>
      <c r="B10" s="13" t="s">
        <v>5</v>
      </c>
      <c r="C10" s="22" t="s">
        <v>162</v>
      </c>
      <c r="D10" s="75">
        <v>35000</v>
      </c>
      <c r="E10" s="76">
        <v>77000</v>
      </c>
    </row>
    <row r="11" spans="1:5" ht="12.75">
      <c r="A11" s="1">
        <v>3</v>
      </c>
      <c r="B11" s="13" t="s">
        <v>5</v>
      </c>
      <c r="C11" s="22" t="s">
        <v>164</v>
      </c>
      <c r="D11" s="75">
        <v>14750</v>
      </c>
      <c r="E11" s="76">
        <v>32450</v>
      </c>
    </row>
    <row r="12" spans="1:5" ht="12.75">
      <c r="A12" s="1">
        <v>4</v>
      </c>
      <c r="B12" s="13" t="s">
        <v>5</v>
      </c>
      <c r="C12" s="68" t="s">
        <v>163</v>
      </c>
      <c r="D12" s="75">
        <v>74700</v>
      </c>
      <c r="E12" s="76">
        <v>164340</v>
      </c>
    </row>
    <row r="13" spans="1:5" ht="12.75">
      <c r="A13" s="1">
        <v>5</v>
      </c>
      <c r="B13" s="13" t="s">
        <v>6</v>
      </c>
      <c r="C13" s="22" t="s">
        <v>170</v>
      </c>
      <c r="D13" s="75">
        <v>42000</v>
      </c>
      <c r="E13" s="76">
        <v>92400</v>
      </c>
    </row>
    <row r="14" spans="1:5" ht="12.75">
      <c r="A14" s="1">
        <v>6</v>
      </c>
      <c r="B14" s="13" t="s">
        <v>7</v>
      </c>
      <c r="C14" s="22" t="s">
        <v>171</v>
      </c>
      <c r="D14" s="75">
        <v>45500</v>
      </c>
      <c r="E14" s="76">
        <v>100100</v>
      </c>
    </row>
    <row r="15" spans="1:5" ht="12.75">
      <c r="A15" s="1">
        <v>7</v>
      </c>
      <c r="B15" s="13" t="s">
        <v>9</v>
      </c>
      <c r="C15" s="68" t="s">
        <v>181</v>
      </c>
      <c r="D15" s="75">
        <v>150000</v>
      </c>
      <c r="E15" s="76">
        <v>330000</v>
      </c>
    </row>
    <row r="16" spans="1:5" ht="12.75" customHeight="1">
      <c r="A16" s="1">
        <v>8</v>
      </c>
      <c r="B16" s="13" t="s">
        <v>9</v>
      </c>
      <c r="C16" s="68" t="s">
        <v>156</v>
      </c>
      <c r="D16" s="75">
        <v>11</v>
      </c>
      <c r="E16" s="76">
        <v>55</v>
      </c>
    </row>
    <row r="17" spans="1:5" ht="12.75">
      <c r="A17" s="1">
        <v>9</v>
      </c>
      <c r="B17" s="1" t="s">
        <v>90</v>
      </c>
      <c r="C17" s="22" t="s">
        <v>169</v>
      </c>
      <c r="D17" s="75">
        <v>27000</v>
      </c>
      <c r="E17" s="76">
        <v>59400</v>
      </c>
    </row>
    <row r="18" spans="1:5" ht="12.75">
      <c r="A18" s="1">
        <v>10</v>
      </c>
      <c r="B18" s="1" t="s">
        <v>91</v>
      </c>
      <c r="C18" s="68" t="s">
        <v>189</v>
      </c>
      <c r="D18" s="75">
        <v>0</v>
      </c>
      <c r="E18" s="76">
        <v>0</v>
      </c>
    </row>
    <row r="19" spans="1:5" ht="12.75">
      <c r="A19" s="1"/>
      <c r="B19" s="33" t="s">
        <v>10</v>
      </c>
      <c r="C19" s="3"/>
      <c r="D19" s="77">
        <f>SUM(D9:D18)</f>
        <v>424861</v>
      </c>
      <c r="E19" s="78">
        <f>SUM(E9:E18)</f>
        <v>934725</v>
      </c>
    </row>
    <row r="20" spans="1:5" ht="69" customHeight="1">
      <c r="A20" s="32" t="s">
        <v>13</v>
      </c>
      <c r="B20" s="87" t="s">
        <v>101</v>
      </c>
      <c r="C20" s="88"/>
      <c r="D20" s="89"/>
      <c r="E20" s="1"/>
    </row>
    <row r="21" spans="1:5" ht="12.75">
      <c r="A21" s="1">
        <v>11</v>
      </c>
      <c r="B21" s="13" t="s">
        <v>14</v>
      </c>
      <c r="C21" s="68" t="s">
        <v>187</v>
      </c>
      <c r="D21" s="75">
        <v>620</v>
      </c>
      <c r="E21" s="76">
        <v>1370</v>
      </c>
    </row>
    <row r="22" spans="1:5" ht="12.75">
      <c r="A22" s="1">
        <v>12</v>
      </c>
      <c r="B22" s="13" t="s">
        <v>218</v>
      </c>
      <c r="C22" s="68" t="s">
        <v>203</v>
      </c>
      <c r="D22" s="75">
        <v>24711</v>
      </c>
      <c r="E22" s="76">
        <v>49430</v>
      </c>
    </row>
    <row r="23" spans="1:5" ht="12.75">
      <c r="A23" s="1">
        <v>13</v>
      </c>
      <c r="B23" s="13" t="s">
        <v>141</v>
      </c>
      <c r="C23" s="68" t="s">
        <v>194</v>
      </c>
      <c r="D23" s="75">
        <v>11700</v>
      </c>
      <c r="E23" s="76">
        <v>25740</v>
      </c>
    </row>
    <row r="24" spans="1:5" ht="12.75">
      <c r="A24" s="1">
        <v>14</v>
      </c>
      <c r="B24" s="13" t="s">
        <v>142</v>
      </c>
      <c r="C24" s="68" t="s">
        <v>225</v>
      </c>
      <c r="D24" s="75">
        <v>22500</v>
      </c>
      <c r="E24" s="76">
        <v>49500</v>
      </c>
    </row>
    <row r="25" spans="1:5" ht="12.75">
      <c r="A25" s="1">
        <v>15</v>
      </c>
      <c r="B25" s="13" t="s">
        <v>143</v>
      </c>
      <c r="C25" s="22" t="s">
        <v>165</v>
      </c>
      <c r="D25" s="75">
        <v>17000</v>
      </c>
      <c r="E25" s="76">
        <v>37400</v>
      </c>
    </row>
    <row r="26" spans="1:5" ht="12.75">
      <c r="A26" s="1">
        <v>16</v>
      </c>
      <c r="B26" s="13" t="s">
        <v>219</v>
      </c>
      <c r="C26" s="68" t="s">
        <v>198</v>
      </c>
      <c r="D26" s="75">
        <v>0</v>
      </c>
      <c r="E26" s="76">
        <v>0</v>
      </c>
    </row>
    <row r="27" spans="1:5" ht="12.75">
      <c r="A27" s="1">
        <v>17</v>
      </c>
      <c r="B27" s="13" t="s">
        <v>219</v>
      </c>
      <c r="C27" s="68" t="s">
        <v>200</v>
      </c>
      <c r="D27" s="75">
        <v>0</v>
      </c>
      <c r="E27" s="76">
        <v>0</v>
      </c>
    </row>
    <row r="28" spans="1:5" ht="12.75">
      <c r="A28" s="1"/>
      <c r="B28" s="33" t="s">
        <v>10</v>
      </c>
      <c r="C28" s="27"/>
      <c r="D28" s="77">
        <f>SUM(D21:D27)</f>
        <v>76531</v>
      </c>
      <c r="E28" s="78">
        <f>SUM(E21:E27)</f>
        <v>163440</v>
      </c>
    </row>
    <row r="29" spans="1:5" ht="75" customHeight="1">
      <c r="A29" s="32" t="s">
        <v>15</v>
      </c>
      <c r="B29" s="90" t="s">
        <v>34</v>
      </c>
      <c r="C29" s="90"/>
      <c r="D29" s="90"/>
      <c r="E29" s="1"/>
    </row>
    <row r="30" spans="1:5" ht="12.75" customHeight="1">
      <c r="A30" s="1">
        <v>18</v>
      </c>
      <c r="B30" s="13" t="s">
        <v>16</v>
      </c>
      <c r="C30" s="22" t="s">
        <v>174</v>
      </c>
      <c r="D30" s="75">
        <v>163700</v>
      </c>
      <c r="E30" s="76">
        <v>360140</v>
      </c>
    </row>
    <row r="31" spans="1:5" ht="12.75">
      <c r="A31" s="1">
        <v>19</v>
      </c>
      <c r="B31" s="13" t="s">
        <v>17</v>
      </c>
      <c r="C31" s="68" t="s">
        <v>175</v>
      </c>
      <c r="D31" s="75">
        <v>235000</v>
      </c>
      <c r="E31" s="76">
        <v>517000</v>
      </c>
    </row>
    <row r="32" spans="1:5" ht="12.75">
      <c r="A32" s="1">
        <v>20</v>
      </c>
      <c r="B32" s="13" t="s">
        <v>144</v>
      </c>
      <c r="C32" s="68" t="s">
        <v>176</v>
      </c>
      <c r="D32" s="75">
        <v>253500</v>
      </c>
      <c r="E32" s="76">
        <v>557700</v>
      </c>
    </row>
    <row r="33" spans="1:5" ht="13.5" customHeight="1">
      <c r="A33" s="1">
        <v>21</v>
      </c>
      <c r="B33" s="13" t="s">
        <v>1</v>
      </c>
      <c r="C33" s="68" t="s">
        <v>177</v>
      </c>
      <c r="D33" s="75">
        <v>305000</v>
      </c>
      <c r="E33" s="76">
        <v>671000</v>
      </c>
    </row>
    <row r="34" spans="1:5" ht="13.5" customHeight="1">
      <c r="A34" s="1">
        <v>22</v>
      </c>
      <c r="B34" s="13" t="s">
        <v>227</v>
      </c>
      <c r="C34" s="68"/>
      <c r="D34" s="75">
        <v>0</v>
      </c>
      <c r="E34" s="76">
        <v>1000000</v>
      </c>
    </row>
    <row r="35" spans="1:5" ht="12.75">
      <c r="A35" s="1">
        <v>23</v>
      </c>
      <c r="B35" s="13" t="s">
        <v>18</v>
      </c>
      <c r="C35" s="22" t="s">
        <v>172</v>
      </c>
      <c r="D35" s="75">
        <v>95400</v>
      </c>
      <c r="E35" s="76">
        <v>209880</v>
      </c>
    </row>
    <row r="36" spans="1:5" ht="12.75">
      <c r="A36" s="1">
        <v>24</v>
      </c>
      <c r="B36" s="13" t="s">
        <v>220</v>
      </c>
      <c r="C36" s="68" t="s">
        <v>213</v>
      </c>
      <c r="D36" s="75">
        <v>149701</v>
      </c>
      <c r="E36" s="76">
        <v>299400</v>
      </c>
    </row>
    <row r="37" spans="1:5" ht="12.75">
      <c r="A37" s="1">
        <v>25</v>
      </c>
      <c r="B37" s="13" t="s">
        <v>221</v>
      </c>
      <c r="C37" s="68" t="s">
        <v>215</v>
      </c>
      <c r="D37" s="75">
        <v>199601</v>
      </c>
      <c r="E37" s="76">
        <v>399200</v>
      </c>
    </row>
    <row r="38" spans="1:5" ht="12.75">
      <c r="A38" s="1">
        <v>26</v>
      </c>
      <c r="B38" s="13" t="s">
        <v>222</v>
      </c>
      <c r="C38" s="68" t="s">
        <v>217</v>
      </c>
      <c r="D38" s="75">
        <v>162176</v>
      </c>
      <c r="E38" s="76">
        <v>324350</v>
      </c>
    </row>
    <row r="39" spans="1:5" ht="12.75">
      <c r="A39" s="1">
        <v>27</v>
      </c>
      <c r="B39" s="13" t="s">
        <v>221</v>
      </c>
      <c r="C39" s="22" t="s">
        <v>209</v>
      </c>
      <c r="D39" s="75">
        <v>49825</v>
      </c>
      <c r="E39" s="76">
        <v>99650</v>
      </c>
    </row>
    <row r="40" spans="1:5" ht="12.75">
      <c r="A40" s="1">
        <v>28</v>
      </c>
      <c r="B40" s="13" t="s">
        <v>223</v>
      </c>
      <c r="C40" s="22" t="s">
        <v>211</v>
      </c>
      <c r="D40" s="75">
        <v>93415</v>
      </c>
      <c r="E40" s="76">
        <v>186830</v>
      </c>
    </row>
    <row r="41" spans="1:5" ht="12.75">
      <c r="A41" s="1">
        <v>29</v>
      </c>
      <c r="B41" s="13" t="s">
        <v>19</v>
      </c>
      <c r="C41" s="68" t="s">
        <v>179</v>
      </c>
      <c r="D41" s="75">
        <v>247000</v>
      </c>
      <c r="E41" s="76">
        <v>543400</v>
      </c>
    </row>
    <row r="42" spans="1:5" ht="12.75">
      <c r="A42" s="1">
        <v>30</v>
      </c>
      <c r="B42" s="13" t="s">
        <v>20</v>
      </c>
      <c r="C42" s="68" t="s">
        <v>191</v>
      </c>
      <c r="D42" s="75">
        <v>10400</v>
      </c>
      <c r="E42" s="76">
        <v>22880</v>
      </c>
    </row>
    <row r="43" spans="1:5" ht="12.75">
      <c r="A43" s="1">
        <v>31</v>
      </c>
      <c r="B43" s="13" t="s">
        <v>21</v>
      </c>
      <c r="C43" s="22" t="s">
        <v>168</v>
      </c>
      <c r="D43" s="75">
        <v>44100</v>
      </c>
      <c r="E43" s="76">
        <v>97020</v>
      </c>
    </row>
    <row r="44" spans="1:5" ht="12.75">
      <c r="A44" s="1">
        <v>32</v>
      </c>
      <c r="B44" s="13" t="s">
        <v>238</v>
      </c>
      <c r="C44" s="68" t="s">
        <v>205</v>
      </c>
      <c r="D44" s="75">
        <v>24710</v>
      </c>
      <c r="E44" s="76">
        <v>49420</v>
      </c>
    </row>
    <row r="45" spans="1:5" ht="12.75">
      <c r="A45" s="1">
        <v>33</v>
      </c>
      <c r="B45" s="13" t="s">
        <v>224</v>
      </c>
      <c r="C45" s="22" t="s">
        <v>207</v>
      </c>
      <c r="D45" s="75">
        <v>31141</v>
      </c>
      <c r="E45" s="76">
        <v>62280</v>
      </c>
    </row>
    <row r="46" spans="1:5" ht="12.75">
      <c r="A46" s="80">
        <v>34</v>
      </c>
      <c r="B46" s="1" t="s">
        <v>100</v>
      </c>
      <c r="C46" s="68" t="s">
        <v>180</v>
      </c>
      <c r="D46" s="75">
        <v>236000</v>
      </c>
      <c r="E46" s="76">
        <v>519200</v>
      </c>
    </row>
    <row r="47" spans="1:5" ht="12.75">
      <c r="A47" s="1"/>
      <c r="B47" s="33" t="s">
        <v>10</v>
      </c>
      <c r="C47" s="16"/>
      <c r="D47" s="77">
        <f>SUM(D30:D46)</f>
        <v>2300669</v>
      </c>
      <c r="E47" s="78">
        <f>SUM(E30:E46)</f>
        <v>5919350</v>
      </c>
    </row>
    <row r="48" spans="1:5" ht="93" customHeight="1">
      <c r="A48" s="32" t="s">
        <v>22</v>
      </c>
      <c r="B48" s="84" t="s">
        <v>35</v>
      </c>
      <c r="C48" s="85"/>
      <c r="D48" s="86"/>
      <c r="E48" s="1"/>
    </row>
    <row r="49" spans="1:5" ht="12.75" customHeight="1">
      <c r="A49" s="1">
        <v>35</v>
      </c>
      <c r="B49" s="14" t="s">
        <v>195</v>
      </c>
      <c r="C49" s="68"/>
      <c r="D49" s="75">
        <v>0</v>
      </c>
      <c r="E49" s="76">
        <v>14000</v>
      </c>
    </row>
    <row r="50" spans="1:5" ht="12.75" customHeight="1">
      <c r="A50" s="1">
        <v>36</v>
      </c>
      <c r="B50" s="14" t="s">
        <v>23</v>
      </c>
      <c r="C50" s="68" t="s">
        <v>190</v>
      </c>
      <c r="D50" s="75">
        <v>6300</v>
      </c>
      <c r="E50" s="76">
        <v>13860</v>
      </c>
    </row>
    <row r="51" spans="1:5" ht="12.75">
      <c r="A51" s="1">
        <v>37</v>
      </c>
      <c r="B51" s="13" t="s">
        <v>24</v>
      </c>
      <c r="C51" s="68" t="s">
        <v>178</v>
      </c>
      <c r="D51" s="75">
        <v>0</v>
      </c>
      <c r="E51" s="76">
        <v>77200</v>
      </c>
    </row>
    <row r="52" spans="1:5" ht="12.75">
      <c r="A52" s="1">
        <v>38</v>
      </c>
      <c r="B52" s="13" t="s">
        <v>25</v>
      </c>
      <c r="C52" s="68" t="s">
        <v>159</v>
      </c>
      <c r="D52" s="75">
        <v>350</v>
      </c>
      <c r="E52" s="76">
        <v>770</v>
      </c>
    </row>
    <row r="53" spans="1:5" ht="12.75">
      <c r="A53" s="1">
        <v>39</v>
      </c>
      <c r="B53" s="13" t="s">
        <v>26</v>
      </c>
      <c r="C53" s="22" t="s">
        <v>166</v>
      </c>
      <c r="D53" s="75">
        <v>21000</v>
      </c>
      <c r="E53" s="76">
        <v>46200</v>
      </c>
    </row>
    <row r="54" spans="1:5" ht="12.75">
      <c r="A54" s="1">
        <v>40</v>
      </c>
      <c r="B54" s="13" t="s">
        <v>27</v>
      </c>
      <c r="C54" s="22" t="s">
        <v>160</v>
      </c>
      <c r="D54" s="75">
        <v>6300</v>
      </c>
      <c r="E54" s="76">
        <v>13860</v>
      </c>
    </row>
    <row r="55" spans="1:5" ht="12.75">
      <c r="A55" s="1">
        <v>41</v>
      </c>
      <c r="B55" s="13" t="s">
        <v>28</v>
      </c>
      <c r="C55" s="22" t="s">
        <v>154</v>
      </c>
      <c r="D55" s="75">
        <v>11</v>
      </c>
      <c r="E55" s="76">
        <v>25</v>
      </c>
    </row>
    <row r="56" spans="1:5" ht="12.75">
      <c r="A56" s="1">
        <v>42</v>
      </c>
      <c r="B56" s="13" t="s">
        <v>29</v>
      </c>
      <c r="C56" s="22" t="s">
        <v>155</v>
      </c>
      <c r="D56" s="75">
        <v>350</v>
      </c>
      <c r="E56" s="76">
        <v>770</v>
      </c>
    </row>
    <row r="57" spans="1:5" ht="12.75">
      <c r="A57" s="1">
        <v>43</v>
      </c>
      <c r="B57" s="13" t="s">
        <v>30</v>
      </c>
      <c r="C57" s="68" t="s">
        <v>192</v>
      </c>
      <c r="D57" s="75">
        <v>5700</v>
      </c>
      <c r="E57" s="76">
        <v>12540</v>
      </c>
    </row>
    <row r="58" spans="1:5" ht="12.75">
      <c r="A58" s="1">
        <v>44</v>
      </c>
      <c r="B58" s="13" t="s">
        <v>31</v>
      </c>
      <c r="C58" s="68" t="s">
        <v>193</v>
      </c>
      <c r="D58" s="75">
        <v>0</v>
      </c>
      <c r="E58" s="76">
        <v>0</v>
      </c>
    </row>
    <row r="59" spans="1:5" ht="12.75">
      <c r="A59" s="1">
        <v>45</v>
      </c>
      <c r="B59" s="13" t="s">
        <v>32</v>
      </c>
      <c r="C59" s="68" t="s">
        <v>188</v>
      </c>
      <c r="D59" s="75">
        <v>580</v>
      </c>
      <c r="E59" s="76">
        <v>1280</v>
      </c>
    </row>
    <row r="60" spans="1:5" ht="12.75">
      <c r="A60" s="80">
        <v>46</v>
      </c>
      <c r="B60" s="13" t="s">
        <v>33</v>
      </c>
      <c r="C60" s="68" t="s">
        <v>186</v>
      </c>
      <c r="D60" s="75">
        <v>0</v>
      </c>
      <c r="E60" s="76">
        <v>0</v>
      </c>
    </row>
    <row r="61" spans="1:5" ht="12.75">
      <c r="A61" s="1"/>
      <c r="B61" s="33" t="s">
        <v>10</v>
      </c>
      <c r="C61" s="28"/>
      <c r="D61" s="77">
        <f>SUM(D49:D60)</f>
        <v>40591</v>
      </c>
      <c r="E61" s="78">
        <f>SUM(E49:E60)</f>
        <v>180505</v>
      </c>
    </row>
    <row r="62" spans="1:5" ht="12.75">
      <c r="A62" s="1"/>
      <c r="B62" s="13"/>
      <c r="C62" s="29"/>
      <c r="D62" s="56"/>
      <c r="E62" s="1"/>
    </row>
    <row r="63" spans="1:5" ht="15.75">
      <c r="A63" s="1"/>
      <c r="B63" s="34" t="s">
        <v>36</v>
      </c>
      <c r="C63" s="11"/>
      <c r="D63" s="55">
        <f>D19+D28+D47+D61</f>
        <v>2842652</v>
      </c>
      <c r="E63" s="8">
        <f>E19+E28+E47+E61</f>
        <v>7198020</v>
      </c>
    </row>
    <row r="65" ht="12.75">
      <c r="B65" s="15" t="s">
        <v>37</v>
      </c>
    </row>
    <row r="66" ht="12.75">
      <c r="B66" s="12" t="s">
        <v>38</v>
      </c>
    </row>
    <row r="68" ht="12.75">
      <c r="C68" s="57"/>
    </row>
  </sheetData>
  <sheetProtection/>
  <mergeCells count="5">
    <mergeCell ref="B6:D6"/>
    <mergeCell ref="B48:D48"/>
    <mergeCell ref="B20:D20"/>
    <mergeCell ref="B8:D8"/>
    <mergeCell ref="B29:D29"/>
  </mergeCells>
  <printOptions/>
  <pageMargins left="0.25" right="0.25" top="0.75" bottom="0.75" header="0.3" footer="0.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19.75390625" style="0" customWidth="1"/>
    <col min="2" max="2" width="7.625" style="0" customWidth="1"/>
    <col min="3" max="4" width="8.375" style="0" customWidth="1"/>
    <col min="5" max="5" width="6.875" style="0" customWidth="1"/>
    <col min="6" max="6" width="8.00390625" style="0" customWidth="1"/>
    <col min="7" max="7" width="7.25390625" style="0" customWidth="1"/>
    <col min="8" max="8" width="7.125" style="0" customWidth="1"/>
    <col min="9" max="9" width="7.875" style="0" customWidth="1"/>
    <col min="10" max="10" width="7.25390625" style="0" customWidth="1"/>
    <col min="11" max="11" width="7.375" style="0" customWidth="1"/>
    <col min="12" max="12" width="8.125" style="0" customWidth="1"/>
    <col min="13" max="13" width="7.75390625" style="0" customWidth="1"/>
    <col min="14" max="14" width="8.125" style="0" customWidth="1"/>
  </cols>
  <sheetData>
    <row r="1" spans="1:15" ht="12.75">
      <c r="A1" s="46" t="s">
        <v>244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2.75">
      <c r="A3" s="46" t="s">
        <v>150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2.75">
      <c r="A4" s="46"/>
      <c r="B4" s="46"/>
      <c r="C4" s="47" t="s">
        <v>105</v>
      </c>
      <c r="D4" s="47" t="s">
        <v>106</v>
      </c>
      <c r="E4" s="47" t="s">
        <v>107</v>
      </c>
      <c r="F4" s="47" t="s">
        <v>108</v>
      </c>
      <c r="G4" s="47" t="s">
        <v>109</v>
      </c>
      <c r="H4" s="47" t="s">
        <v>110</v>
      </c>
      <c r="I4" s="47" t="s">
        <v>111</v>
      </c>
      <c r="J4" s="47" t="s">
        <v>112</v>
      </c>
      <c r="K4" s="47" t="s">
        <v>113</v>
      </c>
      <c r="L4" s="47" t="s">
        <v>114</v>
      </c>
      <c r="M4" s="47" t="s">
        <v>115</v>
      </c>
      <c r="N4" s="47" t="s">
        <v>116</v>
      </c>
      <c r="O4" s="47" t="s">
        <v>93</v>
      </c>
    </row>
    <row r="5" spans="1:17" ht="27.75" customHeight="1">
      <c r="A5" s="52" t="s">
        <v>140</v>
      </c>
      <c r="B5" s="43" t="s">
        <v>62</v>
      </c>
      <c r="C5" s="23">
        <v>40500</v>
      </c>
      <c r="D5" s="23">
        <v>37000</v>
      </c>
      <c r="E5" s="23">
        <v>31000</v>
      </c>
      <c r="F5" s="23">
        <v>27500</v>
      </c>
      <c r="G5" s="23">
        <v>10400</v>
      </c>
      <c r="H5" s="23">
        <v>3800</v>
      </c>
      <c r="I5" s="23">
        <v>3500</v>
      </c>
      <c r="J5" s="23">
        <v>3200</v>
      </c>
      <c r="K5" s="23">
        <v>3700</v>
      </c>
      <c r="L5" s="23">
        <v>25000</v>
      </c>
      <c r="M5" s="23">
        <v>32100</v>
      </c>
      <c r="N5" s="23">
        <v>40800</v>
      </c>
      <c r="O5" s="60">
        <f aca="true" t="shared" si="0" ref="O5:O12">SUM(C5:N5)</f>
        <v>258500</v>
      </c>
      <c r="P5" s="61"/>
      <c r="Q5" s="66"/>
    </row>
    <row r="6" spans="1:17" ht="27.75" customHeight="1">
      <c r="A6" s="52" t="s">
        <v>139</v>
      </c>
      <c r="B6" s="43" t="s">
        <v>134</v>
      </c>
      <c r="C6" s="23">
        <v>41550</v>
      </c>
      <c r="D6" s="23">
        <v>37500</v>
      </c>
      <c r="E6" s="23">
        <v>33500</v>
      </c>
      <c r="F6" s="23">
        <v>30000</v>
      </c>
      <c r="G6" s="23">
        <v>19000</v>
      </c>
      <c r="H6" s="23">
        <v>9500</v>
      </c>
      <c r="I6" s="23">
        <v>7300</v>
      </c>
      <c r="J6" s="23">
        <v>9000</v>
      </c>
      <c r="K6" s="23">
        <v>9200</v>
      </c>
      <c r="L6" s="23">
        <v>21800</v>
      </c>
      <c r="M6" s="23">
        <v>28000</v>
      </c>
      <c r="N6" s="23">
        <v>32500</v>
      </c>
      <c r="O6" s="60">
        <f>SUM(C6:N6)</f>
        <v>278850</v>
      </c>
      <c r="P6" s="61"/>
      <c r="Q6" s="66"/>
    </row>
    <row r="7" spans="1:17" ht="31.5" customHeight="1">
      <c r="A7" s="24" t="s">
        <v>63</v>
      </c>
      <c r="B7" s="44" t="s">
        <v>64</v>
      </c>
      <c r="C7" s="23">
        <v>57300</v>
      </c>
      <c r="D7" s="23">
        <v>51500</v>
      </c>
      <c r="E7" s="23">
        <v>43000</v>
      </c>
      <c r="F7" s="23">
        <v>35000</v>
      </c>
      <c r="G7" s="23">
        <v>13000</v>
      </c>
      <c r="H7" s="23">
        <v>0</v>
      </c>
      <c r="I7" s="23">
        <v>0</v>
      </c>
      <c r="J7" s="23">
        <v>0</v>
      </c>
      <c r="K7" s="23">
        <v>7500</v>
      </c>
      <c r="L7" s="23">
        <v>31500</v>
      </c>
      <c r="M7" s="23">
        <v>39200</v>
      </c>
      <c r="N7" s="23">
        <v>57500</v>
      </c>
      <c r="O7" s="60">
        <f t="shared" si="0"/>
        <v>335500</v>
      </c>
      <c r="P7" s="61"/>
      <c r="Q7" s="66"/>
    </row>
    <row r="8" spans="1:17" ht="31.5" customHeight="1">
      <c r="A8" s="19" t="s">
        <v>65</v>
      </c>
      <c r="B8" s="44" t="s">
        <v>62</v>
      </c>
      <c r="C8" s="23">
        <v>3800</v>
      </c>
      <c r="D8" s="23">
        <v>3700</v>
      </c>
      <c r="E8" s="23">
        <v>3500</v>
      </c>
      <c r="F8" s="23">
        <v>2600</v>
      </c>
      <c r="G8" s="23">
        <v>4700</v>
      </c>
      <c r="H8" s="23">
        <v>4100</v>
      </c>
      <c r="I8" s="23">
        <v>1100</v>
      </c>
      <c r="J8" s="23">
        <v>100</v>
      </c>
      <c r="K8" s="23">
        <v>2500</v>
      </c>
      <c r="L8" s="23">
        <v>4600</v>
      </c>
      <c r="M8" s="23">
        <v>4100</v>
      </c>
      <c r="N8" s="23">
        <v>3800</v>
      </c>
      <c r="O8" s="60">
        <f t="shared" si="0"/>
        <v>38600</v>
      </c>
      <c r="Q8" s="66"/>
    </row>
    <row r="9" spans="1:17" ht="39.75" customHeight="1">
      <c r="A9" s="51" t="s">
        <v>228</v>
      </c>
      <c r="B9" s="44" t="s">
        <v>62</v>
      </c>
      <c r="C9" s="23">
        <v>75000</v>
      </c>
      <c r="D9" s="23">
        <v>65000</v>
      </c>
      <c r="E9" s="23">
        <v>50000</v>
      </c>
      <c r="F9" s="23">
        <v>45000</v>
      </c>
      <c r="G9" s="23">
        <v>10000</v>
      </c>
      <c r="H9" s="23">
        <v>5000</v>
      </c>
      <c r="I9" s="23">
        <v>5000</v>
      </c>
      <c r="J9" s="23">
        <v>5000</v>
      </c>
      <c r="K9" s="23">
        <v>50000</v>
      </c>
      <c r="L9" s="23">
        <v>50000</v>
      </c>
      <c r="M9" s="23">
        <v>65000</v>
      </c>
      <c r="N9" s="23">
        <v>75000</v>
      </c>
      <c r="O9" s="60">
        <f>SUM(C9:N9)</f>
        <v>500000</v>
      </c>
      <c r="Q9" s="66"/>
    </row>
    <row r="10" spans="1:16" ht="31.5" customHeight="1">
      <c r="A10" s="19" t="s">
        <v>66</v>
      </c>
      <c r="B10" s="45" t="s">
        <v>62</v>
      </c>
      <c r="C10" s="23">
        <v>43000</v>
      </c>
      <c r="D10" s="23">
        <v>39000</v>
      </c>
      <c r="E10" s="23">
        <v>32100</v>
      </c>
      <c r="F10" s="23">
        <v>25000</v>
      </c>
      <c r="G10" s="23">
        <v>13500</v>
      </c>
      <c r="H10" s="23">
        <v>4500</v>
      </c>
      <c r="I10" s="23">
        <v>4800</v>
      </c>
      <c r="J10" s="23">
        <v>5100</v>
      </c>
      <c r="K10" s="23">
        <v>7600</v>
      </c>
      <c r="L10" s="23">
        <v>23400</v>
      </c>
      <c r="M10" s="23">
        <v>32200</v>
      </c>
      <c r="N10" s="23">
        <v>41500</v>
      </c>
      <c r="O10" s="60">
        <f t="shared" si="0"/>
        <v>271700</v>
      </c>
      <c r="P10" s="61"/>
    </row>
    <row r="11" spans="1:16" ht="31.5" customHeight="1">
      <c r="A11" s="19" t="s">
        <v>89</v>
      </c>
      <c r="B11" s="43" t="s">
        <v>62</v>
      </c>
      <c r="C11" s="23">
        <v>42000</v>
      </c>
      <c r="D11" s="23">
        <v>49400</v>
      </c>
      <c r="E11" s="23">
        <v>36500</v>
      </c>
      <c r="F11" s="23">
        <v>18000</v>
      </c>
      <c r="G11" s="23">
        <v>2100</v>
      </c>
      <c r="H11" s="23">
        <v>0</v>
      </c>
      <c r="I11" s="23">
        <v>0</v>
      </c>
      <c r="J11" s="23">
        <v>0</v>
      </c>
      <c r="K11" s="23">
        <v>6400</v>
      </c>
      <c r="L11" s="23">
        <v>20200</v>
      </c>
      <c r="M11" s="23">
        <v>29500</v>
      </c>
      <c r="N11" s="23">
        <v>55500</v>
      </c>
      <c r="O11" s="60">
        <f t="shared" si="0"/>
        <v>259600</v>
      </c>
      <c r="P11" s="61"/>
    </row>
    <row r="12" spans="1:16" ht="31.5" customHeight="1">
      <c r="A12" s="24" t="s">
        <v>67</v>
      </c>
      <c r="B12" s="44" t="s">
        <v>62</v>
      </c>
      <c r="C12" s="23">
        <v>30000</v>
      </c>
      <c r="D12" s="23">
        <v>25500</v>
      </c>
      <c r="E12" s="23">
        <v>21400</v>
      </c>
      <c r="F12" s="23">
        <v>15800</v>
      </c>
      <c r="G12" s="23">
        <v>7300</v>
      </c>
      <c r="H12" s="23">
        <v>1400</v>
      </c>
      <c r="I12" s="23">
        <v>500</v>
      </c>
      <c r="J12" s="23">
        <v>900</v>
      </c>
      <c r="K12" s="23">
        <v>6900</v>
      </c>
      <c r="L12" s="23">
        <v>11100</v>
      </c>
      <c r="M12" s="23">
        <v>17000</v>
      </c>
      <c r="N12" s="23">
        <v>27200</v>
      </c>
      <c r="O12" s="60">
        <f t="shared" si="0"/>
        <v>165000</v>
      </c>
      <c r="P12" s="61"/>
    </row>
    <row r="15" spans="2:15" ht="12.75">
      <c r="B15" t="s">
        <v>93</v>
      </c>
      <c r="C15">
        <f aca="true" t="shared" si="1" ref="C15:N15">SUM(C5:C14)</f>
        <v>333150</v>
      </c>
      <c r="D15">
        <f t="shared" si="1"/>
        <v>308600</v>
      </c>
      <c r="E15">
        <f t="shared" si="1"/>
        <v>251000</v>
      </c>
      <c r="F15">
        <f t="shared" si="1"/>
        <v>198900</v>
      </c>
      <c r="G15">
        <f t="shared" si="1"/>
        <v>80000</v>
      </c>
      <c r="H15">
        <f t="shared" si="1"/>
        <v>28300</v>
      </c>
      <c r="I15">
        <f t="shared" si="1"/>
        <v>22200</v>
      </c>
      <c r="J15">
        <f t="shared" si="1"/>
        <v>23300</v>
      </c>
      <c r="K15">
        <f t="shared" si="1"/>
        <v>93800</v>
      </c>
      <c r="L15">
        <f t="shared" si="1"/>
        <v>187600</v>
      </c>
      <c r="M15">
        <f t="shared" si="1"/>
        <v>247100</v>
      </c>
      <c r="N15">
        <f t="shared" si="1"/>
        <v>333800</v>
      </c>
      <c r="O15">
        <f>SUM(C15:N15)</f>
        <v>2107750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L6" sqref="L6"/>
    </sheetView>
  </sheetViews>
  <sheetFormatPr defaultColWidth="9.00390625" defaultRowHeight="12.75"/>
  <cols>
    <col min="2" max="2" width="10.75390625" style="0" customWidth="1"/>
    <col min="3" max="3" width="10.875" style="0" customWidth="1"/>
    <col min="4" max="5" width="11.625" style="0" customWidth="1"/>
    <col min="6" max="6" width="10.875" style="0" hidden="1" customWidth="1"/>
    <col min="7" max="7" width="10.00390625" style="0" customWidth="1"/>
    <col min="8" max="8" width="11.25390625" style="0" customWidth="1"/>
    <col min="9" max="9" width="12.125" style="0" customWidth="1"/>
  </cols>
  <sheetData>
    <row r="1" spans="1:8" ht="12.75">
      <c r="A1" t="s">
        <v>246</v>
      </c>
      <c r="H1" t="s">
        <v>245</v>
      </c>
    </row>
    <row r="3" ht="12.75">
      <c r="B3" t="s">
        <v>149</v>
      </c>
    </row>
    <row r="5" spans="2:9" ht="26.25" customHeight="1">
      <c r="B5" s="20"/>
      <c r="C5" s="47" t="s">
        <v>130</v>
      </c>
      <c r="D5" s="47" t="s">
        <v>135</v>
      </c>
      <c r="E5" s="47" t="s">
        <v>131</v>
      </c>
      <c r="F5" s="47" t="s">
        <v>132</v>
      </c>
      <c r="G5" s="47" t="s">
        <v>133</v>
      </c>
      <c r="H5" s="47" t="s">
        <v>134</v>
      </c>
      <c r="I5" s="9" t="s">
        <v>93</v>
      </c>
    </row>
    <row r="6" spans="2:9" ht="26.25" customHeight="1">
      <c r="B6" s="20" t="s">
        <v>118</v>
      </c>
      <c r="C6" s="23">
        <v>290</v>
      </c>
      <c r="D6" s="23">
        <v>12984</v>
      </c>
      <c r="E6" s="23">
        <v>73882</v>
      </c>
      <c r="F6" s="70"/>
      <c r="G6" s="23">
        <v>120465</v>
      </c>
      <c r="H6" s="23">
        <v>333150</v>
      </c>
      <c r="I6" s="60">
        <f aca="true" t="shared" si="0" ref="I6:I18">SUM(C6:H6)</f>
        <v>540771</v>
      </c>
    </row>
    <row r="7" spans="2:9" ht="26.25" customHeight="1">
      <c r="B7" s="20" t="s">
        <v>119</v>
      </c>
      <c r="C7" s="23">
        <v>260</v>
      </c>
      <c r="D7" s="23">
        <v>12077</v>
      </c>
      <c r="E7" s="23">
        <v>69185</v>
      </c>
      <c r="F7" s="70"/>
      <c r="G7" s="23">
        <v>113575</v>
      </c>
      <c r="H7" s="23">
        <v>308600</v>
      </c>
      <c r="I7" s="60">
        <f t="shared" si="0"/>
        <v>503697</v>
      </c>
    </row>
    <row r="8" spans="2:12" ht="26.25" customHeight="1">
      <c r="B8" s="20" t="s">
        <v>120</v>
      </c>
      <c r="C8" s="23">
        <v>150</v>
      </c>
      <c r="D8" s="23">
        <v>11547</v>
      </c>
      <c r="E8" s="23">
        <v>63682</v>
      </c>
      <c r="F8" s="70"/>
      <c r="G8" s="23">
        <v>106805</v>
      </c>
      <c r="H8" s="23">
        <v>251000</v>
      </c>
      <c r="I8" s="60">
        <f t="shared" si="0"/>
        <v>433184</v>
      </c>
      <c r="L8" s="49"/>
    </row>
    <row r="9" spans="2:9" ht="26.25" customHeight="1">
      <c r="B9" s="20" t="s">
        <v>121</v>
      </c>
      <c r="C9" s="23">
        <v>90</v>
      </c>
      <c r="D9" s="23">
        <v>6660</v>
      </c>
      <c r="E9" s="23">
        <v>40378</v>
      </c>
      <c r="F9" s="70"/>
      <c r="G9" s="23">
        <v>58454</v>
      </c>
      <c r="H9" s="23">
        <v>198900</v>
      </c>
      <c r="I9" s="60">
        <f t="shared" si="0"/>
        <v>304482</v>
      </c>
    </row>
    <row r="10" spans="2:9" ht="26.25" customHeight="1">
      <c r="B10" s="20" t="s">
        <v>122</v>
      </c>
      <c r="C10" s="23">
        <v>90</v>
      </c>
      <c r="D10" s="23">
        <v>4920</v>
      </c>
      <c r="E10" s="23">
        <v>40878</v>
      </c>
      <c r="F10" s="70"/>
      <c r="G10" s="23">
        <v>48154</v>
      </c>
      <c r="H10" s="23">
        <v>80000</v>
      </c>
      <c r="I10" s="60">
        <f t="shared" si="0"/>
        <v>174042</v>
      </c>
    </row>
    <row r="11" spans="2:9" ht="26.25" customHeight="1">
      <c r="B11" s="20" t="s">
        <v>123</v>
      </c>
      <c r="C11" s="23">
        <v>50</v>
      </c>
      <c r="D11" s="23">
        <v>3839</v>
      </c>
      <c r="E11" s="23">
        <v>15978</v>
      </c>
      <c r="F11" s="70"/>
      <c r="G11" s="23">
        <v>28054</v>
      </c>
      <c r="H11" s="23">
        <v>28300</v>
      </c>
      <c r="I11" s="60">
        <f t="shared" si="0"/>
        <v>76221</v>
      </c>
    </row>
    <row r="12" spans="2:9" ht="26.25" customHeight="1">
      <c r="B12" s="20" t="s">
        <v>124</v>
      </c>
      <c r="C12" s="23">
        <v>50</v>
      </c>
      <c r="D12" s="23">
        <v>3679</v>
      </c>
      <c r="E12" s="23">
        <v>14478</v>
      </c>
      <c r="F12" s="70"/>
      <c r="G12" s="23">
        <v>28054</v>
      </c>
      <c r="H12" s="23">
        <v>22200</v>
      </c>
      <c r="I12" s="60">
        <f t="shared" si="0"/>
        <v>68461</v>
      </c>
    </row>
    <row r="13" spans="2:9" ht="26.25" customHeight="1">
      <c r="B13" s="20" t="s">
        <v>125</v>
      </c>
      <c r="C13" s="23">
        <v>40</v>
      </c>
      <c r="D13" s="23">
        <v>3849</v>
      </c>
      <c r="E13" s="23">
        <v>13378</v>
      </c>
      <c r="F13" s="70"/>
      <c r="G13" s="23">
        <v>27578</v>
      </c>
      <c r="H13" s="23">
        <v>23300</v>
      </c>
      <c r="I13" s="60">
        <f t="shared" si="0"/>
        <v>68145</v>
      </c>
    </row>
    <row r="14" spans="2:9" ht="26.25" customHeight="1">
      <c r="B14" s="20" t="s">
        <v>126</v>
      </c>
      <c r="C14" s="23">
        <v>60</v>
      </c>
      <c r="D14" s="23">
        <v>5209</v>
      </c>
      <c r="E14" s="23">
        <v>15495</v>
      </c>
      <c r="F14" s="70"/>
      <c r="G14" s="23">
        <v>33741</v>
      </c>
      <c r="H14" s="23">
        <v>93800</v>
      </c>
      <c r="I14" s="60">
        <f t="shared" si="0"/>
        <v>148305</v>
      </c>
    </row>
    <row r="15" spans="2:9" ht="26.25" customHeight="1">
      <c r="B15" s="20" t="s">
        <v>127</v>
      </c>
      <c r="C15" s="23">
        <v>140</v>
      </c>
      <c r="D15" s="23">
        <v>10147</v>
      </c>
      <c r="E15" s="23">
        <v>32272</v>
      </c>
      <c r="F15" s="70"/>
      <c r="G15" s="23">
        <v>82825</v>
      </c>
      <c r="H15" s="23">
        <v>187600</v>
      </c>
      <c r="I15" s="60">
        <f t="shared" si="0"/>
        <v>312984</v>
      </c>
    </row>
    <row r="16" spans="2:9" ht="26.25" customHeight="1">
      <c r="B16" s="20" t="s">
        <v>128</v>
      </c>
      <c r="C16" s="23">
        <v>250</v>
      </c>
      <c r="D16" s="23">
        <v>12777</v>
      </c>
      <c r="E16" s="23">
        <v>58732</v>
      </c>
      <c r="F16" s="70"/>
      <c r="G16" s="23">
        <v>109675</v>
      </c>
      <c r="H16" s="23">
        <v>247100</v>
      </c>
      <c r="I16" s="60">
        <f t="shared" si="0"/>
        <v>428534</v>
      </c>
    </row>
    <row r="17" spans="2:9" ht="26.25" customHeight="1">
      <c r="B17" s="20" t="s">
        <v>129</v>
      </c>
      <c r="C17" s="23">
        <v>280</v>
      </c>
      <c r="D17" s="23">
        <v>13177</v>
      </c>
      <c r="E17" s="23">
        <v>71652</v>
      </c>
      <c r="F17" s="70"/>
      <c r="G17" s="23">
        <v>121275</v>
      </c>
      <c r="H17" s="23">
        <v>333800</v>
      </c>
      <c r="I17" s="60">
        <f t="shared" si="0"/>
        <v>540184</v>
      </c>
    </row>
    <row r="18" spans="2:9" ht="26.25" customHeight="1">
      <c r="B18" s="48" t="s">
        <v>93</v>
      </c>
      <c r="C18" s="62">
        <f aca="true" t="shared" si="1" ref="C18:H18">SUM(C6:C17)</f>
        <v>1750</v>
      </c>
      <c r="D18" s="60">
        <f t="shared" si="1"/>
        <v>100865</v>
      </c>
      <c r="E18" s="60">
        <f t="shared" si="1"/>
        <v>509990</v>
      </c>
      <c r="F18" s="74"/>
      <c r="G18" s="60">
        <f t="shared" si="1"/>
        <v>878655</v>
      </c>
      <c r="H18" s="60">
        <f t="shared" si="1"/>
        <v>2107750</v>
      </c>
      <c r="I18" s="60">
        <f t="shared" si="0"/>
        <v>3599010</v>
      </c>
    </row>
    <row r="20" spans="3:9" ht="12.75">
      <c r="C20" s="4"/>
      <c r="D20" s="4"/>
      <c r="E20" s="4"/>
      <c r="F20" s="4"/>
      <c r="G20" s="4"/>
      <c r="H20" s="4"/>
      <c r="I20" s="50"/>
    </row>
    <row r="21" ht="12.75">
      <c r="B21" t="s">
        <v>237</v>
      </c>
    </row>
    <row r="25" ht="12.75">
      <c r="N25" s="63"/>
    </row>
    <row r="26" ht="12.75">
      <c r="M26" s="64"/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Rolnicza Dz. Gosp.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Ekspl Obiektów- Irena</dc:creator>
  <cp:keywords/>
  <dc:description/>
  <cp:lastModifiedBy>mgr Lorenc Szymon</cp:lastModifiedBy>
  <cp:lastPrinted>2022-06-07T12:33:30Z</cp:lastPrinted>
  <dcterms:created xsi:type="dcterms:W3CDTF">2005-10-19T06:03:22Z</dcterms:created>
  <dcterms:modified xsi:type="dcterms:W3CDTF">2022-07-13T07:51:16Z</dcterms:modified>
  <cp:category/>
  <cp:version/>
  <cp:contentType/>
  <cp:contentStatus/>
</cp:coreProperties>
</file>