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83" activeTab="0"/>
  </bookViews>
  <sheets>
    <sheet name="I Produkty mleczarskie" sheetId="1" r:id="rId1"/>
    <sheet name="II Mięso i drób" sheetId="2" r:id="rId2"/>
    <sheet name="III Warzywa i owoce" sheetId="3" r:id="rId3"/>
    <sheet name="IV - Pieczywo" sheetId="4" r:id="rId4"/>
    <sheet name="V Rożne produkty spożywcze" sheetId="5" r:id="rId5"/>
    <sheet name="VI - Prod gł. mrożone  i Ryby" sheetId="6" r:id="rId6"/>
    <sheet name="VII Jaja świeże" sheetId="7" r:id="rId7"/>
  </sheets>
  <definedNames>
    <definedName name="Excel_BuiltIn_Print_Area" localSheetId="0">'I Produkty mleczarskie'!$A$1:$H$36</definedName>
    <definedName name="Excel_BuiltIn_Print_Area" localSheetId="1">'II Mięso i drób'!$A$1:$H$43</definedName>
    <definedName name="Excel_BuiltIn_Print_Area" localSheetId="2">'III Warzywa i owoce'!$A$1:$H$74</definedName>
    <definedName name="Excel_BuiltIn_Print_Area" localSheetId="3">'IV - Pieczywo'!$A$1:$H$26</definedName>
    <definedName name="Excel_BuiltIn_Print_Area" localSheetId="5">'VI - Prod gł. mrożone  i Ryby'!$A$1:$H$40</definedName>
    <definedName name="_xlnm.Print_Area" localSheetId="0">'I Produkty mleczarskie'!$A$1:$H$42</definedName>
    <definedName name="_xlnm.Print_Area" localSheetId="1">'II Mięso i drób'!$A$1:$H$47</definedName>
    <definedName name="_xlnm.Print_Area" localSheetId="2">'III Warzywa i owoce'!$A$1:$H$102</definedName>
    <definedName name="_xlnm.Print_Area" localSheetId="3">'IV - Pieczywo'!$A$1:$H$30</definedName>
    <definedName name="_xlnm.Print_Area" localSheetId="4">'V Rożne produkty spożywcze'!$A$1:$H$115</definedName>
    <definedName name="_xlnm.Print_Area" localSheetId="5">'VI - Prod gł. mrożone  i Ryby'!$A$1:$H$44</definedName>
    <definedName name="_xlnm.Print_Area" localSheetId="6">'VII Jaja świeże'!$A$1:$H$16</definedName>
    <definedName name="_xlnm.Print_Titles" localSheetId="0">'I Produkty mleczarskie'!$2:$7</definedName>
    <definedName name="_xlnm.Print_Titles" localSheetId="1">'II Mięso i drób'!$2:$7</definedName>
    <definedName name="_xlnm.Print_Titles" localSheetId="2">'III Warzywa i owoce'!$2:$7</definedName>
    <definedName name="_xlnm.Print_Titles" localSheetId="3">'IV - Pieczywo'!$2:$6</definedName>
    <definedName name="_xlnm.Print_Titles" localSheetId="4">'V Rożne produkty spożywcze'!$2:$7</definedName>
    <definedName name="_xlnm.Print_Titles" localSheetId="5">'VI - Prod gł. mrożone  i Ryby'!$2:$7</definedName>
    <definedName name="_xlnm.Print_Titles" localSheetId="6">'VII Jaja świeże'!$2:$7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B8" authorId="0">
      <text>
        <r>
          <rPr>
            <b/>
            <sz val="9"/>
            <color indexed="8"/>
            <rFont val="Tahoma"/>
            <family val="2"/>
          </rPr>
          <t xml:space="preserve">Adrian:
</t>
        </r>
      </text>
    </comment>
  </commentList>
</comments>
</file>

<file path=xl/sharedStrings.xml><?xml version="1.0" encoding="utf-8"?>
<sst xmlns="http://schemas.openxmlformats.org/spreadsheetml/2006/main" count="725" uniqueCount="354">
  <si>
    <t xml:space="preserve">CZĘŚĆ I - PRODUKTY MLECZARSKIE  </t>
  </si>
  <si>
    <t>L.p.</t>
  </si>
  <si>
    <t>Nazwa produktu</t>
  </si>
  <si>
    <t>J.m.</t>
  </si>
  <si>
    <t>Ilość</t>
  </si>
  <si>
    <t xml:space="preserve">Cena jednostkowa brutto w zł </t>
  </si>
  <si>
    <t>min.</t>
  </si>
  <si>
    <t>max.</t>
  </si>
  <si>
    <t>Mleko 2% (kartonik 1 litr) zawiera nie więcej niż 5 g cukrów w 100 ml produktu gotowego</t>
  </si>
  <si>
    <t>Mleko świeże 2% but pet</t>
  </si>
  <si>
    <t>Jogurt naturalny pochodzący z mleka krowiego i zawierający żywe kultury bakterii mlekowych.  Zawartość tłuszczu nie mniej niż 3%. Opakowanie 1000 g</t>
  </si>
  <si>
    <t>szt</t>
  </si>
  <si>
    <t>Jogurt naturalny pochodzący z mleka krowiego i zawierający żywe kultury bakterii mlekowych.  Zawartość tłuszczu nie mniej niż 3%. Opakowanie 5000 g</t>
  </si>
  <si>
    <t>Twaróg sernikowy półtłusty o zawartości 4% tłuszczu 1000 g</t>
  </si>
  <si>
    <t>Jogurt naturalny typu greckiego gęsty, opakowanie 1000g . Zawartość tłuszczu nie mniej niż 10%</t>
  </si>
  <si>
    <t>Mleko sojowe opakowanie 330ml zawiera nie więcej niż 10 g cukrów w 100 ml produktu gotowego</t>
  </si>
  <si>
    <t>l</t>
  </si>
  <si>
    <t>Mleko owsiane opakowanie 33oml  zawiera nie więcej niż 10g cukrów w 100ml produktu gotowego</t>
  </si>
  <si>
    <t>Jogurt  naturalny b/laktozy 180ml</t>
  </si>
  <si>
    <t>Maślanka  naturalna op 1l</t>
  </si>
  <si>
    <t xml:space="preserve">Kefir 2% tłuszczu op 1l </t>
  </si>
  <si>
    <t>Ser twaróg krajanka półtłusta - nie mniej niż 4% tłuszczu i nie więcej niż 4g cukru w 100 g produktu</t>
  </si>
  <si>
    <t>Ser twaróg mielony półtłusta - nie mniej niż 4% tłuszczu i nie więcej niż 4g cukru w 100 g produktu</t>
  </si>
  <si>
    <t>SER BIELUCH NATURALNY 150g</t>
  </si>
  <si>
    <t>SER MASCARPONE op 250g</t>
  </si>
  <si>
    <t>Ser żółty,  nie mniej niż 28% tłuszczu w 500 g produktu plastry</t>
  </si>
  <si>
    <t xml:space="preserve">Ser żółty  w plastrach nie mniej niż 27% tłuszczu na 100 g produktu (nie zawierający mleka w proszku) opakowanie  1 kg </t>
  </si>
  <si>
    <t xml:space="preserve">Ser żółty   mniej niż 27% tłuszczu na 100 g produktu (nie zawierający mleka w proszku) opakowanie  1 kg </t>
  </si>
  <si>
    <t>kg</t>
  </si>
  <si>
    <t>Masło o zawatości tłuszczu nie mniej niż 82% na 100 g produktu, bez konserwantów, opakowanie 200 g</t>
  </si>
  <si>
    <t>Margaryna o zmniejszonej zawartości tłuszczu.</t>
  </si>
  <si>
    <t>Śmietanka UHT 12% tłuszczu op 500ml</t>
  </si>
  <si>
    <t>Smietanka UHT 30% tłuszczu op 500ml</t>
  </si>
  <si>
    <t>Smietana 12% tłuszczu op 1l</t>
  </si>
  <si>
    <t>Mleczko kokosowe bez konserwantów i sztucznych barwników op 1l 17-18%</t>
  </si>
  <si>
    <t>Olej rzepakowy z pierwszego tłoczenia o zawartości kwasów jednonienasyconych powyżej 50% i zawartości kwasów wielonienasyconych poniżej 40%, opakowanie nie mniejsze niż 1 litr</t>
  </si>
  <si>
    <t>Olej rzepakowy z pierwszego tłoczenia o zawartości kwasów jednonienasyconych powyżej 50% i zawartości kwasów wielonienasyconych poniżej 40%, opakowanie 3 l</t>
  </si>
  <si>
    <t>RAZEM:</t>
  </si>
  <si>
    <t>Załącznik 5.2</t>
  </si>
  <si>
    <t>CZĘŚĆ II - MIĘSO ŚWIEŻE: WOŁOWE, WIEPRZOWE I CIELĘCE,  PRODUKTY MIĘSNE, WĘDLINY, DRÓB</t>
  </si>
  <si>
    <t>Wartosć brutto  max. ilości w zł
 (iloczyn kolumny 4 i 6)</t>
  </si>
  <si>
    <t>I.</t>
  </si>
  <si>
    <t>MIĘSO WIEPRZOWE (CPV - 15113000-3)</t>
  </si>
  <si>
    <t>Szynka wieprzowa b/k  (świeże, niemrożone)</t>
  </si>
  <si>
    <t>Schab wieprzowy b/k (świeży, niemrożony)</t>
  </si>
  <si>
    <t>Karczek b/k świeży niemrożony</t>
  </si>
  <si>
    <t>Łopatka wieprzowa b/kości i b/skóry (świeża, niemrożona, mielona)</t>
  </si>
  <si>
    <t>POLĘDWICA WP świeża niemrożona</t>
  </si>
  <si>
    <t>II</t>
  </si>
  <si>
    <t>MIĘSO WOŁOWE  (CPV - 15111000-9)</t>
  </si>
  <si>
    <t>WOŁ B/K świeża niemrożona</t>
  </si>
  <si>
    <t>III</t>
  </si>
  <si>
    <t>WĘDLINY, PRODUKTY MIĘSNE  (CPV - 15130000-8)</t>
  </si>
  <si>
    <t>Kiełbasa śląska o  zawartości nie mniej niż 82% mięsa i nie więcej niż 10g tłuszczu na 100g produktu gotowego</t>
  </si>
  <si>
    <t>Parówki Winerki wieprzowo- cielęce - zawartośc mięsa nie mniej niż 92%, zawartość tłuszczu nie więcej niż 10 g w 100g produktu gotowego</t>
  </si>
  <si>
    <t>kiełbaski wieprzowo drobiowe do grzania</t>
  </si>
  <si>
    <t>Kiełbasa żywiecka – zawartość mięsa nie mniej niż 78% w 100g produktu gotowego</t>
  </si>
  <si>
    <t>Kiełbasa szynkowa – zawartość mięsa nie mniej niż 78% w 100g produktu gotowego</t>
  </si>
  <si>
    <t>Polędwica sopocka parzona w plastrach bez konserwantów. Skład: mięso min 80% na 100 g produktu gotowego vacum</t>
  </si>
  <si>
    <t>Szynka z kurczaka - zawartość mięsa nie mniej niż 80 % w 100g produktu, zawartość tłuszczu 10g na 100g produktu gotowego plastrowana vacum</t>
  </si>
  <si>
    <t>szynnka z liściem w plastrach bez konserwantów. Skład: mięso min 80% na 100 g produktu gotowego( plasterki krojone vacum</t>
  </si>
  <si>
    <t>Szynka z indyka - zawartość mięsa nie mniej niż 80 % w 100g produktu, zawartość tłuszczu 10g na 100g produktu gotowego plastrowana vacum</t>
  </si>
  <si>
    <t>Szynka konserwowa bez konserwantów, w plastrach, pakowana  min. 1kg-zawartość co najmniej 83 % mięsa, nie więcej niż 10g tłuszczu na 100g produktu gotowego plastrowana vacum</t>
  </si>
  <si>
    <t>Szynka wieprzowa cygańska - zawartość mięsa nie mniej niż 82%, zawartość tłuszczu nie więcej niż 10g w produkcie gotowym, bez konserwantów plastrowana vacum</t>
  </si>
  <si>
    <t>Szynka pieczona - zawartość mięsa nie mniej niż 82%, zawartość tłuszczu nie więcej niż 10g w produkcie gotowym, bez konserwantów plastrowana vacum</t>
  </si>
  <si>
    <t>Szynka wieprzowa gotowana - zawartość mięsa nie mniej niż 82%, zawartość tłuszczu nie więcej niż 10g w produkcie gotowym, bez konserwantów plastrowana vacum</t>
  </si>
  <si>
    <t>schab pieczony, bez konserwantów plastrowany vacum</t>
  </si>
  <si>
    <t>kiełbasa krakowska sucha pl vacum</t>
  </si>
  <si>
    <t>Pasztet pieczony zawartość mięsa nie mniej niż 40 %</t>
  </si>
  <si>
    <t xml:space="preserve">boczek wędzony świeży </t>
  </si>
  <si>
    <t>słonina świeża</t>
  </si>
  <si>
    <t>kości wędzone</t>
  </si>
  <si>
    <t>IV</t>
  </si>
  <si>
    <t>DRÓB (CPV - 15112000-6)</t>
  </si>
  <si>
    <t>PORCJE ROSOŁOWE Z KURCZAKA świeże niemrożone</t>
  </si>
  <si>
    <t>FILET Z INDYKA świeży niemrożony</t>
  </si>
  <si>
    <t>FILET Z KURCZAKA świeży mrożony</t>
  </si>
  <si>
    <t>UDZIEC Z KURCZAKA b/s, b/k świeże niemrożone</t>
  </si>
  <si>
    <t>Załącznik 5.3</t>
  </si>
  <si>
    <t>CZĘŚĆ III - OWOCE, WARZYWA, PRZETWORY, JAJA</t>
  </si>
  <si>
    <t>WARZYWA  ŚWIEŻE</t>
  </si>
  <si>
    <t>Ziemniaki</t>
  </si>
  <si>
    <t>Marchewka</t>
  </si>
  <si>
    <t>Seler</t>
  </si>
  <si>
    <t>Pietruszka korzeń</t>
  </si>
  <si>
    <t>Por</t>
  </si>
  <si>
    <t>kapusta biała</t>
  </si>
  <si>
    <t>Kapusta biała  młoda VI</t>
  </si>
  <si>
    <t>Kapusta czerwona</t>
  </si>
  <si>
    <t>Kapusta  kiszona</t>
  </si>
  <si>
    <t>Kapusta pekińska</t>
  </si>
  <si>
    <t>Buraki</t>
  </si>
  <si>
    <t xml:space="preserve">Dynia </t>
  </si>
  <si>
    <t>Rzodkiew Biała</t>
  </si>
  <si>
    <t>Cebula</t>
  </si>
  <si>
    <t>Czosnek</t>
  </si>
  <si>
    <t>Botwinka</t>
  </si>
  <si>
    <t>Kalarepa</t>
  </si>
  <si>
    <t>Pietruszka zielona pęczek 100g</t>
  </si>
  <si>
    <t>pęczki</t>
  </si>
  <si>
    <t>Koper Zielony pęczek  100g</t>
  </si>
  <si>
    <t>Szypiorek pęczki 100g</t>
  </si>
  <si>
    <t>Cebulka zielona</t>
  </si>
  <si>
    <t>peczki</t>
  </si>
  <si>
    <t>Soczewica czerwona opakowanie 500 g lub 1000g</t>
  </si>
  <si>
    <t>Fasola sucha drobna op min 400g</t>
  </si>
  <si>
    <t>Groch suchy opakowanie min400g</t>
  </si>
  <si>
    <t>Sałata lodowa</t>
  </si>
  <si>
    <t>Sałata zielona</t>
  </si>
  <si>
    <t>Rzodkiewki ,</t>
  </si>
  <si>
    <t>ogórek zielony</t>
  </si>
  <si>
    <t>Ogórek kiszony</t>
  </si>
  <si>
    <t>Pomidor</t>
  </si>
  <si>
    <t>Pomidor koktajlowy</t>
  </si>
  <si>
    <t xml:space="preserve">Papryka czerwona </t>
  </si>
  <si>
    <t>Papryka żółta</t>
  </si>
  <si>
    <t>Papryka zielona</t>
  </si>
  <si>
    <t>Kiełki z rzodkiewki op 250g</t>
  </si>
  <si>
    <t>Kiełki z lucerny op 250g</t>
  </si>
  <si>
    <t>Kiełki mix op 250g</t>
  </si>
  <si>
    <t>Pieczarki świeże</t>
  </si>
  <si>
    <t>II.</t>
  </si>
  <si>
    <t>OWOCE ŚWIEŻE</t>
  </si>
  <si>
    <t>Awokado</t>
  </si>
  <si>
    <t>Cytryna</t>
  </si>
  <si>
    <t>Jabłka deserowe</t>
  </si>
  <si>
    <t>Gruszki</t>
  </si>
  <si>
    <t>Banan</t>
  </si>
  <si>
    <t>Arbuz</t>
  </si>
  <si>
    <t>Ananas świeży</t>
  </si>
  <si>
    <t xml:space="preserve">Melon żółty </t>
  </si>
  <si>
    <t>Mandarynka</t>
  </si>
  <si>
    <t xml:space="preserve">Pomarańcza </t>
  </si>
  <si>
    <t>Kiwi</t>
  </si>
  <si>
    <t>Śliwki</t>
  </si>
  <si>
    <t>Truskawki</t>
  </si>
  <si>
    <t>Winogron biały b/pestek</t>
  </si>
  <si>
    <t>malina</t>
  </si>
  <si>
    <t>nektaryna</t>
  </si>
  <si>
    <t>borówka amerykańska</t>
  </si>
  <si>
    <t>PRZETWORY</t>
  </si>
  <si>
    <t>Nutella 600 g</t>
  </si>
  <si>
    <t>op</t>
  </si>
  <si>
    <t>Marmolada twarda, opakowanie min 600g</t>
  </si>
  <si>
    <t>Dżem 100% owocowy niskosłodzony, bez konserwantów opakowanie 260-300g</t>
  </si>
  <si>
    <t>Morela suszona bez pestek opakowanie 1 kg</t>
  </si>
  <si>
    <t>Mus owocowy 100% owoców bez cukru i sztucznych barwników – opakowanie nie mniej niż 90 g</t>
  </si>
  <si>
    <t>Ananas puszka op ok 3kg</t>
  </si>
  <si>
    <t>Brzoskwinia puszka 2650g</t>
  </si>
  <si>
    <t>wiórki kokosowe op ok 200g</t>
  </si>
  <si>
    <t>Pestki dyni bez łupin, opakowanie 1kg</t>
  </si>
  <si>
    <t>Rodzynki opakowanie  1 kg</t>
  </si>
  <si>
    <t>Jabłka prażone  900ml</t>
  </si>
  <si>
    <t>Żurawina suszona - opakowanie 1kg</t>
  </si>
  <si>
    <t>Ketchup łagodny (bez konserwantów i sztucznych romatów) na 100 g produktu min. 190 g pomidorów, opakowanie min. 430 g, zawartość cukru max. 20 g na 100 g produktu</t>
  </si>
  <si>
    <t>Koncentrat pomidorowy  - 30%, opakowanie nie mniejsze niż 200 g, produkt gotowy ma zawierać na 100 g produktu nie więcej niż 10 g soli i 10 g cukru</t>
  </si>
  <si>
    <t>Koncentrat pomidorowy  - 30%, opakowanie nie mniejsze niż 800 g, produkt gotowy ma zawierać na 100 g produktu nie więcej niż 10 g soli i 10 g cukru</t>
  </si>
  <si>
    <t>PULPA POMIDOROWA 2,5KG</t>
  </si>
  <si>
    <t>OGÓRKI KONSERWOWE 900ML</t>
  </si>
  <si>
    <t>PAPRYKA KONSERW. 900ML</t>
  </si>
  <si>
    <t>SAŁATKA SZWEDZKA 900ML SZT</t>
  </si>
  <si>
    <t>SAŁATKA SZWEDZKA 2,5kg SZT</t>
  </si>
  <si>
    <t>SAŁATKA SZWEDZKA 4kg ML SZT</t>
  </si>
  <si>
    <t>KUKURYDZA KONS OK 400ML</t>
  </si>
  <si>
    <t>Jabłka prażone z brzoskwini,a 900ml</t>
  </si>
  <si>
    <t>Musztarda 1KG</t>
  </si>
  <si>
    <t>Chrzan tarty op max 100g</t>
  </si>
  <si>
    <t>Ocet 10%</t>
  </si>
  <si>
    <t>Zaprawa cytrynowa min 500ml-1000ml</t>
  </si>
  <si>
    <t>Przyprawa do zup w płynie nie mniej niż 900g,bez glutaminianu sodu i barwnikow sztucznych</t>
  </si>
  <si>
    <t>Majonez 1 kg</t>
  </si>
  <si>
    <t>Zurek op. 400 ml</t>
  </si>
  <si>
    <t>Załącznik nr 5.4</t>
  </si>
  <si>
    <t>CZĘŚĆ IV - Pieczywo, świeże wyroby piekarskie i ciastkarskie</t>
  </si>
  <si>
    <t>Bułka kanapkowa krojona - ma zawierać  max. 10 g soli i 10 g cukru w 100 g produktu gotowego nie mniejsza niż 300 g, bez konserwantów</t>
  </si>
  <si>
    <t>Bułka mleczna nie większa niż 80g</t>
  </si>
  <si>
    <t>Rogalik mleczny z mąki pszennej, bez konserwantów, masa netto nie mniej niż 80 g - może zawierać max. 10 g soli i 10 g cukru ma 100 g produktu gotowego</t>
  </si>
  <si>
    <t>Bułka pszenna zwykła kajzerka Składniki: mąka pszenna, drożdże, enzymy piekarskie, masa netto nie mniej niż 50g ma zawierać max.10g soli i 10g cukru w 100g produktu</t>
  </si>
  <si>
    <t>Bułka do zapiekanek 30cm Składniki: mąka pszenna, drożdże, enzymy piekarskie, masa netto nie mniej niż 50g ma zawierać max.10g soli i 10g cukru w 100g produktu</t>
  </si>
  <si>
    <t>Drożdżówka z serem (ósemka) 170g</t>
  </si>
  <si>
    <t>Bułka tarta (bez dodatku nasion, nadzień i zdobień) w op. 5 kg</t>
  </si>
  <si>
    <t>Chleb mieszany pszenno-żytni, bez konserwantów, na zakwasie piekarskim, krojony - masa netto min. 1000 g - może zawierać max. 10 g soli i 10 g cukru ma 100 g produktu gotowego</t>
  </si>
  <si>
    <t>Chleb mieszany pszenno-żytni, bez konserwantów, na zakwasie piekarskim, krojony -  masa netto  600 g - może zawierać max. 10 g soli i 10 g cukru ma 100 g produktu gotowego</t>
  </si>
  <si>
    <t>Chleb wieloziarnisty, bez konserwantów, krojony,masa netto 600g może zawierać max. 10 g soli i 10 g cukru ma 100 g produktu gotowego</t>
  </si>
  <si>
    <t>Pieczywo tostowe, krojony, masa netto 500g</t>
  </si>
  <si>
    <t>Chleb żytnio razowy, krojony, masa netto 600g</t>
  </si>
  <si>
    <t>Chleb słonecznikowyy, krojony, masa netto 600gChleb słonecznikowy, bez konserwantów, na zakwasie piekarskim, krojony   masa netto  600 g - może zawierać max. 10 g soli i 10 g cukru ma 100 g produktu gotowego</t>
  </si>
  <si>
    <t>Drożdże 500 g</t>
  </si>
  <si>
    <t>Pączek z marmoladą</t>
  </si>
  <si>
    <t>Bułka pszenna duża Składniki: mąka pszenna, drożdże, enzymy piekarskie, masa netto nie mniej niż 50g ma zawierać max.10g soli i 10g cukru w 100g produktu</t>
  </si>
  <si>
    <t xml:space="preserve">CZĘŚĆ V - RÓŻNE PRODUKTY SPOŻYWCZE   </t>
  </si>
  <si>
    <t>Cukier, mąka, kasze ,makarony</t>
  </si>
  <si>
    <t xml:space="preserve">Cukier -  pakowany po 1 kg </t>
  </si>
  <si>
    <t xml:space="preserve">Cukier trzcinowy -  pakowany po 1 kg </t>
  </si>
  <si>
    <t xml:space="preserve">Cukier puder-  pakowany po 400-500g kg </t>
  </si>
  <si>
    <t>Cukier waniliowy z naturalnym aromatem waniliowym - opakowanie 30 g</t>
  </si>
  <si>
    <t>Cukier waniliowy z naturalnym aromatem waniliowym - opakowanie 1000 g</t>
  </si>
  <si>
    <t>Mąka pszenna, poznańska typ 500 z wysokiej jakości zbóż, bez polepszaczy o wilgotności 14,5/15 op 1 kg</t>
  </si>
  <si>
    <t>Mąka ziemniaczana opakowanie nie mniejsze niż 1 kg</t>
  </si>
  <si>
    <t>Mąka pszenna, tortowa typ 450 z wysokiej jakości zbóż, bez polepszaczy o wilgotności 14,5/15 op 1 kg</t>
  </si>
  <si>
    <t>Kasza jęczmienna średnia- op. 1 kg</t>
  </si>
  <si>
    <t>Kasza jaglana op 1kg</t>
  </si>
  <si>
    <t>Ryż paraboliczny (bez konserwantów) opakowanie 1 kg</t>
  </si>
  <si>
    <t>Kasza manna ( bez konserwantów)- op. 1 kg</t>
  </si>
  <si>
    <t>Kasza gryczana  prażona op min500g</t>
  </si>
  <si>
    <t>Makaron nitki 250 g  - dwujajeczny ma zawierać w 100 g produktu nie więcej niż 10 g soli i 10 g cukru</t>
  </si>
  <si>
    <t>Makaron świderki na 100g produktu gotowego ma  zawierać  nie mniej niż10g soli i 10g cukru</t>
  </si>
  <si>
    <t xml:space="preserve">Makaron spaghetti -  z semoliny z pszenicy durum ma zawierać nie mniej niż na 100 g produktu gotowego 10 g soli  i 10 g cukru, </t>
  </si>
  <si>
    <t>Makaron łazanki 500g</t>
  </si>
  <si>
    <t>Makaron zacierka 250 g  - dwujajeczny ma zawierać w 100 g produktu nie mniej niż 10 g soli i 10 g cukru</t>
  </si>
  <si>
    <t xml:space="preserve">Makaron w kształcie muszelek, lub literek, lub kółeczek z pszenicy durum na 100g produktu gotowego ma zawierać nie więcej niż 10 g soli i 10 g cukru. </t>
  </si>
  <si>
    <t>Sól</t>
  </si>
  <si>
    <t>Płatki chrupiące z owsa be konserwantów zaw  cukru w 100g produktu max 10g</t>
  </si>
  <si>
    <t>Płatki śniadaniowe kukurydziane bez konserwantów opakowania nie mniejsze niż 500 g zawartość cukru max 15g na 100g produktu</t>
  </si>
  <si>
    <t>Płatki śniadaniowe kukurydziane pełnoziarniste bez konserwantów opakowania nie mniejsze niż 500 g zawartość cukru max 5g na 100g produktu</t>
  </si>
  <si>
    <t>Herbata , kawa, kakao</t>
  </si>
  <si>
    <t>Herbata ekspresowa czarna - opakowanie nie mniejsze niż 100 szt, min. 100g</t>
  </si>
  <si>
    <t>Herbata ekspresowa dzika róza, opakowanie min. 20 szt., bez sztucznych aromatów, tylko naturalne składniki</t>
  </si>
  <si>
    <t>Herbata ekspresowa malina-opakowanie min 20szt dopuszczalne wyłącznie naturalne składniki</t>
  </si>
  <si>
    <t>Herbata ekspresowa truskawka-opakowanie min 20szt dopuszczalne wyłącznie naturalne składniki</t>
  </si>
  <si>
    <t>Herbata ekspresowa czarna porzeczka-opakowanie 20 szt dopuszczalne wyłącznie naturalne składniki</t>
  </si>
  <si>
    <t>Kakao ciemne o obniżonej zawartości tłuszczu 10 - 13% opakowanie 150 - 200 g</t>
  </si>
  <si>
    <t>Kawa zbożowa naturalna opakowanie 35 torebek</t>
  </si>
  <si>
    <t>III.</t>
  </si>
  <si>
    <t>Przyprawy, zioła suszone</t>
  </si>
  <si>
    <t>Pieprz czarny mielony op min 800gr</t>
  </si>
  <si>
    <t>Przyprawa - papryka mielona słodka opakowanie ok 800g</t>
  </si>
  <si>
    <t>Przyprawa - papryka wędzona opakowanie max 22 g</t>
  </si>
  <si>
    <t xml:space="preserve">Przyprawa - ziele angielskie całe opakowanie nie mniejsze niż 600 g  </t>
  </si>
  <si>
    <t>Przyprawa - liść laurowy opakowanie 80 g</t>
  </si>
  <si>
    <t>Przyprawa - oregano suszone opakowanie max. 25 g</t>
  </si>
  <si>
    <t>Przyprawa - lubczyk suszony opakowanie nie mniejsze niż 100 g</t>
  </si>
  <si>
    <t>Kwasek cytrynowy</t>
  </si>
  <si>
    <t>Przyprawa - tymianek suszony 10 g, bez konserwantów</t>
  </si>
  <si>
    <t>Przyprawa - kminek cały - opakowanie max 20 g</t>
  </si>
  <si>
    <t>Przyprawa do pizzy max op 20</t>
  </si>
  <si>
    <t>Przyprawa - gałka muszkatołowa mielona opakowanie max. 10 g</t>
  </si>
  <si>
    <t>Imbir suszony opakowanie max15</t>
  </si>
  <si>
    <t>Przyprawa do zupy susz bez dodatku glutaminianu sodu nie mniej niż 4kg</t>
  </si>
  <si>
    <t>Kurkuma 20g</t>
  </si>
  <si>
    <t>Czosnek niedźwiedzi min 100g opakowanie</t>
  </si>
  <si>
    <t>Majeranek  min 100g opakowanie</t>
  </si>
  <si>
    <t>Żelatyna op 50g</t>
  </si>
  <si>
    <t>Śmietan fix 9g</t>
  </si>
  <si>
    <t>goździki 10g</t>
  </si>
  <si>
    <t>Anyż 10g</t>
  </si>
  <si>
    <t>Kardamon w ziarnach</t>
  </si>
  <si>
    <t xml:space="preserve">Masa kajmakowa 400g </t>
  </si>
  <si>
    <t>Migdały w płatkach</t>
  </si>
  <si>
    <t>Napoje</t>
  </si>
  <si>
    <t>Woda mineralna n/g 1,5l</t>
  </si>
  <si>
    <t>Woda mineralna l/g 1,5l</t>
  </si>
  <si>
    <t>Woda mineralna n/g 0,5l</t>
  </si>
  <si>
    <t>Woda mineralna smakowa  min 300ml</t>
  </si>
  <si>
    <t>Soczek owocowy ze słomką, bez konserwantów, opakowanie  kartonik 200 ml, zawartość cukru nie więcej niż 11 g na 100 ml</t>
  </si>
  <si>
    <t>mus owocowy 100% op 100g</t>
  </si>
  <si>
    <t>VI</t>
  </si>
  <si>
    <t>Budynie kisiele dodatki do ciast</t>
  </si>
  <si>
    <t>Posypka cukrowa do dekoracji pierniczków mix op 50g</t>
  </si>
  <si>
    <t>Proszek do pieczenia opakowanie 30 g</t>
  </si>
  <si>
    <t>Cynamon mielony 20g</t>
  </si>
  <si>
    <t>Przyprawa do pierników bez glutaminianu sodu 20g</t>
  </si>
  <si>
    <t>Soda oczyszczona 80g</t>
  </si>
  <si>
    <t>Budyń suchy (waniliowy, owocowy) b/cukru</t>
  </si>
  <si>
    <t>Budyń czekoladowy suchy b/cukru</t>
  </si>
  <si>
    <t>Kisiel owocowy  suchy b/cukru</t>
  </si>
  <si>
    <t>Galaretki owocowe zawartość cukru max.11g na 100 g gotowego  produktu</t>
  </si>
  <si>
    <t>Miód naturalny minimalne opakowanie 1000g</t>
  </si>
  <si>
    <t>Miód sztuczny minimalne opakowania 370g</t>
  </si>
  <si>
    <t>VII</t>
  </si>
  <si>
    <t>Ciastka , wyroby cukiernicze</t>
  </si>
  <si>
    <t>Pieczywo chrupkie różne rodzaje (bez konserwantów) opakowanie min. 140 g, zawartość cukru max. 5 g na 100 g produktu gotowego</t>
  </si>
  <si>
    <t>Chrupki kukurydziane - (bez konserwantów) opakowanie  300 g zawartość cukru max. 1,5 g na 100 g produktu</t>
  </si>
  <si>
    <t>Ciastka owsiane z sezamem</t>
  </si>
  <si>
    <t>Ciastka owsiane</t>
  </si>
  <si>
    <t xml:space="preserve">ciastka kruche </t>
  </si>
  <si>
    <t>Ciasteczka zbożowe z owocem bez cukru opakowanie od 20 g do 300 g</t>
  </si>
  <si>
    <t xml:space="preserve">herbatniki petit </t>
  </si>
  <si>
    <t xml:space="preserve">herbatniki petit pełnoziarniste </t>
  </si>
  <si>
    <t>herbatniki drobne(figurki)</t>
  </si>
  <si>
    <t>wafle suche (puste rurki) nie mniej niż  900g/op</t>
  </si>
  <si>
    <t>słomka ptysiowa nie mniej niż 1000g/op</t>
  </si>
  <si>
    <t>podpłomyki b/cukru</t>
  </si>
  <si>
    <t>czekolada mleczna  ok 100g</t>
  </si>
  <si>
    <t>mikołajki w czekoladzie mlecznej ok 60g</t>
  </si>
  <si>
    <t xml:space="preserve">zajączki w czekoladzie mleczne ok 60g </t>
  </si>
  <si>
    <t xml:space="preserve">jajeczka świąteczne czekoladowe </t>
  </si>
  <si>
    <t xml:space="preserve">galaretka w czekoladzie </t>
  </si>
  <si>
    <t>lizaki 150szt op</t>
  </si>
  <si>
    <t>Wafelki śmietankowe maksymalna waga 50g</t>
  </si>
  <si>
    <t>Wafelki czekoladowe max waga 17,5g</t>
  </si>
  <si>
    <t>Galaretki owocow sokiem owocowym</t>
  </si>
  <si>
    <t>pierniczki korzenne opakowanie min  50g</t>
  </si>
  <si>
    <t>pierniczki z marmoladą op min  50 g</t>
  </si>
  <si>
    <t>Biszkopty op min 120 g</t>
  </si>
  <si>
    <t>Załącznik nr 5.6</t>
  </si>
  <si>
    <t xml:space="preserve">CZĘŚĆ VI - PRODUKTY GŁĘBOKO MROŻONE i RYBY </t>
  </si>
  <si>
    <t>Wartość brutto min ilości w zł (iloczyn kolumny 3 i 6)</t>
  </si>
  <si>
    <t>Warzywa  i ryby mrożone, inne</t>
  </si>
  <si>
    <t xml:space="preserve">Mieszanka warzywna 7składnikowa </t>
  </si>
  <si>
    <t>Fasola szparagowa żółta cięta</t>
  </si>
  <si>
    <t xml:space="preserve">Fasola szparagowa zielona cięta </t>
  </si>
  <si>
    <t>Marchew z groszkiem</t>
  </si>
  <si>
    <t>Groszek zielony</t>
  </si>
  <si>
    <t>Marchewka mini</t>
  </si>
  <si>
    <t>Kalafior</t>
  </si>
  <si>
    <t>Dynia</t>
  </si>
  <si>
    <t>Brokuł</t>
  </si>
  <si>
    <t xml:space="preserve"> Pietruszka zielona mrożona krojona op 1kg</t>
  </si>
  <si>
    <t>Koper zielony mrożony op 1kg</t>
  </si>
  <si>
    <t xml:space="preserve">Kukurydza </t>
  </si>
  <si>
    <t>brukselka</t>
  </si>
  <si>
    <t>szpinak krojony</t>
  </si>
  <si>
    <t xml:space="preserve">Owoce mrożone </t>
  </si>
  <si>
    <t>Mieszanka kompotowa</t>
  </si>
  <si>
    <t>Porzeczka czarna</t>
  </si>
  <si>
    <t>Truskawka</t>
  </si>
  <si>
    <t>Wiśnia b/p</t>
  </si>
  <si>
    <t>Brzoskwinia</t>
  </si>
  <si>
    <t>Mango</t>
  </si>
  <si>
    <t>Jagoda</t>
  </si>
  <si>
    <t>Malina</t>
  </si>
  <si>
    <t>Ryby CPV (15220000-0)</t>
  </si>
  <si>
    <t>Filet z miruny b/s SHP</t>
  </si>
  <si>
    <t>Miruna kostka</t>
  </si>
  <si>
    <t>Dorsz Czarniak b/s SHP</t>
  </si>
  <si>
    <t>Łosoś panierowany kostka</t>
  </si>
  <si>
    <t>Filet z mintaja b/s SHP (rosyjski)</t>
  </si>
  <si>
    <t xml:space="preserve"> CZĘŚĆ VII JAJA ŚWIEŻE</t>
  </si>
  <si>
    <t>I</t>
  </si>
  <si>
    <t>JAJA  ŚWIEŻE</t>
  </si>
  <si>
    <t>Jaja świeże L z wolnego wybiegu</t>
  </si>
  <si>
    <t>Wartość brutto min ilosci w zł (iloczyn kolumny 3 i 5)</t>
  </si>
  <si>
    <t>Wartosć brutto  max ilości w zł (iloczyn kolumny 4 i 5)</t>
  </si>
  <si>
    <t>Cena oferty (brutto) części V za minimalną ilość:</t>
  </si>
  <si>
    <t>Cena oferty (brutto) części V za maksymalną ilość:</t>
  </si>
  <si>
    <t>Miejscowość</t>
  </si>
  <si>
    <t>dnia</t>
  </si>
  <si>
    <t>Pozycje od 7-9 planowane są w razie przyjęcia dziecka z nietolerancją mleka, obecnie nie mamy takich dzieci ale mogą być od  września 2024</t>
  </si>
  <si>
    <t>Załącznik nr 5.7</t>
  </si>
  <si>
    <t>Załącznik nr 5.5</t>
  </si>
  <si>
    <t>Cena oferty (brutto) części VII za minimalną ilość:</t>
  </si>
  <si>
    <t>Cena oferty (brutto) części VII za maksymalną ilość:</t>
  </si>
  <si>
    <t>Cena oferty (brutto) części VI za minimalną ilość:</t>
  </si>
  <si>
    <t>Cena oferty (brutto) części VI za maksymalną ilość:</t>
  </si>
  <si>
    <t>Cena oferty (brutto) części IV za minimalną ilość:</t>
  </si>
  <si>
    <t>Cena oferty (brutto) części IV za maksymalną ilość:</t>
  </si>
  <si>
    <t>Cena oferty (brutto) części III za minimalną ilość:</t>
  </si>
  <si>
    <t>Cena oferty (brutto) części III za maksymalną ilość:</t>
  </si>
  <si>
    <t>Cena oferty (brutto) części II za minimalną ilość:</t>
  </si>
  <si>
    <t>Cena oferty (brutto) części II za maksymalną ilość:</t>
  </si>
  <si>
    <t>Cena oferty (brutto) części I za minimalną ilość:</t>
  </si>
  <si>
    <t>Cena oferty (brutto) części I za maksymalną ilość:</t>
  </si>
  <si>
    <t>Załącznik 5.1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</si>
</sst>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\ [$zł-415];[Red]\-#,##0.00\ [$zł-415]"/>
    <numFmt numFmtId="168" formatCode="yyyy\-mm\-dd;@"/>
    <numFmt numFmtId="169" formatCode="[$-415]dddd\,\ d\ mmmm\ yyyy"/>
  </numFmts>
  <fonts count="61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Arial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2"/>
      <color indexed="8"/>
      <name val="Arial Narrow"/>
      <family val="2"/>
    </font>
    <font>
      <sz val="11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indexed="8"/>
      <name val="Tahoma"/>
      <family val="2"/>
    </font>
    <font>
      <b/>
      <i/>
      <sz val="14"/>
      <name val="Times New Roman"/>
      <family val="1"/>
    </font>
    <font>
      <b/>
      <sz val="20"/>
      <name val="Arial"/>
      <family val="2"/>
    </font>
    <font>
      <sz val="12"/>
      <name val="Arial Narrow"/>
      <family val="2"/>
    </font>
    <font>
      <sz val="10.5"/>
      <name val="Arial"/>
      <family val="2"/>
    </font>
    <font>
      <sz val="12"/>
      <name val="Time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9" fontId="0" fillId="0" borderId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60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2" fontId="2" fillId="0" borderId="0" xfId="58" applyNumberFormat="1" applyFont="1" applyFill="1" applyBorder="1" applyAlignment="1" applyProtection="1">
      <alignment horizontal="right" indent="1"/>
      <protection/>
    </xf>
    <xf numFmtId="2" fontId="16" fillId="0" borderId="0" xfId="58" applyNumberFormat="1" applyFont="1" applyFill="1" applyBorder="1" applyAlignment="1" applyProtection="1">
      <alignment horizontal="right" indent="1"/>
      <protection/>
    </xf>
    <xf numFmtId="166" fontId="6" fillId="0" borderId="0" xfId="58" applyFont="1" applyFill="1" applyBorder="1" applyAlignment="1" applyProtection="1">
      <alignment horizontal="center"/>
      <protection/>
    </xf>
    <xf numFmtId="166" fontId="3" fillId="0" borderId="0" xfId="58" applyFont="1" applyFill="1" applyBorder="1" applyAlignment="1" applyProtection="1">
      <alignment horizontal="center"/>
      <protection/>
    </xf>
    <xf numFmtId="0" fontId="16" fillId="0" borderId="0" xfId="58" applyNumberFormat="1" applyFont="1" applyFill="1" applyBorder="1" applyAlignment="1" applyProtection="1">
      <alignment/>
      <protection/>
    </xf>
    <xf numFmtId="166" fontId="6" fillId="0" borderId="0" xfId="58" applyFont="1" applyFill="1" applyBorder="1" applyAlignment="1" applyProtection="1">
      <alignment horizontal="center" vertical="center"/>
      <protection/>
    </xf>
    <xf numFmtId="166" fontId="3" fillId="0" borderId="0" xfId="58" applyFont="1" applyFill="1" applyBorder="1" applyAlignment="1" applyProtection="1">
      <alignment/>
      <protection/>
    </xf>
    <xf numFmtId="166" fontId="4" fillId="0" borderId="0" xfId="58" applyFont="1" applyFill="1" applyBorder="1" applyAlignment="1" applyProtection="1">
      <alignment horizontal="left" vertical="center"/>
      <protection/>
    </xf>
    <xf numFmtId="0" fontId="16" fillId="0" borderId="0" xfId="58" applyNumberFormat="1" applyFont="1" applyFill="1" applyBorder="1" applyAlignment="1" applyProtection="1">
      <alignment vertical="center"/>
      <protection/>
    </xf>
    <xf numFmtId="2" fontId="24" fillId="0" borderId="0" xfId="58" applyNumberFormat="1" applyFont="1" applyFill="1" applyBorder="1" applyAlignment="1" applyProtection="1">
      <alignment horizontal="right" vertical="center"/>
      <protection/>
    </xf>
    <xf numFmtId="168" fontId="24" fillId="0" borderId="10" xfId="0" applyNumberFormat="1" applyFont="1" applyBorder="1" applyAlignment="1" applyProtection="1">
      <alignment horizontal="right" vertical="center"/>
      <protection locked="0"/>
    </xf>
    <xf numFmtId="44" fontId="4" fillId="33" borderId="11" xfId="58" applyNumberFormat="1" applyFont="1" applyFill="1" applyBorder="1" applyAlignment="1" applyProtection="1">
      <alignment horizontal="center" vertical="center"/>
      <protection locked="0"/>
    </xf>
    <xf numFmtId="44" fontId="4" fillId="33" borderId="12" xfId="58" applyNumberFormat="1" applyFont="1" applyFill="1" applyBorder="1" applyAlignment="1" applyProtection="1">
      <alignment horizontal="center" vertical="center"/>
      <protection locked="0"/>
    </xf>
    <xf numFmtId="44" fontId="4" fillId="33" borderId="13" xfId="58" applyNumberFormat="1" applyFont="1" applyFill="1" applyBorder="1" applyAlignment="1" applyProtection="1">
      <alignment horizontal="center" vertical="center"/>
      <protection locked="0"/>
    </xf>
    <xf numFmtId="44" fontId="9" fillId="34" borderId="14" xfId="58" applyNumberFormat="1" applyFont="1" applyFill="1" applyBorder="1" applyAlignment="1" applyProtection="1">
      <alignment horizontal="center" vertical="center"/>
      <protection/>
    </xf>
    <xf numFmtId="44" fontId="9" fillId="34" borderId="15" xfId="58" applyNumberFormat="1" applyFont="1" applyFill="1" applyBorder="1" applyAlignment="1" applyProtection="1">
      <alignment horizontal="center" vertical="center"/>
      <protection/>
    </xf>
    <xf numFmtId="166" fontId="4" fillId="0" borderId="0" xfId="58" applyFont="1" applyFill="1" applyBorder="1" applyAlignment="1" applyProtection="1">
      <alignment wrapText="1"/>
      <protection/>
    </xf>
    <xf numFmtId="44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1" fontId="7" fillId="34" borderId="16" xfId="0" applyNumberFormat="1" applyFont="1" applyFill="1" applyBorder="1" applyAlignment="1" applyProtection="1">
      <alignment horizontal="center"/>
      <protection/>
    </xf>
    <xf numFmtId="1" fontId="1" fillId="34" borderId="17" xfId="0" applyNumberFormat="1" applyFont="1" applyFill="1" applyBorder="1" applyAlignment="1" applyProtection="1">
      <alignment horizontal="center"/>
      <protection/>
    </xf>
    <xf numFmtId="1" fontId="1" fillId="34" borderId="16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8" fillId="34" borderId="18" xfId="0" applyFont="1" applyFill="1" applyBorder="1" applyAlignment="1" applyProtection="1">
      <alignment horizontal="center" vertical="center"/>
      <protection/>
    </xf>
    <xf numFmtId="0" fontId="10" fillId="34" borderId="19" xfId="0" applyFont="1" applyFill="1" applyBorder="1" applyAlignment="1" applyProtection="1">
      <alignment horizontal="left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right" vertical="center"/>
      <protection/>
    </xf>
    <xf numFmtId="2" fontId="17" fillId="34" borderId="19" xfId="58" applyNumberFormat="1" applyFont="1" applyFill="1" applyBorder="1" applyAlignment="1" applyProtection="1">
      <alignment horizontal="right" indent="1"/>
      <protection/>
    </xf>
    <xf numFmtId="2" fontId="4" fillId="34" borderId="19" xfId="58" applyNumberFormat="1" applyFont="1" applyFill="1" applyBorder="1" applyAlignment="1" applyProtection="1">
      <alignment horizontal="right" inden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vertical="center"/>
      <protection/>
    </xf>
    <xf numFmtId="0" fontId="26" fillId="0" borderId="11" xfId="0" applyFont="1" applyBorder="1" applyAlignment="1" applyProtection="1">
      <alignment horizontal="center" vertical="center"/>
      <protection/>
    </xf>
    <xf numFmtId="44" fontId="0" fillId="0" borderId="11" xfId="58" applyNumberFormat="1" applyFont="1" applyFill="1" applyBorder="1" applyAlignment="1" applyProtection="1">
      <alignment horizontal="right" vertical="center" indent="1"/>
      <protection/>
    </xf>
    <xf numFmtId="44" fontId="0" fillId="0" borderId="11" xfId="0" applyNumberFormat="1" applyFont="1" applyBorder="1" applyAlignment="1" applyProtection="1">
      <alignment horizontal="right" vertical="center" indent="1"/>
      <protection/>
    </xf>
    <xf numFmtId="0" fontId="11" fillId="34" borderId="20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 wrapText="1"/>
      <protection/>
    </xf>
    <xf numFmtId="2" fontId="2" fillId="0" borderId="0" xfId="0" applyNumberFormat="1" applyFont="1" applyAlignment="1" applyProtection="1">
      <alignment horizontal="right" inden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right" vertical="center"/>
      <protection/>
    </xf>
    <xf numFmtId="44" fontId="0" fillId="0" borderId="12" xfId="58" applyNumberFormat="1" applyFont="1" applyFill="1" applyBorder="1" applyAlignment="1" applyProtection="1">
      <alignment horizontal="right" vertical="center"/>
      <protection locked="0"/>
    </xf>
    <xf numFmtId="44" fontId="0" fillId="0" borderId="11" xfId="58" applyNumberFormat="1" applyFont="1" applyFill="1" applyBorder="1" applyAlignment="1" applyProtection="1">
      <alignment horizontal="right" vertical="center"/>
      <protection locked="0"/>
    </xf>
    <xf numFmtId="44" fontId="0" fillId="0" borderId="13" xfId="58" applyNumberFormat="1" applyFont="1" applyFill="1" applyBorder="1" applyAlignment="1" applyProtection="1">
      <alignment horizontal="right" vertical="center"/>
      <protection locked="0"/>
    </xf>
    <xf numFmtId="44" fontId="0" fillId="0" borderId="12" xfId="58" applyNumberFormat="1" applyFont="1" applyFill="1" applyBorder="1" applyAlignment="1" applyProtection="1">
      <alignment horizontal="center" vertical="center"/>
      <protection locked="0"/>
    </xf>
    <xf numFmtId="44" fontId="0" fillId="33" borderId="12" xfId="60" applyNumberFormat="1" applyFont="1" applyFill="1" applyBorder="1" applyAlignment="1" applyProtection="1">
      <alignment horizontal="center" vertical="center"/>
      <protection/>
    </xf>
    <xf numFmtId="44" fontId="0" fillId="0" borderId="11" xfId="58" applyNumberFormat="1" applyFont="1" applyFill="1" applyBorder="1" applyAlignment="1" applyProtection="1">
      <alignment horizontal="center" vertical="center"/>
      <protection locked="0"/>
    </xf>
    <xf numFmtId="44" fontId="0" fillId="0" borderId="13" xfId="58" applyNumberFormat="1" applyFont="1" applyFill="1" applyBorder="1" applyAlignment="1" applyProtection="1">
      <alignment horizontal="center" vertical="center"/>
      <protection locked="0"/>
    </xf>
    <xf numFmtId="44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35" borderId="14" xfId="58" applyNumberFormat="1" applyFont="1" applyFill="1" applyBorder="1" applyAlignment="1" applyProtection="1">
      <alignment horizontal="center"/>
      <protection/>
    </xf>
    <xf numFmtId="44" fontId="0" fillId="0" borderId="13" xfId="0" applyNumberFormat="1" applyFont="1" applyFill="1" applyBorder="1" applyAlignment="1" applyProtection="1">
      <alignment horizontal="center" vertical="center"/>
      <protection locked="0"/>
    </xf>
    <xf numFmtId="166" fontId="3" fillId="0" borderId="0" xfId="58" applyFont="1" applyFill="1" applyBorder="1" applyAlignment="1" applyProtection="1">
      <alignment vertical="center"/>
      <protection/>
    </xf>
    <xf numFmtId="166" fontId="3" fillId="0" borderId="0" xfId="58" applyFont="1" applyFill="1" applyBorder="1" applyAlignment="1" applyProtection="1">
      <alignment horizontal="center" vertical="center"/>
      <protection/>
    </xf>
    <xf numFmtId="2" fontId="16" fillId="0" borderId="0" xfId="58" applyNumberFormat="1" applyFont="1" applyFill="1" applyBorder="1" applyAlignment="1" applyProtection="1">
      <alignment horizontal="right" vertical="center"/>
      <protection/>
    </xf>
    <xf numFmtId="2" fontId="7" fillId="34" borderId="21" xfId="58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1" fontId="1" fillId="34" borderId="24" xfId="0" applyNumberFormat="1" applyFont="1" applyFill="1" applyBorder="1" applyAlignment="1" applyProtection="1">
      <alignment horizontal="center" vertical="center"/>
      <protection/>
    </xf>
    <xf numFmtId="1" fontId="1" fillId="34" borderId="21" xfId="0" applyNumberFormat="1" applyFont="1" applyFill="1" applyBorder="1" applyAlignment="1" applyProtection="1">
      <alignment horizontal="center" vertical="center"/>
      <protection/>
    </xf>
    <xf numFmtId="1" fontId="1" fillId="34" borderId="25" xfId="0" applyNumberFormat="1" applyFont="1" applyFill="1" applyBorder="1" applyAlignment="1" applyProtection="1">
      <alignment horizontal="center" vertical="center"/>
      <protection/>
    </xf>
    <xf numFmtId="1" fontId="1" fillId="34" borderId="26" xfId="0" applyNumberFormat="1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44" fontId="0" fillId="33" borderId="12" xfId="0" applyNumberFormat="1" applyFont="1" applyFill="1" applyBorder="1" applyAlignment="1" applyProtection="1">
      <alignment horizontal="center" vertical="center"/>
      <protection/>
    </xf>
    <xf numFmtId="44" fontId="0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vertical="center" wrapText="1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9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10" fillId="34" borderId="14" xfId="0" applyFont="1" applyFill="1" applyBorder="1" applyAlignment="1" applyProtection="1">
      <alignment horizontal="left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8" fillId="34" borderId="33" xfId="0" applyFont="1" applyFill="1" applyBorder="1" applyAlignment="1" applyProtection="1">
      <alignment horizontal="center" vertical="center"/>
      <protection/>
    </xf>
    <xf numFmtId="0" fontId="10" fillId="34" borderId="34" xfId="0" applyFont="1" applyFill="1" applyBorder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2" fontId="4" fillId="0" borderId="36" xfId="58" applyNumberFormat="1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0" fontId="18" fillId="33" borderId="11" xfId="0" applyFont="1" applyFill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/>
      <protection/>
    </xf>
    <xf numFmtId="0" fontId="4" fillId="33" borderId="13" xfId="0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0" fillId="34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2" fontId="16" fillId="0" borderId="0" xfId="0" applyNumberFormat="1" applyFont="1" applyAlignment="1" applyProtection="1">
      <alignment horizontal="right" indent="1"/>
      <protection/>
    </xf>
    <xf numFmtId="0" fontId="16" fillId="0" borderId="0" xfId="0" applyFont="1" applyAlignment="1" applyProtection="1">
      <alignment horizontal="center"/>
      <protection/>
    </xf>
    <xf numFmtId="0" fontId="8" fillId="0" borderId="38" xfId="0" applyFont="1" applyBorder="1" applyAlignment="1" applyProtection="1">
      <alignment horizontal="center" vertical="center" wrapTex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1" fontId="1" fillId="34" borderId="40" xfId="0" applyNumberFormat="1" applyFont="1" applyFill="1" applyBorder="1" applyAlignment="1" applyProtection="1">
      <alignment horizontal="center" vertical="center"/>
      <protection/>
    </xf>
    <xf numFmtId="1" fontId="1" fillId="34" borderId="41" xfId="0" applyNumberFormat="1" applyFont="1" applyFill="1" applyBorder="1" applyAlignment="1" applyProtection="1">
      <alignment horizontal="center" vertical="center"/>
      <protection/>
    </xf>
    <xf numFmtId="1" fontId="1" fillId="34" borderId="42" xfId="0" applyNumberFormat="1" applyFont="1" applyFill="1" applyBorder="1" applyAlignment="1" applyProtection="1">
      <alignment horizontal="center" vertical="center"/>
      <protection/>
    </xf>
    <xf numFmtId="1" fontId="1" fillId="34" borderId="43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Alignment="1" applyProtection="1">
      <alignment horizontal="center" vertical="center"/>
      <protection/>
    </xf>
    <xf numFmtId="0" fontId="7" fillId="34" borderId="37" xfId="0" applyFont="1" applyFill="1" applyBorder="1" applyAlignment="1" applyProtection="1">
      <alignment horizontal="center" vertical="center"/>
      <protection/>
    </xf>
    <xf numFmtId="0" fontId="7" fillId="34" borderId="21" xfId="0" applyFont="1" applyFill="1" applyBorder="1" applyAlignment="1" applyProtection="1">
      <alignment horizontal="left" vertical="center"/>
      <protection/>
    </xf>
    <xf numFmtId="44" fontId="0" fillId="0" borderId="12" xfId="0" applyNumberFormat="1" applyFont="1" applyBorder="1" applyAlignment="1" applyProtection="1">
      <alignment horizontal="right" vertical="center"/>
      <protection/>
    </xf>
    <xf numFmtId="44" fontId="0" fillId="0" borderId="28" xfId="0" applyNumberFormat="1" applyFont="1" applyBorder="1" applyAlignment="1" applyProtection="1">
      <alignment horizontal="right" vertical="center"/>
      <protection/>
    </xf>
    <xf numFmtId="2" fontId="16" fillId="0" borderId="0" xfId="0" applyNumberFormat="1" applyFont="1" applyAlignment="1" applyProtection="1">
      <alignment vertical="center"/>
      <protection/>
    </xf>
    <xf numFmtId="2" fontId="16" fillId="33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Alignment="1" applyProtection="1">
      <alignment vertical="center"/>
      <protection/>
    </xf>
    <xf numFmtId="0" fontId="7" fillId="34" borderId="33" xfId="0" applyFont="1" applyFill="1" applyBorder="1" applyAlignment="1" applyProtection="1">
      <alignment horizontal="center" vertical="center"/>
      <protection/>
    </xf>
    <xf numFmtId="44" fontId="0" fillId="34" borderId="34" xfId="0" applyNumberFormat="1" applyFont="1" applyFill="1" applyBorder="1" applyAlignment="1" applyProtection="1">
      <alignment horizontal="center" vertical="center"/>
      <protection/>
    </xf>
    <xf numFmtId="44" fontId="0" fillId="34" borderId="44" xfId="0" applyNumberFormat="1" applyFont="1" applyFill="1" applyBorder="1" applyAlignment="1" applyProtection="1">
      <alignment horizontal="center" vertical="center"/>
      <protection/>
    </xf>
    <xf numFmtId="2" fontId="12" fillId="0" borderId="0" xfId="0" applyNumberFormat="1" applyFont="1" applyAlignment="1" applyProtection="1">
      <alignment/>
      <protection/>
    </xf>
    <xf numFmtId="0" fontId="4" fillId="0" borderId="12" xfId="0" applyFont="1" applyFill="1" applyBorder="1" applyAlignment="1" applyProtection="1">
      <alignment vertical="center" wrapText="1"/>
      <protection/>
    </xf>
    <xf numFmtId="44" fontId="0" fillId="33" borderId="28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 wrapText="1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10" fillId="34" borderId="45" xfId="0" applyFont="1" applyFill="1" applyBorder="1" applyAlignment="1" applyProtection="1">
      <alignment horizontal="right"/>
      <protection/>
    </xf>
    <xf numFmtId="2" fontId="7" fillId="34" borderId="16" xfId="0" applyNumberFormat="1" applyFont="1" applyFill="1" applyBorder="1" applyAlignment="1" applyProtection="1">
      <alignment horizontal="right" indent="1"/>
      <protection/>
    </xf>
    <xf numFmtId="0" fontId="10" fillId="34" borderId="46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10" fillId="34" borderId="20" xfId="0" applyFont="1" applyFill="1" applyBorder="1" applyAlignment="1" applyProtection="1">
      <alignment horizontal="center" vertical="center"/>
      <protection/>
    </xf>
    <xf numFmtId="44" fontId="9" fillId="34" borderId="25" xfId="0" applyNumberFormat="1" applyFont="1" applyFill="1" applyBorder="1" applyAlignment="1" applyProtection="1">
      <alignment horizontal="center" vertical="center"/>
      <protection/>
    </xf>
    <xf numFmtId="44" fontId="9" fillId="34" borderId="26" xfId="0" applyNumberFormat="1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10" fillId="35" borderId="14" xfId="0" applyFont="1" applyFill="1" applyBorder="1" applyAlignment="1" applyProtection="1">
      <alignment horizontal="left" vertical="center"/>
      <protection/>
    </xf>
    <xf numFmtId="0" fontId="7" fillId="35" borderId="14" xfId="0" applyFont="1" applyFill="1" applyBorder="1" applyAlignment="1" applyProtection="1">
      <alignment horizontal="center" vertical="center"/>
      <protection/>
    </xf>
    <xf numFmtId="0" fontId="7" fillId="35" borderId="47" xfId="0" applyFont="1" applyFill="1" applyBorder="1" applyAlignment="1" applyProtection="1">
      <alignment horizontal="center"/>
      <protection/>
    </xf>
    <xf numFmtId="0" fontId="7" fillId="35" borderId="15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44" fontId="0" fillId="0" borderId="12" xfId="0" applyNumberFormat="1" applyFont="1" applyBorder="1" applyAlignment="1" applyProtection="1">
      <alignment horizontal="center" vertical="center"/>
      <protection/>
    </xf>
    <xf numFmtId="44" fontId="0" fillId="0" borderId="28" xfId="0" applyNumberFormat="1" applyFont="1" applyBorder="1" applyAlignment="1" applyProtection="1">
      <alignment horizontal="center" vertical="center"/>
      <protection/>
    </xf>
    <xf numFmtId="0" fontId="16" fillId="0" borderId="0" xfId="0" applyNumberFormat="1" applyFont="1" applyAlignment="1" applyProtection="1">
      <alignment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44" fontId="0" fillId="0" borderId="11" xfId="0" applyNumberFormat="1" applyFont="1" applyBorder="1" applyAlignment="1" applyProtection="1">
      <alignment horizontal="center" vertical="center"/>
      <protection/>
    </xf>
    <xf numFmtId="44" fontId="0" fillId="0" borderId="48" xfId="0" applyNumberFormat="1" applyFont="1" applyBorder="1" applyAlignment="1" applyProtection="1">
      <alignment horizontal="center" vertical="center"/>
      <protection/>
    </xf>
    <xf numFmtId="167" fontId="16" fillId="0" borderId="0" xfId="0" applyNumberFormat="1" applyFont="1" applyAlignment="1" applyProtection="1">
      <alignment/>
      <protection/>
    </xf>
    <xf numFmtId="10" fontId="16" fillId="0" borderId="0" xfId="0" applyNumberFormat="1" applyFont="1" applyAlignment="1" applyProtection="1">
      <alignment/>
      <protection/>
    </xf>
    <xf numFmtId="0" fontId="4" fillId="33" borderId="11" xfId="0" applyFont="1" applyFill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44" fontId="0" fillId="0" borderId="13" xfId="0" applyNumberFormat="1" applyFont="1" applyBorder="1" applyAlignment="1" applyProtection="1">
      <alignment horizontal="center" vertical="center"/>
      <protection/>
    </xf>
    <xf numFmtId="44" fontId="0" fillId="0" borderId="49" xfId="0" applyNumberFormat="1" applyFont="1" applyBorder="1" applyAlignment="1" applyProtection="1">
      <alignment horizontal="center" vertical="center"/>
      <protection/>
    </xf>
    <xf numFmtId="0" fontId="22" fillId="35" borderId="33" xfId="0" applyFont="1" applyFill="1" applyBorder="1" applyAlignment="1" applyProtection="1">
      <alignment horizontal="center" vertical="center"/>
      <protection/>
    </xf>
    <xf numFmtId="0" fontId="10" fillId="35" borderId="34" xfId="0" applyFont="1" applyFill="1" applyBorder="1" applyAlignment="1" applyProtection="1">
      <alignment horizontal="left" vertical="center"/>
      <protection/>
    </xf>
    <xf numFmtId="0" fontId="4" fillId="35" borderId="34" xfId="0" applyFont="1" applyFill="1" applyBorder="1" applyAlignment="1" applyProtection="1">
      <alignment horizontal="center" vertical="center"/>
      <protection/>
    </xf>
    <xf numFmtId="44" fontId="0" fillId="35" borderId="34" xfId="0" applyNumberFormat="1" applyFont="1" applyFill="1" applyBorder="1" applyAlignment="1" applyProtection="1">
      <alignment horizontal="center" vertical="center"/>
      <protection/>
    </xf>
    <xf numFmtId="44" fontId="0" fillId="35" borderId="44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10" fillId="35" borderId="33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horizontal="left" vertical="center"/>
      <protection/>
    </xf>
    <xf numFmtId="0" fontId="10" fillId="35" borderId="20" xfId="0" applyFont="1" applyFill="1" applyBorder="1" applyAlignment="1" applyProtection="1">
      <alignment horizontal="center" vertical="center"/>
      <protection/>
    </xf>
    <xf numFmtId="0" fontId="10" fillId="35" borderId="14" xfId="0" applyFont="1" applyFill="1" applyBorder="1" applyAlignment="1" applyProtection="1">
      <alignment horizontal="right" indent="1"/>
      <protection/>
    </xf>
    <xf numFmtId="0" fontId="10" fillId="35" borderId="14" xfId="0" applyFont="1" applyFill="1" applyBorder="1" applyAlignment="1" applyProtection="1">
      <alignment horizontal="center" vertical="center"/>
      <protection/>
    </xf>
    <xf numFmtId="44" fontId="9" fillId="35" borderId="14" xfId="0" applyNumberFormat="1" applyFont="1" applyFill="1" applyBorder="1" applyAlignment="1" applyProtection="1">
      <alignment horizontal="center" vertical="center"/>
      <protection/>
    </xf>
    <xf numFmtId="44" fontId="9" fillId="35" borderId="15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vertical="center"/>
      <protection/>
    </xf>
    <xf numFmtId="0" fontId="10" fillId="34" borderId="50" xfId="0" applyFont="1" applyFill="1" applyBorder="1" applyAlignment="1" applyProtection="1">
      <alignment horizontal="left" vertical="center"/>
      <protection/>
    </xf>
    <xf numFmtId="0" fontId="7" fillId="34" borderId="21" xfId="0" applyFont="1" applyFill="1" applyBorder="1" applyAlignment="1" applyProtection="1">
      <alignment horizontal="center" vertical="center"/>
      <protection/>
    </xf>
    <xf numFmtId="2" fontId="7" fillId="34" borderId="21" xfId="0" applyNumberFormat="1" applyFont="1" applyFill="1" applyBorder="1" applyAlignment="1" applyProtection="1">
      <alignment horizontal="right" vertical="center"/>
      <protection/>
    </xf>
    <xf numFmtId="2" fontId="7" fillId="34" borderId="51" xfId="0" applyNumberFormat="1" applyFont="1" applyFill="1" applyBorder="1" applyAlignment="1" applyProtection="1">
      <alignment horizontal="right" vertical="center"/>
      <protection/>
    </xf>
    <xf numFmtId="2" fontId="4" fillId="0" borderId="12" xfId="0" applyNumberFormat="1" applyFont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2" fontId="4" fillId="0" borderId="11" xfId="0" applyNumberFormat="1" applyFont="1" applyBorder="1" applyAlignment="1" applyProtection="1">
      <alignment horizontal="center" vertical="center"/>
      <protection/>
    </xf>
    <xf numFmtId="2" fontId="4" fillId="0" borderId="13" xfId="0" applyNumberFormat="1" applyFont="1" applyBorder="1" applyAlignment="1" applyProtection="1">
      <alignment horizontal="center" vertical="center"/>
      <protection/>
    </xf>
    <xf numFmtId="44" fontId="0" fillId="34" borderId="34" xfId="0" applyNumberFormat="1" applyFont="1" applyFill="1" applyBorder="1" applyAlignment="1" applyProtection="1">
      <alignment horizontal="center" vertical="center"/>
      <protection/>
    </xf>
    <xf numFmtId="44" fontId="0" fillId="34" borderId="44" xfId="0" applyNumberFormat="1" applyFont="1" applyFill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0" fillId="34" borderId="21" xfId="0" applyFont="1" applyFill="1" applyBorder="1" applyAlignment="1" applyProtection="1">
      <alignment horizontal="right" vertical="center"/>
      <protection/>
    </xf>
    <xf numFmtId="0" fontId="10" fillId="34" borderId="52" xfId="0" applyFont="1" applyFill="1" applyBorder="1" applyAlignment="1" applyProtection="1">
      <alignment horizontal="right" vertical="center"/>
      <protection/>
    </xf>
    <xf numFmtId="44" fontId="0" fillId="34" borderId="14" xfId="0" applyNumberFormat="1" applyFont="1" applyFill="1" applyBorder="1" applyAlignment="1" applyProtection="1">
      <alignment horizontal="center" vertical="center"/>
      <protection/>
    </xf>
    <xf numFmtId="44" fontId="0" fillId="34" borderId="15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Alignment="1" applyProtection="1">
      <alignment horizontal="right" vertical="center"/>
      <protection/>
    </xf>
    <xf numFmtId="2" fontId="16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44" fontId="4" fillId="33" borderId="11" xfId="0" applyNumberFormat="1" applyFont="1" applyFill="1" applyBorder="1" applyAlignment="1" applyProtection="1">
      <alignment horizontal="center" vertical="center"/>
      <protection locked="0"/>
    </xf>
    <xf numFmtId="44" fontId="0" fillId="0" borderId="11" xfId="0" applyNumberFormat="1" applyFont="1" applyBorder="1" applyAlignment="1" applyProtection="1">
      <alignment vertical="center"/>
      <protection locked="0"/>
    </xf>
    <xf numFmtId="44" fontId="0" fillId="0" borderId="11" xfId="0" applyNumberFormat="1" applyFont="1" applyBorder="1" applyAlignment="1" applyProtection="1">
      <alignment horizontal="center" vertical="center"/>
      <protection locked="0"/>
    </xf>
    <xf numFmtId="44" fontId="0" fillId="0" borderId="13" xfId="0" applyNumberFormat="1" applyFont="1" applyBorder="1" applyAlignment="1" applyProtection="1">
      <alignment horizontal="center" vertical="center"/>
      <protection locked="0"/>
    </xf>
    <xf numFmtId="166" fontId="10" fillId="0" borderId="0" xfId="58" applyFont="1" applyFill="1" applyBorder="1" applyAlignment="1" applyProtection="1">
      <alignment horizontal="center" vertical="center"/>
      <protection/>
    </xf>
    <xf numFmtId="0" fontId="17" fillId="34" borderId="14" xfId="0" applyFont="1" applyFill="1" applyBorder="1" applyAlignment="1" applyProtection="1">
      <alignment horizontal="center" vertical="center"/>
      <protection/>
    </xf>
    <xf numFmtId="2" fontId="17" fillId="34" borderId="14" xfId="58" applyNumberFormat="1" applyFont="1" applyFill="1" applyBorder="1" applyAlignment="1" applyProtection="1">
      <alignment horizontal="right" vertical="center"/>
      <protection/>
    </xf>
    <xf numFmtId="2" fontId="17" fillId="34" borderId="47" xfId="0" applyNumberFormat="1" applyFont="1" applyFill="1" applyBorder="1" applyAlignment="1" applyProtection="1">
      <alignment horizontal="right" vertical="center"/>
      <protection/>
    </xf>
    <xf numFmtId="2" fontId="17" fillId="34" borderId="15" xfId="0" applyNumberFormat="1" applyFont="1" applyFill="1" applyBorder="1" applyAlignment="1" applyProtection="1">
      <alignment horizontal="right"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44" fontId="0" fillId="0" borderId="11" xfId="0" applyNumberFormat="1" applyFont="1" applyBorder="1" applyAlignment="1" applyProtection="1">
      <alignment horizontal="right" vertical="center"/>
      <protection/>
    </xf>
    <xf numFmtId="44" fontId="0" fillId="0" borderId="48" xfId="0" applyNumberFormat="1" applyFont="1" applyBorder="1" applyAlignment="1" applyProtection="1">
      <alignment horizontal="right" vertical="center"/>
      <protection/>
    </xf>
    <xf numFmtId="44" fontId="0" fillId="0" borderId="13" xfId="0" applyNumberFormat="1" applyFont="1" applyBorder="1" applyAlignment="1" applyProtection="1">
      <alignment horizontal="right" vertical="center"/>
      <protection/>
    </xf>
    <xf numFmtId="44" fontId="0" fillId="0" borderId="49" xfId="0" applyNumberFormat="1" applyFont="1" applyBorder="1" applyAlignment="1" applyProtection="1">
      <alignment horizontal="right" vertical="center"/>
      <protection/>
    </xf>
    <xf numFmtId="44" fontId="0" fillId="34" borderId="34" xfId="58" applyNumberFormat="1" applyFont="1" applyFill="1" applyBorder="1" applyAlignment="1" applyProtection="1">
      <alignment horizontal="right" vertical="center"/>
      <protection/>
    </xf>
    <xf numFmtId="44" fontId="0" fillId="34" borderId="44" xfId="58" applyNumberFormat="1" applyFont="1" applyFill="1" applyBorder="1" applyAlignment="1" applyProtection="1">
      <alignment horizontal="right" vertical="center"/>
      <protection/>
    </xf>
    <xf numFmtId="0" fontId="25" fillId="0" borderId="36" xfId="0" applyFont="1" applyBorder="1" applyAlignment="1" applyProtection="1">
      <alignment vertical="center"/>
      <protection/>
    </xf>
    <xf numFmtId="44" fontId="0" fillId="33" borderId="36" xfId="58" applyNumberFormat="1" applyFont="1" applyFill="1" applyBorder="1" applyAlignment="1" applyProtection="1">
      <alignment horizontal="right" vertical="center"/>
      <protection locked="0"/>
    </xf>
    <xf numFmtId="44" fontId="0" fillId="0" borderId="36" xfId="0" applyNumberFormat="1" applyFont="1" applyBorder="1" applyAlignment="1" applyProtection="1">
      <alignment horizontal="right" vertical="center"/>
      <protection/>
    </xf>
    <xf numFmtId="44" fontId="0" fillId="0" borderId="53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20" fillId="0" borderId="12" xfId="0" applyFont="1" applyBorder="1" applyAlignment="1" applyProtection="1">
      <alignment vertical="center"/>
      <protection/>
    </xf>
    <xf numFmtId="0" fontId="20" fillId="0" borderId="11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10" fillId="34" borderId="54" xfId="0" applyFont="1" applyFill="1" applyBorder="1" applyAlignment="1" applyProtection="1">
      <alignment horizontal="right" vertical="center"/>
      <protection/>
    </xf>
    <xf numFmtId="44" fontId="9" fillId="34" borderId="34" xfId="0" applyNumberFormat="1" applyFont="1" applyFill="1" applyBorder="1" applyAlignment="1" applyProtection="1">
      <alignment horizontal="right" vertical="center"/>
      <protection/>
    </xf>
    <xf numFmtId="44" fontId="9" fillId="34" borderId="44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2" fontId="4" fillId="0" borderId="0" xfId="0" applyNumberFormat="1" applyFont="1" applyAlignment="1" applyProtection="1">
      <alignment vertical="center"/>
      <protection/>
    </xf>
    <xf numFmtId="2" fontId="12" fillId="0" borderId="0" xfId="0" applyNumberFormat="1" applyFont="1" applyAlignment="1" applyProtection="1">
      <alignment vertical="center"/>
      <protection/>
    </xf>
    <xf numFmtId="2" fontId="1" fillId="0" borderId="0" xfId="0" applyNumberFormat="1" applyFont="1" applyAlignment="1" applyProtection="1">
      <alignment vertical="center"/>
      <protection/>
    </xf>
    <xf numFmtId="2" fontId="2" fillId="0" borderId="0" xfId="0" applyNumberFormat="1" applyFont="1" applyAlignment="1" applyProtection="1">
      <alignment vertical="center"/>
      <protection/>
    </xf>
    <xf numFmtId="44" fontId="9" fillId="34" borderId="14" xfId="0" applyNumberFormat="1" applyFont="1" applyFill="1" applyBorder="1" applyAlignment="1" applyProtection="1">
      <alignment horizontal="right" vertical="center"/>
      <protection/>
    </xf>
    <xf numFmtId="44" fontId="9" fillId="34" borderId="15" xfId="0" applyNumberFormat="1" applyFont="1" applyFill="1" applyBorder="1" applyAlignment="1" applyProtection="1">
      <alignment horizontal="right" vertical="center"/>
      <protection/>
    </xf>
    <xf numFmtId="2" fontId="1" fillId="0" borderId="38" xfId="0" applyNumberFormat="1" applyFont="1" applyFill="1" applyBorder="1" applyAlignment="1" applyProtection="1">
      <alignment horizontal="center" vertical="center" wrapText="1"/>
      <protection/>
    </xf>
    <xf numFmtId="2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right" vertical="center"/>
      <protection/>
    </xf>
    <xf numFmtId="166" fontId="6" fillId="0" borderId="0" xfId="58" applyFont="1" applyFill="1" applyBorder="1" applyAlignment="1" applyProtection="1">
      <alignment horizontal="center" vertical="center" wrapText="1"/>
      <protection/>
    </xf>
    <xf numFmtId="0" fontId="1" fillId="0" borderId="39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42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/>
      <protection/>
    </xf>
    <xf numFmtId="2" fontId="1" fillId="0" borderId="16" xfId="0" applyNumberFormat="1" applyFont="1" applyBorder="1" applyAlignment="1" applyProtection="1">
      <alignment horizontal="center" vertical="center" wrapText="1"/>
      <protection/>
    </xf>
    <xf numFmtId="2" fontId="1" fillId="0" borderId="42" xfId="0" applyNumberFormat="1" applyFont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right" vertical="center"/>
      <protection/>
    </xf>
    <xf numFmtId="44" fontId="13" fillId="0" borderId="0" xfId="0" applyNumberFormat="1" applyFont="1" applyAlignment="1" applyProtection="1">
      <alignment horizontal="center" vertical="center" wrapText="1"/>
      <protection/>
    </xf>
    <xf numFmtId="44" fontId="14" fillId="0" borderId="0" xfId="0" applyNumberFormat="1" applyFont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center" vertical="center"/>
      <protection locked="0"/>
    </xf>
    <xf numFmtId="166" fontId="6" fillId="0" borderId="0" xfId="58" applyFont="1" applyFill="1" applyBorder="1" applyAlignment="1" applyProtection="1">
      <alignment horizontal="center" vertical="center"/>
      <protection/>
    </xf>
    <xf numFmtId="0" fontId="1" fillId="0" borderId="55" xfId="0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 applyProtection="1">
      <alignment horizontal="center" vertical="center" wrapText="1"/>
      <protection/>
    </xf>
    <xf numFmtId="0" fontId="7" fillId="0" borderId="57" xfId="0" applyFont="1" applyBorder="1" applyAlignment="1" applyProtection="1">
      <alignment horizontal="center" vertical="center" wrapText="1"/>
      <protection/>
    </xf>
    <xf numFmtId="0" fontId="1" fillId="0" borderId="57" xfId="0" applyFont="1" applyBorder="1" applyAlignment="1" applyProtection="1">
      <alignment horizontal="center" vertical="center" wrapText="1"/>
      <protection/>
    </xf>
    <xf numFmtId="0" fontId="7" fillId="0" borderId="58" xfId="0" applyFont="1" applyBorder="1" applyAlignment="1" applyProtection="1">
      <alignment horizontal="center" vertical="center"/>
      <protection/>
    </xf>
    <xf numFmtId="2" fontId="1" fillId="0" borderId="57" xfId="0" applyNumberFormat="1" applyFont="1" applyBorder="1" applyAlignment="1" applyProtection="1">
      <alignment horizontal="center" vertical="center" wrapText="1"/>
      <protection/>
    </xf>
    <xf numFmtId="166" fontId="6" fillId="0" borderId="0" xfId="58" applyFont="1" applyFill="1" applyBorder="1" applyAlignment="1" applyProtection="1">
      <alignment horizontal="center"/>
      <protection/>
    </xf>
    <xf numFmtId="0" fontId="1" fillId="0" borderId="59" xfId="0" applyFont="1" applyBorder="1" applyAlignment="1" applyProtection="1">
      <alignment horizontal="center" vertical="center" wrapText="1"/>
      <protection/>
    </xf>
    <xf numFmtId="0" fontId="10" fillId="34" borderId="45" xfId="0" applyFont="1" applyFill="1" applyBorder="1" applyAlignment="1" applyProtection="1">
      <alignment horizontal="right"/>
      <protection/>
    </xf>
    <xf numFmtId="2" fontId="1" fillId="0" borderId="60" xfId="0" applyNumberFormat="1" applyFont="1" applyFill="1" applyBorder="1" applyAlignment="1" applyProtection="1">
      <alignment horizontal="center" vertical="center" wrapText="1"/>
      <protection/>
    </xf>
    <xf numFmtId="2" fontId="1" fillId="0" borderId="61" xfId="0" applyNumberFormat="1" applyFont="1" applyFill="1" applyBorder="1" applyAlignment="1" applyProtection="1">
      <alignment horizontal="center" vertical="center" wrapText="1"/>
      <protection/>
    </xf>
    <xf numFmtId="0" fontId="10" fillId="34" borderId="62" xfId="0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 applyProtection="1">
      <alignment horizontal="center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2" xfId="60"/>
    <cellStyle name="Walutowy 3" xfId="61"/>
    <cellStyle name="Walutowy 4" xfId="62"/>
    <cellStyle name="Zły" xfId="63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1AC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103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28125" defaultRowHeight="12.75"/>
  <cols>
    <col min="1" max="1" width="4.28125" style="94" customWidth="1"/>
    <col min="2" max="2" width="66.7109375" style="78" customWidth="1"/>
    <col min="3" max="3" width="6.28125" style="95" customWidth="1"/>
    <col min="4" max="5" width="10.7109375" style="95" customWidth="1"/>
    <col min="6" max="6" width="14.57421875" style="1" customWidth="1"/>
    <col min="7" max="8" width="17.28125" style="41" customWidth="1"/>
    <col min="9" max="16384" width="9.28125" style="78" customWidth="1"/>
  </cols>
  <sheetData>
    <row r="1" spans="1:240" s="64" customFormat="1" ht="23.25">
      <c r="A1" s="60"/>
      <c r="B1" s="61"/>
      <c r="C1" s="61"/>
      <c r="D1" s="62"/>
      <c r="E1" s="62"/>
      <c r="F1" s="62"/>
      <c r="G1" s="63"/>
      <c r="H1" s="8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</row>
    <row r="2" spans="1:240" s="64" customFormat="1" ht="15">
      <c r="A2" s="62"/>
      <c r="B2" s="62"/>
      <c r="C2" s="62"/>
      <c r="D2" s="62"/>
      <c r="E2" s="62"/>
      <c r="F2" s="62"/>
      <c r="G2" s="62"/>
      <c r="H2" s="65" t="s">
        <v>353</v>
      </c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</row>
    <row r="3" spans="1:8" s="21" customFormat="1" ht="33" customHeight="1">
      <c r="A3" s="260" t="s">
        <v>0</v>
      </c>
      <c r="B3" s="260"/>
      <c r="C3" s="260"/>
      <c r="D3" s="260"/>
      <c r="E3" s="260"/>
      <c r="F3" s="260"/>
      <c r="G3" s="260"/>
      <c r="H3" s="260"/>
    </row>
    <row r="4" s="21" customFormat="1" ht="15.75" customHeight="1"/>
    <row r="5" spans="1:8" s="21" customFormat="1" ht="43.5" customHeight="1" thickBot="1">
      <c r="A5" s="261" t="s">
        <v>1</v>
      </c>
      <c r="B5" s="263" t="s">
        <v>2</v>
      </c>
      <c r="C5" s="265" t="s">
        <v>3</v>
      </c>
      <c r="D5" s="267" t="s">
        <v>4</v>
      </c>
      <c r="E5" s="267"/>
      <c r="F5" s="268" t="s">
        <v>5</v>
      </c>
      <c r="G5" s="268" t="s">
        <v>332</v>
      </c>
      <c r="H5" s="257" t="s">
        <v>333</v>
      </c>
    </row>
    <row r="6" spans="1:8" s="23" customFormat="1" ht="14.25" customHeight="1" thickBot="1">
      <c r="A6" s="262"/>
      <c r="B6" s="264"/>
      <c r="C6" s="266"/>
      <c r="D6" s="66" t="s">
        <v>6</v>
      </c>
      <c r="E6" s="67" t="s">
        <v>7</v>
      </c>
      <c r="F6" s="269"/>
      <c r="G6" s="269"/>
      <c r="H6" s="258"/>
    </row>
    <row r="7" spans="1:8" s="27" customFormat="1" ht="19.5" customHeight="1" thickBot="1">
      <c r="A7" s="68">
        <v>0</v>
      </c>
      <c r="B7" s="69">
        <v>1</v>
      </c>
      <c r="C7" s="70">
        <v>2</v>
      </c>
      <c r="D7" s="70">
        <v>3</v>
      </c>
      <c r="E7" s="70">
        <v>4</v>
      </c>
      <c r="F7" s="70">
        <v>5</v>
      </c>
      <c r="G7" s="69">
        <v>6</v>
      </c>
      <c r="H7" s="71">
        <v>7</v>
      </c>
    </row>
    <row r="8" spans="1:8" ht="39.75" customHeight="1">
      <c r="A8" s="72">
        <v>1</v>
      </c>
      <c r="B8" s="73" t="s">
        <v>8</v>
      </c>
      <c r="C8" s="74" t="s">
        <v>16</v>
      </c>
      <c r="D8" s="75">
        <v>1000</v>
      </c>
      <c r="E8" s="74">
        <v>2000</v>
      </c>
      <c r="F8" s="13"/>
      <c r="G8" s="76">
        <f>ROUND($D8*$F8,2)</f>
        <v>0</v>
      </c>
      <c r="H8" s="77">
        <f>ROUND($E8*$F8,2)</f>
        <v>0</v>
      </c>
    </row>
    <row r="9" spans="1:8" ht="24" customHeight="1">
      <c r="A9" s="72">
        <v>2</v>
      </c>
      <c r="B9" s="79" t="s">
        <v>9</v>
      </c>
      <c r="C9" s="80" t="s">
        <v>16</v>
      </c>
      <c r="D9" s="81">
        <v>200</v>
      </c>
      <c r="E9" s="80">
        <v>600</v>
      </c>
      <c r="F9" s="12"/>
      <c r="G9" s="76">
        <f aca="true" t="shared" si="0" ref="G9:G33">ROUND($D9*$F9,2)</f>
        <v>0</v>
      </c>
      <c r="H9" s="77">
        <f aca="true" t="shared" si="1" ref="H9:H33">ROUND($E9*$F9,2)</f>
        <v>0</v>
      </c>
    </row>
    <row r="10" spans="1:8" ht="30.75" customHeight="1">
      <c r="A10" s="72">
        <v>3</v>
      </c>
      <c r="B10" s="82" t="s">
        <v>10</v>
      </c>
      <c r="C10" s="80" t="s">
        <v>11</v>
      </c>
      <c r="D10" s="81">
        <v>50</v>
      </c>
      <c r="E10" s="80">
        <v>130</v>
      </c>
      <c r="F10" s="12"/>
      <c r="G10" s="76">
        <f t="shared" si="0"/>
        <v>0</v>
      </c>
      <c r="H10" s="77">
        <f t="shared" si="1"/>
        <v>0</v>
      </c>
    </row>
    <row r="11" spans="1:8" ht="43.5" customHeight="1">
      <c r="A11" s="72">
        <v>4</v>
      </c>
      <c r="B11" s="82" t="s">
        <v>12</v>
      </c>
      <c r="C11" s="80" t="s">
        <v>11</v>
      </c>
      <c r="D11" s="81">
        <v>5</v>
      </c>
      <c r="E11" s="80">
        <v>20</v>
      </c>
      <c r="F11" s="12"/>
      <c r="G11" s="76">
        <f t="shared" si="0"/>
        <v>0</v>
      </c>
      <c r="H11" s="77">
        <f t="shared" si="1"/>
        <v>0</v>
      </c>
    </row>
    <row r="12" spans="1:8" ht="39.75" customHeight="1">
      <c r="A12" s="72">
        <v>5</v>
      </c>
      <c r="B12" s="82" t="s">
        <v>13</v>
      </c>
      <c r="C12" s="80" t="s">
        <v>11</v>
      </c>
      <c r="D12" s="81">
        <v>5</v>
      </c>
      <c r="E12" s="80">
        <v>10</v>
      </c>
      <c r="F12" s="12"/>
      <c r="G12" s="76">
        <f t="shared" si="0"/>
        <v>0</v>
      </c>
      <c r="H12" s="77">
        <f t="shared" si="1"/>
        <v>0</v>
      </c>
    </row>
    <row r="13" spans="1:8" ht="29.25" customHeight="1">
      <c r="A13" s="72">
        <v>6</v>
      </c>
      <c r="B13" s="82" t="s">
        <v>14</v>
      </c>
      <c r="C13" s="80" t="s">
        <v>11</v>
      </c>
      <c r="D13" s="81">
        <v>5</v>
      </c>
      <c r="E13" s="80">
        <v>10</v>
      </c>
      <c r="F13" s="12"/>
      <c r="G13" s="76">
        <f t="shared" si="0"/>
        <v>0</v>
      </c>
      <c r="H13" s="77">
        <f t="shared" si="1"/>
        <v>0</v>
      </c>
    </row>
    <row r="14" spans="1:8" ht="36" customHeight="1">
      <c r="A14" s="72">
        <v>7</v>
      </c>
      <c r="B14" s="82" t="s">
        <v>15</v>
      </c>
      <c r="C14" s="80" t="s">
        <v>16</v>
      </c>
      <c r="D14" s="81">
        <v>0</v>
      </c>
      <c r="E14" s="80">
        <v>5</v>
      </c>
      <c r="F14" s="12"/>
      <c r="G14" s="76">
        <f t="shared" si="0"/>
        <v>0</v>
      </c>
      <c r="H14" s="77">
        <f t="shared" si="1"/>
        <v>0</v>
      </c>
    </row>
    <row r="15" spans="1:8" ht="33" customHeight="1">
      <c r="A15" s="72">
        <v>8</v>
      </c>
      <c r="B15" s="82" t="s">
        <v>17</v>
      </c>
      <c r="C15" s="80" t="s">
        <v>16</v>
      </c>
      <c r="D15" s="81">
        <v>0</v>
      </c>
      <c r="E15" s="80">
        <v>5</v>
      </c>
      <c r="F15" s="12"/>
      <c r="G15" s="76">
        <f t="shared" si="0"/>
        <v>0</v>
      </c>
      <c r="H15" s="77">
        <f t="shared" si="1"/>
        <v>0</v>
      </c>
    </row>
    <row r="16" spans="1:8" ht="23.25" customHeight="1">
      <c r="A16" s="72">
        <v>9</v>
      </c>
      <c r="B16" s="79" t="s">
        <v>18</v>
      </c>
      <c r="C16" s="80" t="s">
        <v>11</v>
      </c>
      <c r="D16" s="81">
        <v>0</v>
      </c>
      <c r="E16" s="80">
        <v>24</v>
      </c>
      <c r="F16" s="12"/>
      <c r="G16" s="76">
        <f t="shared" si="0"/>
        <v>0</v>
      </c>
      <c r="H16" s="77">
        <f t="shared" si="1"/>
        <v>0</v>
      </c>
    </row>
    <row r="17" spans="1:8" ht="24" customHeight="1">
      <c r="A17" s="72">
        <v>10</v>
      </c>
      <c r="B17" s="79" t="s">
        <v>19</v>
      </c>
      <c r="C17" s="80" t="s">
        <v>16</v>
      </c>
      <c r="D17" s="81">
        <v>50</v>
      </c>
      <c r="E17" s="80">
        <v>60</v>
      </c>
      <c r="F17" s="12"/>
      <c r="G17" s="76">
        <f t="shared" si="0"/>
        <v>0</v>
      </c>
      <c r="H17" s="77">
        <f t="shared" si="1"/>
        <v>0</v>
      </c>
    </row>
    <row r="18" spans="1:8" ht="24" customHeight="1">
      <c r="A18" s="72">
        <v>11</v>
      </c>
      <c r="B18" s="79" t="s">
        <v>20</v>
      </c>
      <c r="C18" s="80" t="s">
        <v>16</v>
      </c>
      <c r="D18" s="81">
        <v>50</v>
      </c>
      <c r="E18" s="80">
        <v>60</v>
      </c>
      <c r="F18" s="12"/>
      <c r="G18" s="76">
        <f t="shared" si="0"/>
        <v>0</v>
      </c>
      <c r="H18" s="77">
        <f t="shared" si="1"/>
        <v>0</v>
      </c>
    </row>
    <row r="19" spans="1:8" ht="31.5">
      <c r="A19" s="72">
        <v>12</v>
      </c>
      <c r="B19" s="82" t="s">
        <v>21</v>
      </c>
      <c r="C19" s="80" t="s">
        <v>28</v>
      </c>
      <c r="D19" s="81">
        <v>40</v>
      </c>
      <c r="E19" s="80">
        <v>80</v>
      </c>
      <c r="F19" s="12"/>
      <c r="G19" s="76">
        <f t="shared" si="0"/>
        <v>0</v>
      </c>
      <c r="H19" s="77">
        <f t="shared" si="1"/>
        <v>0</v>
      </c>
    </row>
    <row r="20" spans="1:8" ht="29.25" customHeight="1">
      <c r="A20" s="72">
        <v>13</v>
      </c>
      <c r="B20" s="82" t="s">
        <v>22</v>
      </c>
      <c r="C20" s="80" t="s">
        <v>28</v>
      </c>
      <c r="D20" s="81">
        <v>8</v>
      </c>
      <c r="E20" s="80">
        <v>30</v>
      </c>
      <c r="F20" s="12"/>
      <c r="G20" s="76">
        <f t="shared" si="0"/>
        <v>0</v>
      </c>
      <c r="H20" s="77">
        <f t="shared" si="1"/>
        <v>0</v>
      </c>
    </row>
    <row r="21" spans="1:8" ht="24.75" customHeight="1">
      <c r="A21" s="72">
        <v>14</v>
      </c>
      <c r="B21" s="79" t="s">
        <v>23</v>
      </c>
      <c r="C21" s="80" t="s">
        <v>28</v>
      </c>
      <c r="D21" s="81">
        <v>30</v>
      </c>
      <c r="E21" s="80">
        <v>70</v>
      </c>
      <c r="F21" s="12"/>
      <c r="G21" s="76">
        <f t="shared" si="0"/>
        <v>0</v>
      </c>
      <c r="H21" s="77">
        <f t="shared" si="1"/>
        <v>0</v>
      </c>
    </row>
    <row r="22" spans="1:8" ht="27" customHeight="1">
      <c r="A22" s="72">
        <v>15</v>
      </c>
      <c r="B22" s="79" t="s">
        <v>24</v>
      </c>
      <c r="C22" s="80" t="s">
        <v>28</v>
      </c>
      <c r="D22" s="83">
        <v>4</v>
      </c>
      <c r="E22" s="83">
        <v>8</v>
      </c>
      <c r="F22" s="221"/>
      <c r="G22" s="76">
        <f t="shared" si="0"/>
        <v>0</v>
      </c>
      <c r="H22" s="77">
        <f t="shared" si="1"/>
        <v>0</v>
      </c>
    </row>
    <row r="23" spans="1:8" ht="39.75" customHeight="1">
      <c r="A23" s="72">
        <v>16</v>
      </c>
      <c r="B23" s="82" t="s">
        <v>25</v>
      </c>
      <c r="C23" s="80" t="s">
        <v>28</v>
      </c>
      <c r="D23" s="81">
        <v>2</v>
      </c>
      <c r="E23" s="80">
        <v>25</v>
      </c>
      <c r="F23" s="12"/>
      <c r="G23" s="76">
        <f t="shared" si="0"/>
        <v>0</v>
      </c>
      <c r="H23" s="77">
        <f t="shared" si="1"/>
        <v>0</v>
      </c>
    </row>
    <row r="24" spans="1:8" ht="39.75" customHeight="1">
      <c r="A24" s="72">
        <v>17</v>
      </c>
      <c r="B24" s="82" t="s">
        <v>26</v>
      </c>
      <c r="C24" s="80" t="s">
        <v>28</v>
      </c>
      <c r="D24" s="81">
        <v>20</v>
      </c>
      <c r="E24" s="80">
        <v>40</v>
      </c>
      <c r="F24" s="12"/>
      <c r="G24" s="76">
        <f t="shared" si="0"/>
        <v>0</v>
      </c>
      <c r="H24" s="77">
        <f t="shared" si="1"/>
        <v>0</v>
      </c>
    </row>
    <row r="25" spans="1:8" ht="39.75" customHeight="1">
      <c r="A25" s="72">
        <v>18</v>
      </c>
      <c r="B25" s="82" t="s">
        <v>27</v>
      </c>
      <c r="C25" s="80" t="s">
        <v>28</v>
      </c>
      <c r="D25" s="81">
        <v>8</v>
      </c>
      <c r="E25" s="80">
        <v>20</v>
      </c>
      <c r="F25" s="12"/>
      <c r="G25" s="76">
        <f t="shared" si="0"/>
        <v>0</v>
      </c>
      <c r="H25" s="77">
        <f t="shared" si="1"/>
        <v>0</v>
      </c>
    </row>
    <row r="26" spans="1:8" ht="30.75" customHeight="1">
      <c r="A26" s="72">
        <v>19</v>
      </c>
      <c r="B26" s="82" t="s">
        <v>29</v>
      </c>
      <c r="C26" s="80" t="s">
        <v>28</v>
      </c>
      <c r="D26" s="81">
        <v>80</v>
      </c>
      <c r="E26" s="80">
        <v>170</v>
      </c>
      <c r="F26" s="12"/>
      <c r="G26" s="76">
        <f t="shared" si="0"/>
        <v>0</v>
      </c>
      <c r="H26" s="77">
        <f t="shared" si="1"/>
        <v>0</v>
      </c>
    </row>
    <row r="27" spans="1:8" ht="30.75" customHeight="1">
      <c r="A27" s="72">
        <v>20</v>
      </c>
      <c r="B27" s="79" t="s">
        <v>30</v>
      </c>
      <c r="C27" s="80" t="s">
        <v>28</v>
      </c>
      <c r="D27" s="81">
        <v>7</v>
      </c>
      <c r="E27" s="80">
        <v>10</v>
      </c>
      <c r="F27" s="12"/>
      <c r="G27" s="76">
        <f t="shared" si="0"/>
        <v>0</v>
      </c>
      <c r="H27" s="77">
        <f t="shared" si="1"/>
        <v>0</v>
      </c>
    </row>
    <row r="28" spans="1:8" ht="29.25" customHeight="1">
      <c r="A28" s="72">
        <v>21</v>
      </c>
      <c r="B28" s="79" t="s">
        <v>31</v>
      </c>
      <c r="C28" s="80" t="s">
        <v>16</v>
      </c>
      <c r="D28" s="81">
        <v>5</v>
      </c>
      <c r="E28" s="80">
        <v>30</v>
      </c>
      <c r="F28" s="12"/>
      <c r="G28" s="76">
        <f t="shared" si="0"/>
        <v>0</v>
      </c>
      <c r="H28" s="77">
        <f t="shared" si="1"/>
        <v>0</v>
      </c>
    </row>
    <row r="29" spans="1:8" s="84" customFormat="1" ht="21.75" customHeight="1">
      <c r="A29" s="72">
        <v>22</v>
      </c>
      <c r="B29" s="79" t="s">
        <v>32</v>
      </c>
      <c r="C29" s="80" t="s">
        <v>16</v>
      </c>
      <c r="D29" s="81">
        <v>5</v>
      </c>
      <c r="E29" s="80">
        <v>10</v>
      </c>
      <c r="F29" s="12"/>
      <c r="G29" s="76">
        <f t="shared" si="0"/>
        <v>0</v>
      </c>
      <c r="H29" s="77">
        <f t="shared" si="1"/>
        <v>0</v>
      </c>
    </row>
    <row r="30" spans="1:8" s="85" customFormat="1" ht="19.5" customHeight="1">
      <c r="A30" s="72">
        <v>23</v>
      </c>
      <c r="B30" s="79" t="s">
        <v>33</v>
      </c>
      <c r="C30" s="80" t="s">
        <v>16</v>
      </c>
      <c r="D30" s="81">
        <v>10</v>
      </c>
      <c r="E30" s="80">
        <v>30</v>
      </c>
      <c r="F30" s="12"/>
      <c r="G30" s="76">
        <f t="shared" si="0"/>
        <v>0</v>
      </c>
      <c r="H30" s="77">
        <f t="shared" si="1"/>
        <v>0</v>
      </c>
    </row>
    <row r="31" spans="1:8" s="85" customFormat="1" ht="27" customHeight="1">
      <c r="A31" s="72">
        <v>24</v>
      </c>
      <c r="B31" s="79" t="s">
        <v>34</v>
      </c>
      <c r="C31" s="80" t="s">
        <v>16</v>
      </c>
      <c r="D31" s="81">
        <v>4</v>
      </c>
      <c r="E31" s="80">
        <v>10</v>
      </c>
      <c r="F31" s="12"/>
      <c r="G31" s="76">
        <f t="shared" si="0"/>
        <v>0</v>
      </c>
      <c r="H31" s="77">
        <f t="shared" si="1"/>
        <v>0</v>
      </c>
    </row>
    <row r="32" spans="1:8" s="85" customFormat="1" ht="47.25">
      <c r="A32" s="72">
        <v>25</v>
      </c>
      <c r="B32" s="86" t="s">
        <v>35</v>
      </c>
      <c r="C32" s="80" t="s">
        <v>11</v>
      </c>
      <c r="D32" s="81">
        <v>20</v>
      </c>
      <c r="E32" s="80">
        <v>30</v>
      </c>
      <c r="F32" s="12"/>
      <c r="G32" s="76">
        <f t="shared" si="0"/>
        <v>0</v>
      </c>
      <c r="H32" s="77">
        <f t="shared" si="1"/>
        <v>0</v>
      </c>
    </row>
    <row r="33" spans="1:8" s="91" customFormat="1" ht="49.5" customHeight="1" thickBot="1">
      <c r="A33" s="87">
        <v>26</v>
      </c>
      <c r="B33" s="88" t="s">
        <v>36</v>
      </c>
      <c r="C33" s="89" t="s">
        <v>11</v>
      </c>
      <c r="D33" s="90">
        <v>1</v>
      </c>
      <c r="E33" s="90">
        <v>4</v>
      </c>
      <c r="F33" s="14"/>
      <c r="G33" s="76">
        <f t="shared" si="0"/>
        <v>0</v>
      </c>
      <c r="H33" s="77">
        <f t="shared" si="1"/>
        <v>0</v>
      </c>
    </row>
    <row r="34" spans="1:8" s="91" customFormat="1" ht="18" customHeight="1" thickBot="1">
      <c r="A34" s="39"/>
      <c r="B34" s="259" t="s">
        <v>37</v>
      </c>
      <c r="C34" s="259"/>
      <c r="D34" s="259"/>
      <c r="E34" s="259"/>
      <c r="F34" s="259"/>
      <c r="G34" s="15">
        <f>SUM(G8:G33)</f>
        <v>0</v>
      </c>
      <c r="H34" s="16">
        <f>SUM(H8:H33)</f>
        <v>0</v>
      </c>
    </row>
    <row r="35" spans="1:8" s="91" customFormat="1" ht="18" customHeight="1">
      <c r="A35" s="19"/>
      <c r="B35" s="19"/>
      <c r="C35" s="19"/>
      <c r="D35" s="19"/>
      <c r="E35" s="19"/>
      <c r="F35" s="19"/>
      <c r="G35" s="19"/>
      <c r="H35" s="19"/>
    </row>
    <row r="36" spans="1:8" s="93" customFormat="1" ht="19.5" customHeight="1">
      <c r="A36" s="62"/>
      <c r="B36" s="43" t="s">
        <v>338</v>
      </c>
      <c r="C36" s="92"/>
      <c r="D36" s="92"/>
      <c r="E36" s="92"/>
      <c r="F36" s="92"/>
      <c r="G36" s="62"/>
      <c r="H36" s="62"/>
    </row>
    <row r="37" ht="19.5" customHeight="1">
      <c r="B37" s="42"/>
    </row>
    <row r="38" spans="2:6" ht="19.5" customHeight="1">
      <c r="B38" s="271" t="s">
        <v>351</v>
      </c>
      <c r="C38" s="271"/>
      <c r="D38" s="273">
        <f>$G$34</f>
        <v>0</v>
      </c>
      <c r="E38" s="273"/>
      <c r="F38" s="40"/>
    </row>
    <row r="39" spans="2:7" ht="19.5" customHeight="1">
      <c r="B39" s="42"/>
      <c r="C39" s="23"/>
      <c r="D39" s="23"/>
      <c r="E39" s="23"/>
      <c r="F39" s="9"/>
      <c r="G39" s="43"/>
    </row>
    <row r="40" spans="2:6" ht="19.5" customHeight="1">
      <c r="B40" s="272" t="s">
        <v>352</v>
      </c>
      <c r="C40" s="272"/>
      <c r="D40" s="274">
        <f>$H$34</f>
        <v>0</v>
      </c>
      <c r="E40" s="274"/>
      <c r="F40" s="44"/>
    </row>
    <row r="41" spans="2:7" ht="19.5" customHeight="1">
      <c r="B41" s="42"/>
      <c r="C41" s="23"/>
      <c r="D41" s="23"/>
      <c r="E41" s="23"/>
      <c r="F41" s="9"/>
      <c r="G41" s="43"/>
    </row>
    <row r="42" spans="2:7" ht="19.5" customHeight="1">
      <c r="B42" s="45" t="s">
        <v>336</v>
      </c>
      <c r="C42" s="270"/>
      <c r="D42" s="270"/>
      <c r="E42" s="270"/>
      <c r="F42" s="10" t="s">
        <v>337</v>
      </c>
      <c r="G42" s="11"/>
    </row>
    <row r="43" ht="19.5" customHeight="1">
      <c r="B43" s="42"/>
    </row>
    <row r="44" ht="19.5" customHeight="1">
      <c r="B44" s="42"/>
    </row>
    <row r="45" ht="19.5" customHeight="1">
      <c r="B45" s="42"/>
    </row>
    <row r="46" ht="19.5" customHeight="1">
      <c r="B46" s="42"/>
    </row>
    <row r="47" ht="19.5" customHeight="1">
      <c r="B47" s="42"/>
    </row>
    <row r="48" ht="19.5" customHeight="1">
      <c r="B48" s="42"/>
    </row>
    <row r="49" ht="19.5" customHeight="1">
      <c r="B49" s="42"/>
    </row>
    <row r="50" ht="19.5" customHeight="1">
      <c r="B50" s="42"/>
    </row>
    <row r="51" ht="19.5" customHeight="1">
      <c r="B51" s="42"/>
    </row>
    <row r="52" ht="19.5" customHeight="1">
      <c r="B52" s="42"/>
    </row>
    <row r="53" ht="19.5" customHeight="1">
      <c r="B53" s="42"/>
    </row>
    <row r="54" ht="19.5" customHeight="1">
      <c r="B54" s="42"/>
    </row>
    <row r="55" ht="19.5" customHeight="1">
      <c r="B55" s="42"/>
    </row>
    <row r="56" ht="19.5" customHeight="1">
      <c r="B56" s="42"/>
    </row>
    <row r="57" ht="19.5" customHeight="1">
      <c r="B57" s="42"/>
    </row>
    <row r="58" ht="19.5" customHeight="1">
      <c r="B58" s="42"/>
    </row>
    <row r="59" ht="19.5" customHeight="1">
      <c r="B59" s="42"/>
    </row>
    <row r="60" ht="19.5" customHeight="1">
      <c r="B60" s="42"/>
    </row>
    <row r="61" ht="12.75">
      <c r="B61" s="42"/>
    </row>
    <row r="62" ht="12.75">
      <c r="B62" s="42"/>
    </row>
    <row r="63" ht="12.75">
      <c r="B63" s="42"/>
    </row>
    <row r="64" ht="12.75">
      <c r="B64" s="42"/>
    </row>
    <row r="65" ht="12.75">
      <c r="B65" s="42"/>
    </row>
    <row r="66" ht="12.75">
      <c r="B66" s="42"/>
    </row>
    <row r="67" ht="12.75">
      <c r="B67" s="42"/>
    </row>
    <row r="68" ht="12.75">
      <c r="B68" s="42"/>
    </row>
    <row r="69" ht="12.75">
      <c r="B69" s="42"/>
    </row>
    <row r="70" ht="12.75">
      <c r="B70" s="42"/>
    </row>
    <row r="71" ht="12.75">
      <c r="B71" s="42"/>
    </row>
    <row r="72" ht="12.75">
      <c r="B72" s="42"/>
    </row>
    <row r="73" ht="12.75">
      <c r="B73" s="42"/>
    </row>
    <row r="74" ht="12.75">
      <c r="B74" s="42"/>
    </row>
    <row r="75" ht="12.75">
      <c r="B75" s="42"/>
    </row>
    <row r="76" ht="12.75">
      <c r="B76" s="42"/>
    </row>
    <row r="77" ht="12.75">
      <c r="B77" s="42"/>
    </row>
    <row r="78" ht="12.75">
      <c r="B78" s="42"/>
    </row>
    <row r="79" ht="12.75">
      <c r="B79" s="42"/>
    </row>
    <row r="80" ht="12.75">
      <c r="B80" s="42"/>
    </row>
    <row r="81" ht="12.75">
      <c r="B81" s="42"/>
    </row>
    <row r="82" ht="12.75">
      <c r="B82" s="42"/>
    </row>
    <row r="83" ht="12.75">
      <c r="B83" s="42"/>
    </row>
    <row r="84" ht="12.75">
      <c r="B84" s="42"/>
    </row>
    <row r="85" ht="12.75">
      <c r="B85" s="42"/>
    </row>
    <row r="86" ht="12.75">
      <c r="B86" s="42"/>
    </row>
    <row r="87" ht="12.75">
      <c r="B87" s="42"/>
    </row>
    <row r="88" ht="12.75">
      <c r="B88" s="42"/>
    </row>
    <row r="89" ht="12.75">
      <c r="B89" s="42"/>
    </row>
    <row r="90" ht="12.75">
      <c r="B90" s="42"/>
    </row>
    <row r="91" ht="12.75">
      <c r="B91" s="42"/>
    </row>
    <row r="92" ht="12.75">
      <c r="B92" s="42"/>
    </row>
    <row r="93" ht="12.75">
      <c r="B93" s="42"/>
    </row>
    <row r="94" ht="12.75">
      <c r="B94" s="42"/>
    </row>
    <row r="95" ht="12.75">
      <c r="B95" s="42"/>
    </row>
    <row r="96" ht="12.75">
      <c r="B96" s="42"/>
    </row>
    <row r="97" ht="12.75">
      <c r="B97" s="42"/>
    </row>
    <row r="98" ht="12.75">
      <c r="B98" s="42"/>
    </row>
    <row r="99" ht="12.75">
      <c r="B99" s="42"/>
    </row>
    <row r="100" ht="12.75">
      <c r="B100" s="42"/>
    </row>
    <row r="101" ht="12.75">
      <c r="B101" s="42"/>
    </row>
    <row r="102" ht="12.75">
      <c r="B102" s="42"/>
    </row>
    <row r="103" ht="12.75">
      <c r="B103" s="42"/>
    </row>
  </sheetData>
  <sheetProtection sheet="1" objects="1" scenarios="1"/>
  <mergeCells count="14">
    <mergeCell ref="C42:E42"/>
    <mergeCell ref="B38:C38"/>
    <mergeCell ref="B40:C40"/>
    <mergeCell ref="D38:E38"/>
    <mergeCell ref="D40:E40"/>
    <mergeCell ref="G5:G6"/>
    <mergeCell ref="H5:H6"/>
    <mergeCell ref="B34:F34"/>
    <mergeCell ref="A3:H3"/>
    <mergeCell ref="A5:A6"/>
    <mergeCell ref="B5:B6"/>
    <mergeCell ref="C5:C6"/>
    <mergeCell ref="D5:E5"/>
    <mergeCell ref="F5:F6"/>
  </mergeCells>
  <conditionalFormatting sqref="C42:D42 G42">
    <cfRule type="cellIs" priority="2" dxfId="0" operator="equal" stopIfTrue="1">
      <formula>0</formula>
    </cfRule>
  </conditionalFormatting>
  <conditionalFormatting sqref="F8:F33">
    <cfRule type="cellIs" priority="1" dxfId="0" operator="equal" stopIfTrue="1">
      <formula>0</formula>
    </cfRule>
  </conditionalFormatting>
  <printOptions horizontalCentered="1"/>
  <pageMargins left="0.5905511811023623" right="0.3937007874015748" top="0.3937007874015748" bottom="0.3937007874015748" header="0.5118110236220472" footer="0.31496062992125984"/>
  <pageSetup fitToHeight="1" fitToWidth="1" horizontalDpi="300" verticalDpi="300" orientation="portrait" paperSize="9" scale="6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47"/>
  <sheetViews>
    <sheetView view="pageBreakPreview" zoomScaleNormal="80" zoomScaleSheetLayoutView="100" zoomScalePageLayoutView="0" workbookViewId="0" topLeftCell="A1">
      <selection activeCell="B22" sqref="B22"/>
    </sheetView>
  </sheetViews>
  <sheetFormatPr defaultColWidth="9.28125" defaultRowHeight="12.75"/>
  <cols>
    <col min="1" max="1" width="4.28125" style="196" customWidth="1"/>
    <col min="2" max="2" width="66.7109375" style="43" customWidth="1"/>
    <col min="3" max="3" width="6.28125" style="220" customWidth="1"/>
    <col min="4" max="5" width="10.7109375" style="220" customWidth="1"/>
    <col min="6" max="6" width="14.57421875" style="58" customWidth="1"/>
    <col min="7" max="8" width="17.28125" style="219" customWidth="1"/>
    <col min="9" max="16384" width="9.28125" style="43" customWidth="1"/>
  </cols>
  <sheetData>
    <row r="1" spans="1:240" s="64" customFormat="1" ht="23.25">
      <c r="A1" s="60"/>
      <c r="B1" s="61"/>
      <c r="C1" s="61"/>
      <c r="D1" s="62"/>
      <c r="E1" s="62"/>
      <c r="F1" s="62"/>
      <c r="G1" s="63"/>
      <c r="H1" s="8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</row>
    <row r="2" spans="1:240" s="64" customFormat="1" ht="15">
      <c r="A2" s="62"/>
      <c r="B2" s="62"/>
      <c r="C2" s="62"/>
      <c r="D2" s="62"/>
      <c r="E2" s="62"/>
      <c r="F2" s="62"/>
      <c r="G2" s="62"/>
      <c r="H2" s="65" t="s">
        <v>38</v>
      </c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</row>
    <row r="3" spans="1:8" s="198" customFormat="1" ht="48" customHeight="1">
      <c r="A3" s="260" t="s">
        <v>39</v>
      </c>
      <c r="B3" s="260"/>
      <c r="C3" s="260"/>
      <c r="D3" s="260"/>
      <c r="E3" s="260"/>
      <c r="F3" s="260"/>
      <c r="G3" s="260"/>
      <c r="H3" s="260"/>
    </row>
    <row r="4" spans="1:8" s="198" customFormat="1" ht="19.5" thickBot="1">
      <c r="A4" s="225"/>
      <c r="B4" s="225"/>
      <c r="C4" s="225"/>
      <c r="D4" s="225"/>
      <c r="E4" s="225"/>
      <c r="F4" s="225"/>
      <c r="G4" s="225"/>
      <c r="H4" s="225"/>
    </row>
    <row r="5" spans="1:8" s="198" customFormat="1" ht="40.5" customHeight="1" thickBot="1">
      <c r="A5" s="275" t="s">
        <v>1</v>
      </c>
      <c r="B5" s="263" t="s">
        <v>2</v>
      </c>
      <c r="C5" s="275" t="s">
        <v>3</v>
      </c>
      <c r="D5" s="277" t="s">
        <v>4</v>
      </c>
      <c r="E5" s="277"/>
      <c r="F5" s="268" t="s">
        <v>5</v>
      </c>
      <c r="G5" s="268" t="s">
        <v>332</v>
      </c>
      <c r="H5" s="257" t="s">
        <v>333</v>
      </c>
    </row>
    <row r="6" spans="1:8" s="23" customFormat="1" ht="40.5" customHeight="1" thickBot="1">
      <c r="A6" s="276"/>
      <c r="B6" s="264"/>
      <c r="C6" s="276"/>
      <c r="D6" s="66" t="s">
        <v>6</v>
      </c>
      <c r="E6" s="67" t="s">
        <v>7</v>
      </c>
      <c r="F6" s="269"/>
      <c r="G6" s="269"/>
      <c r="H6" s="258"/>
    </row>
    <row r="7" spans="1:8" s="129" customFormat="1" ht="19.5" customHeight="1" thickBot="1">
      <c r="A7" s="68">
        <v>0</v>
      </c>
      <c r="B7" s="69">
        <v>1</v>
      </c>
      <c r="C7" s="70">
        <v>2</v>
      </c>
      <c r="D7" s="70">
        <v>3</v>
      </c>
      <c r="E7" s="70">
        <v>4</v>
      </c>
      <c r="F7" s="70">
        <v>5</v>
      </c>
      <c r="G7" s="69">
        <v>6</v>
      </c>
      <c r="H7" s="71">
        <v>7</v>
      </c>
    </row>
    <row r="8" spans="1:8" s="129" customFormat="1" ht="19.5" customHeight="1" thickBot="1">
      <c r="A8" s="96" t="s">
        <v>41</v>
      </c>
      <c r="B8" s="97" t="s">
        <v>42</v>
      </c>
      <c r="C8" s="226"/>
      <c r="D8" s="226"/>
      <c r="E8" s="226"/>
      <c r="F8" s="227"/>
      <c r="G8" s="228"/>
      <c r="H8" s="229"/>
    </row>
    <row r="9" spans="1:9" ht="15.75">
      <c r="A9" s="98">
        <v>1</v>
      </c>
      <c r="B9" s="230" t="s">
        <v>43</v>
      </c>
      <c r="C9" s="74" t="s">
        <v>28</v>
      </c>
      <c r="D9" s="99">
        <v>65</v>
      </c>
      <c r="E9" s="74">
        <v>100</v>
      </c>
      <c r="F9" s="46"/>
      <c r="G9" s="132">
        <f>ROUND($D9*$F9,2)</f>
        <v>0</v>
      </c>
      <c r="H9" s="133">
        <f>ROUND($E9*$F9,2)</f>
        <v>0</v>
      </c>
      <c r="I9" s="134"/>
    </row>
    <row r="10" spans="1:9" ht="15.75">
      <c r="A10" s="101">
        <v>2</v>
      </c>
      <c r="B10" s="231" t="s">
        <v>44</v>
      </c>
      <c r="C10" s="80" t="s">
        <v>28</v>
      </c>
      <c r="D10" s="34">
        <v>20</v>
      </c>
      <c r="E10" s="80">
        <v>50</v>
      </c>
      <c r="F10" s="47"/>
      <c r="G10" s="232">
        <f aca="true" t="shared" si="0" ref="G10:G40">ROUND($D10*$F10,2)</f>
        <v>0</v>
      </c>
      <c r="H10" s="233">
        <f aca="true" t="shared" si="1" ref="H10:H40">ROUND($E10*$F10,2)</f>
        <v>0</v>
      </c>
      <c r="I10" s="134"/>
    </row>
    <row r="11" spans="1:9" ht="15.75">
      <c r="A11" s="101">
        <v>3</v>
      </c>
      <c r="B11" s="171" t="s">
        <v>45</v>
      </c>
      <c r="C11" s="80" t="s">
        <v>28</v>
      </c>
      <c r="D11" s="34">
        <v>5</v>
      </c>
      <c r="E11" s="80">
        <v>15</v>
      </c>
      <c r="F11" s="47"/>
      <c r="G11" s="232">
        <f t="shared" si="0"/>
        <v>0</v>
      </c>
      <c r="H11" s="233">
        <f t="shared" si="1"/>
        <v>0</v>
      </c>
      <c r="I11" s="134"/>
    </row>
    <row r="12" spans="1:9" ht="15.75">
      <c r="A12" s="101">
        <v>4</v>
      </c>
      <c r="B12" s="143" t="s">
        <v>46</v>
      </c>
      <c r="C12" s="80" t="s">
        <v>28</v>
      </c>
      <c r="D12" s="34">
        <v>80</v>
      </c>
      <c r="E12" s="80">
        <v>100</v>
      </c>
      <c r="F12" s="47"/>
      <c r="G12" s="232">
        <f t="shared" si="0"/>
        <v>0</v>
      </c>
      <c r="H12" s="233">
        <f t="shared" si="1"/>
        <v>0</v>
      </c>
      <c r="I12" s="134"/>
    </row>
    <row r="13" spans="1:9" ht="16.5" thickBot="1">
      <c r="A13" s="102">
        <v>5</v>
      </c>
      <c r="B13" s="189" t="s">
        <v>47</v>
      </c>
      <c r="C13" s="103" t="s">
        <v>28</v>
      </c>
      <c r="D13" s="89">
        <v>20</v>
      </c>
      <c r="E13" s="103">
        <v>50</v>
      </c>
      <c r="F13" s="48"/>
      <c r="G13" s="234">
        <f t="shared" si="0"/>
        <v>0</v>
      </c>
      <c r="H13" s="235">
        <f t="shared" si="1"/>
        <v>0</v>
      </c>
      <c r="I13" s="134"/>
    </row>
    <row r="14" spans="1:9" ht="19.5" thickBot="1">
      <c r="A14" s="104" t="s">
        <v>48</v>
      </c>
      <c r="B14" s="105" t="s">
        <v>49</v>
      </c>
      <c r="C14" s="106"/>
      <c r="D14" s="106"/>
      <c r="E14" s="106"/>
      <c r="F14" s="236"/>
      <c r="G14" s="236"/>
      <c r="H14" s="237"/>
      <c r="I14" s="134"/>
    </row>
    <row r="15" spans="1:9" ht="16.5" thickBot="1">
      <c r="A15" s="107">
        <v>1</v>
      </c>
      <c r="B15" s="238" t="s">
        <v>50</v>
      </c>
      <c r="C15" s="108" t="s">
        <v>28</v>
      </c>
      <c r="D15" s="108">
        <v>10</v>
      </c>
      <c r="E15" s="109">
        <v>20</v>
      </c>
      <c r="F15" s="239"/>
      <c r="G15" s="240">
        <f t="shared" si="0"/>
        <v>0</v>
      </c>
      <c r="H15" s="241">
        <f t="shared" si="1"/>
        <v>0</v>
      </c>
      <c r="I15" s="134"/>
    </row>
    <row r="16" spans="1:9" ht="19.5" thickBot="1">
      <c r="A16" s="104" t="s">
        <v>51</v>
      </c>
      <c r="B16" s="105" t="s">
        <v>52</v>
      </c>
      <c r="C16" s="106"/>
      <c r="D16" s="106"/>
      <c r="E16" s="106"/>
      <c r="F16" s="236"/>
      <c r="G16" s="236"/>
      <c r="H16" s="237"/>
      <c r="I16" s="134"/>
    </row>
    <row r="17" spans="1:9" ht="31.5">
      <c r="A17" s="98">
        <v>1</v>
      </c>
      <c r="B17" s="110" t="s">
        <v>53</v>
      </c>
      <c r="C17" s="99" t="s">
        <v>28</v>
      </c>
      <c r="D17" s="99">
        <v>30</v>
      </c>
      <c r="E17" s="99">
        <v>100</v>
      </c>
      <c r="F17" s="46"/>
      <c r="G17" s="132">
        <f t="shared" si="0"/>
        <v>0</v>
      </c>
      <c r="H17" s="133">
        <f t="shared" si="1"/>
        <v>0</v>
      </c>
      <c r="I17" s="134"/>
    </row>
    <row r="18" spans="1:9" ht="31.5">
      <c r="A18" s="101">
        <v>2</v>
      </c>
      <c r="B18" s="111" t="s">
        <v>54</v>
      </c>
      <c r="C18" s="34" t="s">
        <v>28</v>
      </c>
      <c r="D18" s="34">
        <v>10</v>
      </c>
      <c r="E18" s="34">
        <v>40</v>
      </c>
      <c r="F18" s="47"/>
      <c r="G18" s="232">
        <f t="shared" si="0"/>
        <v>0</v>
      </c>
      <c r="H18" s="233">
        <f t="shared" si="1"/>
        <v>0</v>
      </c>
      <c r="I18" s="134"/>
    </row>
    <row r="19" spans="1:9" ht="15.75">
      <c r="A19" s="101">
        <v>3</v>
      </c>
      <c r="B19" s="112" t="s">
        <v>55</v>
      </c>
      <c r="C19" s="34" t="s">
        <v>28</v>
      </c>
      <c r="D19" s="34">
        <v>15</v>
      </c>
      <c r="E19" s="34">
        <v>40</v>
      </c>
      <c r="F19" s="47"/>
      <c r="G19" s="232">
        <f t="shared" si="0"/>
        <v>0</v>
      </c>
      <c r="H19" s="233">
        <f t="shared" si="1"/>
        <v>0</v>
      </c>
      <c r="I19" s="134"/>
    </row>
    <row r="20" spans="1:9" ht="31.5">
      <c r="A20" s="101">
        <v>4</v>
      </c>
      <c r="B20" s="112" t="s">
        <v>56</v>
      </c>
      <c r="C20" s="34" t="s">
        <v>28</v>
      </c>
      <c r="D20" s="34">
        <v>12</v>
      </c>
      <c r="E20" s="34">
        <v>18</v>
      </c>
      <c r="F20" s="47"/>
      <c r="G20" s="232">
        <f t="shared" si="0"/>
        <v>0</v>
      </c>
      <c r="H20" s="233">
        <f t="shared" si="1"/>
        <v>0</v>
      </c>
      <c r="I20" s="134"/>
    </row>
    <row r="21" spans="1:9" ht="31.5">
      <c r="A21" s="101">
        <v>5</v>
      </c>
      <c r="B21" s="112" t="s">
        <v>57</v>
      </c>
      <c r="C21" s="34" t="s">
        <v>28</v>
      </c>
      <c r="D21" s="34">
        <v>12</v>
      </c>
      <c r="E21" s="34">
        <v>18</v>
      </c>
      <c r="F21" s="47"/>
      <c r="G21" s="232">
        <f t="shared" si="0"/>
        <v>0</v>
      </c>
      <c r="H21" s="233">
        <f t="shared" si="1"/>
        <v>0</v>
      </c>
      <c r="I21" s="134"/>
    </row>
    <row r="22" spans="1:9" ht="31.5">
      <c r="A22" s="101">
        <v>6</v>
      </c>
      <c r="B22" s="111" t="s">
        <v>58</v>
      </c>
      <c r="C22" s="34" t="s">
        <v>28</v>
      </c>
      <c r="D22" s="34">
        <v>12</v>
      </c>
      <c r="E22" s="34">
        <v>18</v>
      </c>
      <c r="F22" s="47"/>
      <c r="G22" s="232">
        <f t="shared" si="0"/>
        <v>0</v>
      </c>
      <c r="H22" s="233">
        <f t="shared" si="1"/>
        <v>0</v>
      </c>
      <c r="I22" s="134"/>
    </row>
    <row r="23" spans="1:9" ht="47.25">
      <c r="A23" s="101">
        <v>7</v>
      </c>
      <c r="B23" s="82" t="s">
        <v>59</v>
      </c>
      <c r="C23" s="34" t="s">
        <v>28</v>
      </c>
      <c r="D23" s="34">
        <v>12</v>
      </c>
      <c r="E23" s="34">
        <v>18</v>
      </c>
      <c r="F23" s="47"/>
      <c r="G23" s="232">
        <f t="shared" si="0"/>
        <v>0</v>
      </c>
      <c r="H23" s="233">
        <f t="shared" si="1"/>
        <v>0</v>
      </c>
      <c r="I23" s="134"/>
    </row>
    <row r="24" spans="1:9" ht="31.5">
      <c r="A24" s="101">
        <v>8</v>
      </c>
      <c r="B24" s="111" t="s">
        <v>60</v>
      </c>
      <c r="C24" s="34" t="s">
        <v>28</v>
      </c>
      <c r="D24" s="34">
        <v>12</v>
      </c>
      <c r="E24" s="34">
        <v>18</v>
      </c>
      <c r="F24" s="47"/>
      <c r="G24" s="232">
        <f t="shared" si="0"/>
        <v>0</v>
      </c>
      <c r="H24" s="233">
        <f t="shared" si="1"/>
        <v>0</v>
      </c>
      <c r="I24" s="134"/>
    </row>
    <row r="25" spans="1:9" ht="31.5">
      <c r="A25" s="101">
        <v>9</v>
      </c>
      <c r="B25" s="82" t="s">
        <v>61</v>
      </c>
      <c r="C25" s="34" t="s">
        <v>28</v>
      </c>
      <c r="D25" s="34">
        <v>12</v>
      </c>
      <c r="E25" s="34">
        <v>18</v>
      </c>
      <c r="F25" s="47"/>
      <c r="G25" s="232">
        <f t="shared" si="0"/>
        <v>0</v>
      </c>
      <c r="H25" s="233">
        <f t="shared" si="1"/>
        <v>0</v>
      </c>
      <c r="I25" s="134"/>
    </row>
    <row r="26" spans="1:9" ht="47.25">
      <c r="A26" s="101">
        <v>10</v>
      </c>
      <c r="B26" s="111" t="s">
        <v>62</v>
      </c>
      <c r="C26" s="34" t="s">
        <v>28</v>
      </c>
      <c r="D26" s="34">
        <v>12</v>
      </c>
      <c r="E26" s="34">
        <v>18</v>
      </c>
      <c r="F26" s="47"/>
      <c r="G26" s="232">
        <f t="shared" si="0"/>
        <v>0</v>
      </c>
      <c r="H26" s="233">
        <f t="shared" si="1"/>
        <v>0</v>
      </c>
      <c r="I26" s="134"/>
    </row>
    <row r="27" spans="1:9" ht="47.25">
      <c r="A27" s="101">
        <v>11</v>
      </c>
      <c r="B27" s="111" t="s">
        <v>63</v>
      </c>
      <c r="C27" s="34" t="s">
        <v>28</v>
      </c>
      <c r="D27" s="34">
        <v>12</v>
      </c>
      <c r="E27" s="34">
        <v>18</v>
      </c>
      <c r="F27" s="47"/>
      <c r="G27" s="232">
        <f t="shared" si="0"/>
        <v>0</v>
      </c>
      <c r="H27" s="233">
        <f t="shared" si="1"/>
        <v>0</v>
      </c>
      <c r="I27" s="134"/>
    </row>
    <row r="28" spans="1:9" ht="47.25">
      <c r="A28" s="101">
        <v>12</v>
      </c>
      <c r="B28" s="111" t="s">
        <v>64</v>
      </c>
      <c r="C28" s="34" t="s">
        <v>28</v>
      </c>
      <c r="D28" s="34">
        <v>12</v>
      </c>
      <c r="E28" s="34">
        <v>18</v>
      </c>
      <c r="F28" s="47"/>
      <c r="G28" s="232">
        <f t="shared" si="0"/>
        <v>0</v>
      </c>
      <c r="H28" s="233">
        <f t="shared" si="1"/>
        <v>0</v>
      </c>
      <c r="I28" s="134"/>
    </row>
    <row r="29" spans="1:9" ht="47.25">
      <c r="A29" s="101">
        <v>13</v>
      </c>
      <c r="B29" s="111" t="s">
        <v>65</v>
      </c>
      <c r="C29" s="34" t="s">
        <v>28</v>
      </c>
      <c r="D29" s="34">
        <v>12</v>
      </c>
      <c r="E29" s="34">
        <v>18</v>
      </c>
      <c r="F29" s="47"/>
      <c r="G29" s="232">
        <f t="shared" si="0"/>
        <v>0</v>
      </c>
      <c r="H29" s="233">
        <f t="shared" si="1"/>
        <v>0</v>
      </c>
      <c r="I29" s="134"/>
    </row>
    <row r="30" spans="1:9" ht="15.75">
      <c r="A30" s="101">
        <v>14</v>
      </c>
      <c r="B30" s="111" t="s">
        <v>66</v>
      </c>
      <c r="C30" s="34" t="s">
        <v>28</v>
      </c>
      <c r="D30" s="34">
        <v>12</v>
      </c>
      <c r="E30" s="34">
        <v>18</v>
      </c>
      <c r="F30" s="47"/>
      <c r="G30" s="232">
        <f t="shared" si="0"/>
        <v>0</v>
      </c>
      <c r="H30" s="233">
        <f t="shared" si="1"/>
        <v>0</v>
      </c>
      <c r="I30" s="134"/>
    </row>
    <row r="31" spans="1:9" ht="15.75">
      <c r="A31" s="101">
        <v>15</v>
      </c>
      <c r="B31" s="111" t="s">
        <v>67</v>
      </c>
      <c r="C31" s="34" t="s">
        <v>28</v>
      </c>
      <c r="D31" s="34">
        <v>12</v>
      </c>
      <c r="E31" s="34">
        <v>18</v>
      </c>
      <c r="F31" s="47"/>
      <c r="G31" s="232">
        <f t="shared" si="0"/>
        <v>0</v>
      </c>
      <c r="H31" s="233">
        <f t="shared" si="1"/>
        <v>0</v>
      </c>
      <c r="I31" s="134"/>
    </row>
    <row r="32" spans="1:8" s="242" customFormat="1" ht="18">
      <c r="A32" s="101">
        <v>17</v>
      </c>
      <c r="B32" s="111" t="s">
        <v>68</v>
      </c>
      <c r="C32" s="34" t="s">
        <v>28</v>
      </c>
      <c r="D32" s="34">
        <v>1</v>
      </c>
      <c r="E32" s="34">
        <v>6</v>
      </c>
      <c r="F32" s="47"/>
      <c r="G32" s="232">
        <f t="shared" si="0"/>
        <v>0</v>
      </c>
      <c r="H32" s="233">
        <f t="shared" si="1"/>
        <v>0</v>
      </c>
    </row>
    <row r="33" spans="1:8" s="243" customFormat="1" ht="15.75">
      <c r="A33" s="101">
        <v>18</v>
      </c>
      <c r="B33" s="111" t="s">
        <v>69</v>
      </c>
      <c r="C33" s="34" t="s">
        <v>28</v>
      </c>
      <c r="D33" s="34">
        <v>4</v>
      </c>
      <c r="E33" s="34">
        <v>20</v>
      </c>
      <c r="F33" s="47"/>
      <c r="G33" s="232">
        <f t="shared" si="0"/>
        <v>0</v>
      </c>
      <c r="H33" s="233">
        <f t="shared" si="1"/>
        <v>0</v>
      </c>
    </row>
    <row r="34" spans="1:8" s="243" customFormat="1" ht="15.75">
      <c r="A34" s="101">
        <v>19</v>
      </c>
      <c r="B34" s="111" t="s">
        <v>70</v>
      </c>
      <c r="C34" s="34" t="s">
        <v>28</v>
      </c>
      <c r="D34" s="34">
        <v>2</v>
      </c>
      <c r="E34" s="34">
        <v>4</v>
      </c>
      <c r="F34" s="47"/>
      <c r="G34" s="232">
        <f t="shared" si="0"/>
        <v>0</v>
      </c>
      <c r="H34" s="233">
        <f t="shared" si="1"/>
        <v>0</v>
      </c>
    </row>
    <row r="35" spans="1:8" s="243" customFormat="1" ht="16.5" thickBot="1">
      <c r="A35" s="101">
        <v>20</v>
      </c>
      <c r="B35" s="114" t="s">
        <v>71</v>
      </c>
      <c r="C35" s="89" t="s">
        <v>28</v>
      </c>
      <c r="D35" s="89">
        <v>10</v>
      </c>
      <c r="E35" s="89">
        <v>40</v>
      </c>
      <c r="F35" s="48"/>
      <c r="G35" s="234">
        <f t="shared" si="0"/>
        <v>0</v>
      </c>
      <c r="H35" s="235">
        <f t="shared" si="1"/>
        <v>0</v>
      </c>
    </row>
    <row r="36" spans="1:8" s="93" customFormat="1" ht="19.5" thickBot="1">
      <c r="A36" s="104" t="s">
        <v>72</v>
      </c>
      <c r="B36" s="105" t="s">
        <v>73</v>
      </c>
      <c r="C36" s="106"/>
      <c r="D36" s="106"/>
      <c r="E36" s="106"/>
      <c r="F36" s="236"/>
      <c r="G36" s="236"/>
      <c r="H36" s="237"/>
    </row>
    <row r="37" spans="1:8" s="93" customFormat="1" ht="15.75">
      <c r="A37" s="98">
        <v>1</v>
      </c>
      <c r="B37" s="244" t="s">
        <v>74</v>
      </c>
      <c r="C37" s="115" t="s">
        <v>28</v>
      </c>
      <c r="D37" s="99">
        <v>150</v>
      </c>
      <c r="E37" s="99">
        <v>250</v>
      </c>
      <c r="F37" s="46">
        <v>1</v>
      </c>
      <c r="G37" s="132">
        <f t="shared" si="0"/>
        <v>150</v>
      </c>
      <c r="H37" s="133">
        <f t="shared" si="1"/>
        <v>250</v>
      </c>
    </row>
    <row r="38" spans="1:8" s="93" customFormat="1" ht="15.75">
      <c r="A38" s="101">
        <v>2</v>
      </c>
      <c r="B38" s="245" t="s">
        <v>75</v>
      </c>
      <c r="C38" s="116" t="s">
        <v>28</v>
      </c>
      <c r="D38" s="34">
        <v>30</v>
      </c>
      <c r="E38" s="34">
        <v>50</v>
      </c>
      <c r="F38" s="47"/>
      <c r="G38" s="232">
        <f t="shared" si="0"/>
        <v>0</v>
      </c>
      <c r="H38" s="233">
        <f t="shared" si="1"/>
        <v>0</v>
      </c>
    </row>
    <row r="39" spans="1:8" s="93" customFormat="1" ht="15.75">
      <c r="A39" s="101">
        <v>3</v>
      </c>
      <c r="B39" s="245" t="s">
        <v>76</v>
      </c>
      <c r="C39" s="116" t="s">
        <v>28</v>
      </c>
      <c r="D39" s="34">
        <v>40</v>
      </c>
      <c r="E39" s="34">
        <v>50</v>
      </c>
      <c r="F39" s="47"/>
      <c r="G39" s="232">
        <f t="shared" si="0"/>
        <v>0</v>
      </c>
      <c r="H39" s="233">
        <f t="shared" si="1"/>
        <v>0</v>
      </c>
    </row>
    <row r="40" spans="1:8" s="93" customFormat="1" ht="16.5" thickBot="1">
      <c r="A40" s="102">
        <v>4</v>
      </c>
      <c r="B40" s="246" t="s">
        <v>77</v>
      </c>
      <c r="C40" s="117" t="s">
        <v>28</v>
      </c>
      <c r="D40" s="89">
        <v>50</v>
      </c>
      <c r="E40" s="89">
        <v>100</v>
      </c>
      <c r="F40" s="48"/>
      <c r="G40" s="234">
        <f t="shared" si="0"/>
        <v>0</v>
      </c>
      <c r="H40" s="235">
        <f t="shared" si="1"/>
        <v>0</v>
      </c>
    </row>
    <row r="41" spans="1:8" s="93" customFormat="1" ht="19.5" thickBot="1">
      <c r="A41" s="118"/>
      <c r="B41" s="214"/>
      <c r="C41" s="214"/>
      <c r="D41" s="214"/>
      <c r="E41" s="214"/>
      <c r="F41" s="247" t="s">
        <v>37</v>
      </c>
      <c r="G41" s="248">
        <f>SUM(G9:G13,G15,G17:G35,G37:G40)</f>
        <v>150</v>
      </c>
      <c r="H41" s="249">
        <f>SUM(H9:H13,H15,H17:H35,H37:H40)</f>
        <v>250</v>
      </c>
    </row>
    <row r="42" spans="1:8" s="250" customFormat="1" ht="15.75" customHeight="1">
      <c r="A42" s="62"/>
      <c r="B42" s="62"/>
      <c r="C42" s="62"/>
      <c r="D42" s="62"/>
      <c r="E42" s="62"/>
      <c r="F42" s="62"/>
      <c r="G42" s="62"/>
      <c r="H42" s="62"/>
    </row>
    <row r="43" spans="1:8" s="250" customFormat="1" ht="19.5" customHeight="1">
      <c r="A43" s="62"/>
      <c r="B43" s="271" t="s">
        <v>349</v>
      </c>
      <c r="C43" s="271"/>
      <c r="D43" s="273">
        <f>$G$41</f>
        <v>150</v>
      </c>
      <c r="E43" s="273"/>
      <c r="F43" s="40"/>
      <c r="G43" s="218"/>
      <c r="H43" s="62"/>
    </row>
    <row r="44" spans="2:7" ht="19.5" customHeight="1">
      <c r="B44" s="42"/>
      <c r="C44" s="23"/>
      <c r="D44" s="23"/>
      <c r="E44" s="23"/>
      <c r="F44" s="9"/>
      <c r="G44" s="43"/>
    </row>
    <row r="45" spans="2:7" ht="19.5" customHeight="1">
      <c r="B45" s="272" t="s">
        <v>350</v>
      </c>
      <c r="C45" s="272"/>
      <c r="D45" s="274">
        <f>$H$41</f>
        <v>250</v>
      </c>
      <c r="E45" s="274"/>
      <c r="F45" s="44"/>
      <c r="G45" s="218"/>
    </row>
    <row r="46" spans="2:7" ht="19.5" customHeight="1">
      <c r="B46" s="42"/>
      <c r="C46" s="23"/>
      <c r="D46" s="23"/>
      <c r="E46" s="23"/>
      <c r="F46" s="9"/>
      <c r="G46" s="43"/>
    </row>
    <row r="47" spans="2:7" ht="19.5" customHeight="1">
      <c r="B47" s="45" t="s">
        <v>336</v>
      </c>
      <c r="C47" s="278"/>
      <c r="D47" s="278"/>
      <c r="E47" s="278"/>
      <c r="F47" s="10" t="s">
        <v>337</v>
      </c>
      <c r="G47" s="11"/>
    </row>
  </sheetData>
  <sheetProtection sheet="1" objects="1" scenarios="1"/>
  <mergeCells count="13">
    <mergeCell ref="B43:C43"/>
    <mergeCell ref="D43:E43"/>
    <mergeCell ref="B45:C45"/>
    <mergeCell ref="D45:E45"/>
    <mergeCell ref="C47:E47"/>
    <mergeCell ref="G5:G6"/>
    <mergeCell ref="H5:H6"/>
    <mergeCell ref="A3:H3"/>
    <mergeCell ref="A5:A6"/>
    <mergeCell ref="B5:B6"/>
    <mergeCell ref="C5:C6"/>
    <mergeCell ref="D5:E5"/>
    <mergeCell ref="F5:F6"/>
  </mergeCells>
  <conditionalFormatting sqref="C47:D47 G47">
    <cfRule type="cellIs" priority="2" dxfId="0" operator="equal" stopIfTrue="1">
      <formula>0</formula>
    </cfRule>
  </conditionalFormatting>
  <conditionalFormatting sqref="F9:F13 F15 F17:F35 F37:F40">
    <cfRule type="cellIs" priority="1" dxfId="0" operator="equal" stopIfTrue="1">
      <formula>0</formula>
    </cfRule>
  </conditionalFormatting>
  <printOptions horizontalCentered="1"/>
  <pageMargins left="0.5905511811023623" right="0.3937007874015748" top="0.3937007874015748" bottom="0.3937007874015748" header="0.5118110236220472" footer="0.31496062992125984"/>
  <pageSetup fitToHeight="0" fitToWidth="1" horizontalDpi="300" verticalDpi="300" orientation="portrait" paperSize="9" scale="64" r:id="rId3"/>
  <headerFooter alignWithMargins="0">
    <oddFooter>&amp;CStrona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102"/>
  <sheetViews>
    <sheetView view="pageBreakPreview" zoomScaleNormal="90" zoomScaleSheetLayoutView="100" zoomScalePageLayoutView="0" workbookViewId="0" topLeftCell="A1">
      <selection activeCell="A1" sqref="A1"/>
    </sheetView>
  </sheetViews>
  <sheetFormatPr defaultColWidth="9.28125" defaultRowHeight="12.75"/>
  <cols>
    <col min="1" max="1" width="4.28125" style="196" customWidth="1"/>
    <col min="2" max="2" width="66.7109375" style="43" customWidth="1"/>
    <col min="3" max="3" width="6.28125" style="220" customWidth="1"/>
    <col min="4" max="5" width="10.7109375" style="220" customWidth="1"/>
    <col min="6" max="6" width="14.57421875" style="58" customWidth="1"/>
    <col min="7" max="8" width="17.28125" style="219" customWidth="1"/>
    <col min="9" max="14" width="9.28125" style="134" customWidth="1"/>
    <col min="15" max="16384" width="9.28125" style="43" customWidth="1"/>
  </cols>
  <sheetData>
    <row r="1" spans="1:240" s="64" customFormat="1" ht="23.25">
      <c r="A1" s="60"/>
      <c r="B1" s="61"/>
      <c r="C1" s="61"/>
      <c r="D1" s="62"/>
      <c r="E1" s="62"/>
      <c r="F1" s="62"/>
      <c r="G1" s="63"/>
      <c r="H1" s="8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</row>
    <row r="2" spans="1:240" s="64" customFormat="1" ht="15">
      <c r="A2" s="62"/>
      <c r="B2" s="62"/>
      <c r="C2" s="62"/>
      <c r="D2" s="62"/>
      <c r="E2" s="62"/>
      <c r="F2" s="62"/>
      <c r="G2" s="62"/>
      <c r="H2" s="65" t="s">
        <v>78</v>
      </c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</row>
    <row r="3" spans="1:14" s="198" customFormat="1" ht="22.5" customHeight="1">
      <c r="A3" s="279" t="s">
        <v>79</v>
      </c>
      <c r="B3" s="279"/>
      <c r="C3" s="279"/>
      <c r="D3" s="279"/>
      <c r="E3" s="279"/>
      <c r="F3" s="279"/>
      <c r="G3" s="279"/>
      <c r="H3" s="279"/>
      <c r="I3" s="251"/>
      <c r="J3" s="251"/>
      <c r="K3" s="251"/>
      <c r="L3" s="251"/>
      <c r="M3" s="251"/>
      <c r="N3" s="251"/>
    </row>
    <row r="4" spans="1:14" s="198" customFormat="1" ht="19.5" thickBot="1">
      <c r="A4" s="225"/>
      <c r="B4" s="225"/>
      <c r="C4" s="225"/>
      <c r="D4" s="225"/>
      <c r="E4" s="225"/>
      <c r="F4" s="225"/>
      <c r="G4" s="225"/>
      <c r="H4" s="225"/>
      <c r="I4" s="251"/>
      <c r="J4" s="251"/>
      <c r="K4" s="251"/>
      <c r="L4" s="251"/>
      <c r="M4" s="251"/>
      <c r="N4" s="251"/>
    </row>
    <row r="5" spans="1:8" s="198" customFormat="1" ht="37.5" customHeight="1" thickBot="1">
      <c r="A5" s="280" t="s">
        <v>1</v>
      </c>
      <c r="B5" s="282" t="s">
        <v>2</v>
      </c>
      <c r="C5" s="283" t="s">
        <v>3</v>
      </c>
      <c r="D5" s="284" t="s">
        <v>4</v>
      </c>
      <c r="E5" s="284"/>
      <c r="F5" s="285" t="s">
        <v>5</v>
      </c>
      <c r="G5" s="268" t="s">
        <v>332</v>
      </c>
      <c r="H5" s="257" t="s">
        <v>333</v>
      </c>
    </row>
    <row r="6" spans="1:8" s="23" customFormat="1" ht="33.75" customHeight="1" thickBot="1">
      <c r="A6" s="281"/>
      <c r="B6" s="263"/>
      <c r="C6" s="275"/>
      <c r="D6" s="123" t="s">
        <v>6</v>
      </c>
      <c r="E6" s="124" t="s">
        <v>7</v>
      </c>
      <c r="F6" s="268"/>
      <c r="G6" s="269"/>
      <c r="H6" s="258"/>
    </row>
    <row r="7" spans="1:8" s="129" customFormat="1" ht="19.5" customHeight="1" thickBot="1">
      <c r="A7" s="125">
        <v>0</v>
      </c>
      <c r="B7" s="126">
        <v>1</v>
      </c>
      <c r="C7" s="127">
        <v>2</v>
      </c>
      <c r="D7" s="127">
        <v>3</v>
      </c>
      <c r="E7" s="127">
        <v>4</v>
      </c>
      <c r="F7" s="127">
        <v>5</v>
      </c>
      <c r="G7" s="126">
        <v>6</v>
      </c>
      <c r="H7" s="128">
        <v>7</v>
      </c>
    </row>
    <row r="8" spans="1:8" ht="24.75" customHeight="1" thickBot="1">
      <c r="A8" s="130" t="s">
        <v>41</v>
      </c>
      <c r="B8" s="131" t="s">
        <v>80</v>
      </c>
      <c r="C8" s="200"/>
      <c r="D8" s="200"/>
      <c r="E8" s="200"/>
      <c r="F8" s="59"/>
      <c r="G8" s="201"/>
      <c r="H8" s="202"/>
    </row>
    <row r="9" spans="1:8" ht="15.75">
      <c r="A9" s="98">
        <v>1</v>
      </c>
      <c r="B9" s="182" t="s">
        <v>81</v>
      </c>
      <c r="C9" s="74" t="s">
        <v>28</v>
      </c>
      <c r="D9" s="74">
        <v>100</v>
      </c>
      <c r="E9" s="74">
        <v>1700</v>
      </c>
      <c r="F9" s="46"/>
      <c r="G9" s="132">
        <f aca="true" t="shared" si="0" ref="G9:G46">ROUND($D9*$F9,2)</f>
        <v>0</v>
      </c>
      <c r="H9" s="133">
        <f>ROUND($E9*$F9,2)</f>
        <v>0</v>
      </c>
    </row>
    <row r="10" spans="1:8" ht="15.75">
      <c r="A10" s="101">
        <v>2</v>
      </c>
      <c r="B10" s="171" t="s">
        <v>82</v>
      </c>
      <c r="C10" s="80" t="s">
        <v>28</v>
      </c>
      <c r="D10" s="80">
        <v>100</v>
      </c>
      <c r="E10" s="80">
        <v>220</v>
      </c>
      <c r="F10" s="47"/>
      <c r="G10" s="132">
        <f t="shared" si="0"/>
        <v>0</v>
      </c>
      <c r="H10" s="133">
        <f aca="true" t="shared" si="1" ref="H10:H73">ROUND($E10*$F10,2)</f>
        <v>0</v>
      </c>
    </row>
    <row r="11" spans="1:8" ht="15.75">
      <c r="A11" s="101">
        <v>3</v>
      </c>
      <c r="B11" s="171" t="s">
        <v>83</v>
      </c>
      <c r="C11" s="80" t="s">
        <v>28</v>
      </c>
      <c r="D11" s="80">
        <v>50</v>
      </c>
      <c r="E11" s="80">
        <v>100</v>
      </c>
      <c r="F11" s="47"/>
      <c r="G11" s="132">
        <f t="shared" si="0"/>
        <v>0</v>
      </c>
      <c r="H11" s="133">
        <f t="shared" si="1"/>
        <v>0</v>
      </c>
    </row>
    <row r="12" spans="1:8" ht="15.75">
      <c r="A12" s="101">
        <v>4</v>
      </c>
      <c r="B12" s="171" t="s">
        <v>84</v>
      </c>
      <c r="C12" s="80" t="s">
        <v>28</v>
      </c>
      <c r="D12" s="80">
        <v>50</v>
      </c>
      <c r="E12" s="80">
        <v>100</v>
      </c>
      <c r="F12" s="47"/>
      <c r="G12" s="132">
        <f t="shared" si="0"/>
        <v>0</v>
      </c>
      <c r="H12" s="133">
        <f t="shared" si="1"/>
        <v>0</v>
      </c>
    </row>
    <row r="13" spans="1:8" ht="15.75">
      <c r="A13" s="101">
        <v>5</v>
      </c>
      <c r="B13" s="171" t="s">
        <v>85</v>
      </c>
      <c r="C13" s="80" t="s">
        <v>28</v>
      </c>
      <c r="D13" s="80">
        <v>30</v>
      </c>
      <c r="E13" s="80">
        <v>100</v>
      </c>
      <c r="F13" s="47"/>
      <c r="G13" s="132">
        <f t="shared" si="0"/>
        <v>0</v>
      </c>
      <c r="H13" s="133">
        <f t="shared" si="1"/>
        <v>0</v>
      </c>
    </row>
    <row r="14" spans="1:8" ht="15.75">
      <c r="A14" s="101">
        <v>6</v>
      </c>
      <c r="B14" s="171" t="s">
        <v>86</v>
      </c>
      <c r="C14" s="80" t="s">
        <v>28</v>
      </c>
      <c r="D14" s="80">
        <v>25</v>
      </c>
      <c r="E14" s="80">
        <v>50</v>
      </c>
      <c r="F14" s="47"/>
      <c r="G14" s="132">
        <f t="shared" si="0"/>
        <v>0</v>
      </c>
      <c r="H14" s="133">
        <f t="shared" si="1"/>
        <v>0</v>
      </c>
    </row>
    <row r="15" spans="1:8" ht="15.75">
      <c r="A15" s="101">
        <v>7</v>
      </c>
      <c r="B15" s="171" t="s">
        <v>87</v>
      </c>
      <c r="C15" s="80" t="s">
        <v>11</v>
      </c>
      <c r="D15" s="80">
        <v>8</v>
      </c>
      <c r="E15" s="80">
        <v>20</v>
      </c>
      <c r="F15" s="47"/>
      <c r="G15" s="132">
        <f t="shared" si="0"/>
        <v>0</v>
      </c>
      <c r="H15" s="133">
        <f t="shared" si="1"/>
        <v>0</v>
      </c>
    </row>
    <row r="16" spans="1:8" ht="15.75">
      <c r="A16" s="101">
        <v>8</v>
      </c>
      <c r="B16" s="171" t="s">
        <v>88</v>
      </c>
      <c r="C16" s="80" t="s">
        <v>28</v>
      </c>
      <c r="D16" s="80">
        <v>25</v>
      </c>
      <c r="E16" s="80">
        <v>50</v>
      </c>
      <c r="F16" s="47"/>
      <c r="G16" s="132">
        <f t="shared" si="0"/>
        <v>0</v>
      </c>
      <c r="H16" s="133">
        <f t="shared" si="1"/>
        <v>0</v>
      </c>
    </row>
    <row r="17" spans="1:8" ht="15.75">
      <c r="A17" s="101">
        <v>9</v>
      </c>
      <c r="B17" s="171" t="s">
        <v>89</v>
      </c>
      <c r="C17" s="80" t="s">
        <v>28</v>
      </c>
      <c r="D17" s="80">
        <v>50</v>
      </c>
      <c r="E17" s="80">
        <v>100</v>
      </c>
      <c r="F17" s="47"/>
      <c r="G17" s="132">
        <f t="shared" si="0"/>
        <v>0</v>
      </c>
      <c r="H17" s="133">
        <f t="shared" si="1"/>
        <v>0</v>
      </c>
    </row>
    <row r="18" spans="1:8" ht="15.75">
      <c r="A18" s="101">
        <v>10</v>
      </c>
      <c r="B18" s="171" t="s">
        <v>90</v>
      </c>
      <c r="C18" s="80" t="s">
        <v>28</v>
      </c>
      <c r="D18" s="80">
        <v>20</v>
      </c>
      <c r="E18" s="80">
        <v>50</v>
      </c>
      <c r="F18" s="47"/>
      <c r="G18" s="132">
        <f t="shared" si="0"/>
        <v>0</v>
      </c>
      <c r="H18" s="133">
        <f t="shared" si="1"/>
        <v>0</v>
      </c>
    </row>
    <row r="19" spans="1:8" ht="15.75">
      <c r="A19" s="101">
        <v>11</v>
      </c>
      <c r="B19" s="171" t="s">
        <v>91</v>
      </c>
      <c r="C19" s="80" t="s">
        <v>28</v>
      </c>
      <c r="D19" s="80">
        <v>30</v>
      </c>
      <c r="E19" s="80">
        <v>70</v>
      </c>
      <c r="F19" s="47"/>
      <c r="G19" s="132">
        <f t="shared" si="0"/>
        <v>0</v>
      </c>
      <c r="H19" s="133">
        <f t="shared" si="1"/>
        <v>0</v>
      </c>
    </row>
    <row r="20" spans="1:8" ht="15.75">
      <c r="A20" s="101">
        <v>12</v>
      </c>
      <c r="B20" s="171" t="s">
        <v>92</v>
      </c>
      <c r="C20" s="80" t="s">
        <v>28</v>
      </c>
      <c r="D20" s="80">
        <v>5</v>
      </c>
      <c r="E20" s="80">
        <v>20</v>
      </c>
      <c r="F20" s="47"/>
      <c r="G20" s="132">
        <f t="shared" si="0"/>
        <v>0</v>
      </c>
      <c r="H20" s="133">
        <f t="shared" si="1"/>
        <v>0</v>
      </c>
    </row>
    <row r="21" spans="1:8" ht="15.75">
      <c r="A21" s="101">
        <v>13</v>
      </c>
      <c r="B21" s="171" t="s">
        <v>93</v>
      </c>
      <c r="C21" s="80" t="s">
        <v>28</v>
      </c>
      <c r="D21" s="80">
        <v>5</v>
      </c>
      <c r="E21" s="80">
        <v>10</v>
      </c>
      <c r="F21" s="47"/>
      <c r="G21" s="132">
        <f t="shared" si="0"/>
        <v>0</v>
      </c>
      <c r="H21" s="133">
        <f t="shared" si="1"/>
        <v>0</v>
      </c>
    </row>
    <row r="22" spans="1:8" ht="15.75">
      <c r="A22" s="101">
        <v>14</v>
      </c>
      <c r="B22" s="171" t="s">
        <v>94</v>
      </c>
      <c r="C22" s="80" t="s">
        <v>28</v>
      </c>
      <c r="D22" s="80">
        <v>20</v>
      </c>
      <c r="E22" s="80">
        <v>40</v>
      </c>
      <c r="F22" s="47"/>
      <c r="G22" s="132">
        <f t="shared" si="0"/>
        <v>0</v>
      </c>
      <c r="H22" s="133">
        <f t="shared" si="1"/>
        <v>0</v>
      </c>
    </row>
    <row r="23" spans="1:8" ht="15.75">
      <c r="A23" s="101">
        <v>15</v>
      </c>
      <c r="B23" s="171" t="s">
        <v>95</v>
      </c>
      <c r="C23" s="80" t="s">
        <v>28</v>
      </c>
      <c r="D23" s="80">
        <v>2</v>
      </c>
      <c r="E23" s="80">
        <v>10</v>
      </c>
      <c r="F23" s="47"/>
      <c r="G23" s="132">
        <f t="shared" si="0"/>
        <v>0</v>
      </c>
      <c r="H23" s="133">
        <f t="shared" si="1"/>
        <v>0</v>
      </c>
    </row>
    <row r="24" spans="1:8" ht="15.75">
      <c r="A24" s="101">
        <v>16</v>
      </c>
      <c r="B24" s="171" t="s">
        <v>96</v>
      </c>
      <c r="C24" s="80" t="s">
        <v>28</v>
      </c>
      <c r="D24" s="80">
        <v>5</v>
      </c>
      <c r="E24" s="80">
        <v>20</v>
      </c>
      <c r="F24" s="47"/>
      <c r="G24" s="132">
        <f t="shared" si="0"/>
        <v>0</v>
      </c>
      <c r="H24" s="133">
        <f t="shared" si="1"/>
        <v>0</v>
      </c>
    </row>
    <row r="25" spans="1:8" ht="15.75">
      <c r="A25" s="101">
        <v>17</v>
      </c>
      <c r="B25" s="171" t="s">
        <v>97</v>
      </c>
      <c r="C25" s="80" t="s">
        <v>28</v>
      </c>
      <c r="D25" s="80">
        <v>5</v>
      </c>
      <c r="E25" s="80">
        <v>20</v>
      </c>
      <c r="F25" s="47"/>
      <c r="G25" s="132">
        <f t="shared" si="0"/>
        <v>0</v>
      </c>
      <c r="H25" s="133">
        <f t="shared" si="1"/>
        <v>0</v>
      </c>
    </row>
    <row r="26" spans="1:8" ht="15.75">
      <c r="A26" s="101">
        <v>18</v>
      </c>
      <c r="B26" s="171" t="s">
        <v>98</v>
      </c>
      <c r="C26" s="80" t="s">
        <v>99</v>
      </c>
      <c r="D26" s="80">
        <v>10</v>
      </c>
      <c r="E26" s="80">
        <v>20</v>
      </c>
      <c r="F26" s="47"/>
      <c r="G26" s="132">
        <f t="shared" si="0"/>
        <v>0</v>
      </c>
      <c r="H26" s="133">
        <f t="shared" si="1"/>
        <v>0</v>
      </c>
    </row>
    <row r="27" spans="1:8" ht="15.75">
      <c r="A27" s="101">
        <v>19</v>
      </c>
      <c r="B27" s="171" t="s">
        <v>100</v>
      </c>
      <c r="C27" s="80" t="s">
        <v>99</v>
      </c>
      <c r="D27" s="80">
        <v>10</v>
      </c>
      <c r="E27" s="80">
        <v>20</v>
      </c>
      <c r="F27" s="47"/>
      <c r="G27" s="132">
        <f t="shared" si="0"/>
        <v>0</v>
      </c>
      <c r="H27" s="133">
        <f t="shared" si="1"/>
        <v>0</v>
      </c>
    </row>
    <row r="28" spans="1:8" ht="15.75">
      <c r="A28" s="101">
        <v>20</v>
      </c>
      <c r="B28" s="171" t="s">
        <v>101</v>
      </c>
      <c r="C28" s="80" t="s">
        <v>99</v>
      </c>
      <c r="D28" s="80">
        <v>10</v>
      </c>
      <c r="E28" s="80">
        <v>40</v>
      </c>
      <c r="F28" s="47"/>
      <c r="G28" s="132">
        <f t="shared" si="0"/>
        <v>0</v>
      </c>
      <c r="H28" s="133">
        <f t="shared" si="1"/>
        <v>0</v>
      </c>
    </row>
    <row r="29" spans="1:8" ht="15.75">
      <c r="A29" s="101">
        <v>21</v>
      </c>
      <c r="B29" s="171" t="s">
        <v>102</v>
      </c>
      <c r="C29" s="80" t="s">
        <v>103</v>
      </c>
      <c r="D29" s="80">
        <v>10</v>
      </c>
      <c r="E29" s="80">
        <v>40</v>
      </c>
      <c r="F29" s="47"/>
      <c r="G29" s="132">
        <f t="shared" si="0"/>
        <v>0</v>
      </c>
      <c r="H29" s="133">
        <f t="shared" si="1"/>
        <v>0</v>
      </c>
    </row>
    <row r="30" spans="1:8" ht="15.75">
      <c r="A30" s="101">
        <v>22</v>
      </c>
      <c r="B30" s="171" t="s">
        <v>104</v>
      </c>
      <c r="C30" s="80" t="s">
        <v>28</v>
      </c>
      <c r="D30" s="80">
        <v>3</v>
      </c>
      <c r="E30" s="80">
        <v>10</v>
      </c>
      <c r="F30" s="47"/>
      <c r="G30" s="132">
        <f t="shared" si="0"/>
        <v>0</v>
      </c>
      <c r="H30" s="133">
        <f t="shared" si="1"/>
        <v>0</v>
      </c>
    </row>
    <row r="31" spans="1:8" ht="15.75">
      <c r="A31" s="101">
        <v>23</v>
      </c>
      <c r="B31" s="171" t="s">
        <v>105</v>
      </c>
      <c r="C31" s="80" t="s">
        <v>28</v>
      </c>
      <c r="D31" s="80">
        <v>3</v>
      </c>
      <c r="E31" s="80">
        <v>10</v>
      </c>
      <c r="F31" s="47"/>
      <c r="G31" s="132">
        <f t="shared" si="0"/>
        <v>0</v>
      </c>
      <c r="H31" s="133">
        <f t="shared" si="1"/>
        <v>0</v>
      </c>
    </row>
    <row r="32" spans="1:8" ht="15.75">
      <c r="A32" s="101">
        <v>24</v>
      </c>
      <c r="B32" s="171" t="s">
        <v>106</v>
      </c>
      <c r="C32" s="80" t="s">
        <v>28</v>
      </c>
      <c r="D32" s="80">
        <v>1</v>
      </c>
      <c r="E32" s="80">
        <v>10</v>
      </c>
      <c r="F32" s="47"/>
      <c r="G32" s="132">
        <f t="shared" si="0"/>
        <v>0</v>
      </c>
      <c r="H32" s="133">
        <f t="shared" si="1"/>
        <v>0</v>
      </c>
    </row>
    <row r="33" spans="1:8" ht="15.75">
      <c r="A33" s="101">
        <v>25</v>
      </c>
      <c r="B33" s="171" t="s">
        <v>107</v>
      </c>
      <c r="C33" s="80" t="s">
        <v>11</v>
      </c>
      <c r="D33" s="80">
        <v>20</v>
      </c>
      <c r="E33" s="80">
        <v>50</v>
      </c>
      <c r="F33" s="47"/>
      <c r="G33" s="132">
        <f t="shared" si="0"/>
        <v>0</v>
      </c>
      <c r="H33" s="133">
        <f t="shared" si="1"/>
        <v>0</v>
      </c>
    </row>
    <row r="34" spans="1:8" ht="15.75">
      <c r="A34" s="101">
        <v>26</v>
      </c>
      <c r="B34" s="171" t="s">
        <v>108</v>
      </c>
      <c r="C34" s="80" t="s">
        <v>11</v>
      </c>
      <c r="D34" s="80">
        <v>20</v>
      </c>
      <c r="E34" s="80">
        <v>70</v>
      </c>
      <c r="F34" s="47"/>
      <c r="G34" s="132">
        <f t="shared" si="0"/>
        <v>0</v>
      </c>
      <c r="H34" s="133">
        <f t="shared" si="1"/>
        <v>0</v>
      </c>
    </row>
    <row r="35" spans="1:8" ht="15.75">
      <c r="A35" s="101">
        <v>27</v>
      </c>
      <c r="B35" s="171" t="s">
        <v>109</v>
      </c>
      <c r="C35" s="80" t="s">
        <v>99</v>
      </c>
      <c r="D35" s="80">
        <v>100</v>
      </c>
      <c r="E35" s="80">
        <v>150</v>
      </c>
      <c r="F35" s="47"/>
      <c r="G35" s="132">
        <f t="shared" si="0"/>
        <v>0</v>
      </c>
      <c r="H35" s="133">
        <f t="shared" si="1"/>
        <v>0</v>
      </c>
    </row>
    <row r="36" spans="1:8" ht="15.75">
      <c r="A36" s="101">
        <v>28</v>
      </c>
      <c r="B36" s="171" t="s">
        <v>110</v>
      </c>
      <c r="C36" s="80" t="s">
        <v>28</v>
      </c>
      <c r="D36" s="80">
        <v>50</v>
      </c>
      <c r="E36" s="80">
        <v>100</v>
      </c>
      <c r="F36" s="47"/>
      <c r="G36" s="132">
        <f t="shared" si="0"/>
        <v>0</v>
      </c>
      <c r="H36" s="133">
        <f t="shared" si="1"/>
        <v>0</v>
      </c>
    </row>
    <row r="37" spans="1:8" ht="15.75">
      <c r="A37" s="101">
        <v>29</v>
      </c>
      <c r="B37" s="171" t="s">
        <v>111</v>
      </c>
      <c r="C37" s="80" t="s">
        <v>28</v>
      </c>
      <c r="D37" s="80">
        <v>30</v>
      </c>
      <c r="E37" s="80">
        <v>80</v>
      </c>
      <c r="F37" s="47"/>
      <c r="G37" s="132">
        <f t="shared" si="0"/>
        <v>0</v>
      </c>
      <c r="H37" s="133">
        <f t="shared" si="1"/>
        <v>0</v>
      </c>
    </row>
    <row r="38" spans="1:8" ht="15.75">
      <c r="A38" s="101">
        <v>30</v>
      </c>
      <c r="B38" s="171" t="s">
        <v>112</v>
      </c>
      <c r="C38" s="80" t="s">
        <v>28</v>
      </c>
      <c r="D38" s="80">
        <v>50</v>
      </c>
      <c r="E38" s="80">
        <v>90</v>
      </c>
      <c r="F38" s="47"/>
      <c r="G38" s="132">
        <f t="shared" si="0"/>
        <v>0</v>
      </c>
      <c r="H38" s="133">
        <f t="shared" si="1"/>
        <v>0</v>
      </c>
    </row>
    <row r="39" spans="1:8" ht="15.75">
      <c r="A39" s="101">
        <v>31</v>
      </c>
      <c r="B39" s="171" t="s">
        <v>113</v>
      </c>
      <c r="C39" s="80" t="s">
        <v>28</v>
      </c>
      <c r="D39" s="80">
        <v>20</v>
      </c>
      <c r="E39" s="80">
        <v>50</v>
      </c>
      <c r="F39" s="47"/>
      <c r="G39" s="132">
        <f t="shared" si="0"/>
        <v>0</v>
      </c>
      <c r="H39" s="133">
        <f t="shared" si="1"/>
        <v>0</v>
      </c>
    </row>
    <row r="40" spans="1:8" ht="15.75">
      <c r="A40" s="101">
        <v>32</v>
      </c>
      <c r="B40" s="171" t="s">
        <v>114</v>
      </c>
      <c r="C40" s="80" t="s">
        <v>28</v>
      </c>
      <c r="D40" s="80">
        <v>8</v>
      </c>
      <c r="E40" s="80">
        <v>30</v>
      </c>
      <c r="F40" s="47"/>
      <c r="G40" s="132">
        <f t="shared" si="0"/>
        <v>0</v>
      </c>
      <c r="H40" s="133">
        <f t="shared" si="1"/>
        <v>0</v>
      </c>
    </row>
    <row r="41" spans="1:8" ht="15.75">
      <c r="A41" s="101">
        <v>33</v>
      </c>
      <c r="B41" s="171" t="s">
        <v>115</v>
      </c>
      <c r="C41" s="80" t="s">
        <v>28</v>
      </c>
      <c r="D41" s="80">
        <v>8</v>
      </c>
      <c r="E41" s="80">
        <v>30</v>
      </c>
      <c r="F41" s="47"/>
      <c r="G41" s="132">
        <f t="shared" si="0"/>
        <v>0</v>
      </c>
      <c r="H41" s="133">
        <f t="shared" si="1"/>
        <v>0</v>
      </c>
    </row>
    <row r="42" spans="1:8" ht="15.75">
      <c r="A42" s="101">
        <v>34</v>
      </c>
      <c r="B42" s="171" t="s">
        <v>116</v>
      </c>
      <c r="C42" s="80" t="s">
        <v>28</v>
      </c>
      <c r="D42" s="80">
        <v>8</v>
      </c>
      <c r="E42" s="80">
        <v>30</v>
      </c>
      <c r="F42" s="47"/>
      <c r="G42" s="132">
        <f t="shared" si="0"/>
        <v>0</v>
      </c>
      <c r="H42" s="133">
        <f t="shared" si="1"/>
        <v>0</v>
      </c>
    </row>
    <row r="43" spans="1:8" ht="15.75">
      <c r="A43" s="101">
        <v>35</v>
      </c>
      <c r="B43" s="171" t="s">
        <v>117</v>
      </c>
      <c r="C43" s="80" t="s">
        <v>28</v>
      </c>
      <c r="D43" s="80">
        <v>3</v>
      </c>
      <c r="E43" s="80">
        <v>10</v>
      </c>
      <c r="F43" s="222"/>
      <c r="G43" s="132">
        <f t="shared" si="0"/>
        <v>0</v>
      </c>
      <c r="H43" s="133">
        <f t="shared" si="1"/>
        <v>0</v>
      </c>
    </row>
    <row r="44" spans="1:8" ht="15.75">
      <c r="A44" s="101">
        <v>36</v>
      </c>
      <c r="B44" s="171" t="s">
        <v>118</v>
      </c>
      <c r="C44" s="80" t="s">
        <v>28</v>
      </c>
      <c r="D44" s="80">
        <v>3</v>
      </c>
      <c r="E44" s="80">
        <v>10</v>
      </c>
      <c r="F44" s="47"/>
      <c r="G44" s="132">
        <f t="shared" si="0"/>
        <v>0</v>
      </c>
      <c r="H44" s="133">
        <f t="shared" si="1"/>
        <v>0</v>
      </c>
    </row>
    <row r="45" spans="1:8" ht="15.75">
      <c r="A45" s="101">
        <v>37</v>
      </c>
      <c r="B45" s="171" t="s">
        <v>119</v>
      </c>
      <c r="C45" s="80" t="s">
        <v>28</v>
      </c>
      <c r="D45" s="80">
        <v>3</v>
      </c>
      <c r="E45" s="80">
        <v>10</v>
      </c>
      <c r="F45" s="47"/>
      <c r="G45" s="132">
        <f t="shared" si="0"/>
        <v>0</v>
      </c>
      <c r="H45" s="133">
        <f t="shared" si="1"/>
        <v>0</v>
      </c>
    </row>
    <row r="46" spans="1:14" s="136" customFormat="1" ht="16.5" thickBot="1">
      <c r="A46" s="102">
        <v>38</v>
      </c>
      <c r="B46" s="189" t="s">
        <v>120</v>
      </c>
      <c r="C46" s="103" t="s">
        <v>28</v>
      </c>
      <c r="D46" s="103">
        <v>2</v>
      </c>
      <c r="E46" s="103">
        <v>5</v>
      </c>
      <c r="F46" s="48"/>
      <c r="G46" s="132">
        <f t="shared" si="0"/>
        <v>0</v>
      </c>
      <c r="H46" s="133">
        <f t="shared" si="1"/>
        <v>0</v>
      </c>
      <c r="I46" s="134"/>
      <c r="J46" s="135"/>
      <c r="K46" s="135"/>
      <c r="L46" s="135"/>
      <c r="M46" s="135"/>
      <c r="N46" s="135"/>
    </row>
    <row r="47" spans="1:8" ht="16.5" thickBot="1">
      <c r="A47" s="130" t="s">
        <v>121</v>
      </c>
      <c r="B47" s="131" t="s">
        <v>122</v>
      </c>
      <c r="C47" s="106"/>
      <c r="D47" s="106"/>
      <c r="E47" s="106"/>
      <c r="F47" s="138"/>
      <c r="G47" s="138"/>
      <c r="H47" s="139"/>
    </row>
    <row r="48" spans="1:8" ht="15.75">
      <c r="A48" s="98">
        <v>1</v>
      </c>
      <c r="B48" s="182" t="s">
        <v>123</v>
      </c>
      <c r="C48" s="74" t="s">
        <v>11</v>
      </c>
      <c r="D48" s="74">
        <v>2</v>
      </c>
      <c r="E48" s="74">
        <v>10</v>
      </c>
      <c r="F48" s="46"/>
      <c r="G48" s="132">
        <f aca="true" t="shared" si="2" ref="G48:G64">ROUND($D48*$F48,2)</f>
        <v>0</v>
      </c>
      <c r="H48" s="133">
        <f t="shared" si="1"/>
        <v>0</v>
      </c>
    </row>
    <row r="49" spans="1:8" ht="15.75">
      <c r="A49" s="101">
        <v>2</v>
      </c>
      <c r="B49" s="171" t="s">
        <v>124</v>
      </c>
      <c r="C49" s="80" t="s">
        <v>28</v>
      </c>
      <c r="D49" s="80">
        <v>30</v>
      </c>
      <c r="E49" s="80">
        <v>80</v>
      </c>
      <c r="F49" s="47"/>
      <c r="G49" s="132">
        <f t="shared" si="2"/>
        <v>0</v>
      </c>
      <c r="H49" s="133">
        <f t="shared" si="1"/>
        <v>0</v>
      </c>
    </row>
    <row r="50" spans="1:8" ht="15.75">
      <c r="A50" s="101">
        <v>3</v>
      </c>
      <c r="B50" s="171" t="s">
        <v>125</v>
      </c>
      <c r="C50" s="80" t="s">
        <v>28</v>
      </c>
      <c r="D50" s="80">
        <v>100</v>
      </c>
      <c r="E50" s="80">
        <v>230</v>
      </c>
      <c r="F50" s="47"/>
      <c r="G50" s="132">
        <f t="shared" si="2"/>
        <v>0</v>
      </c>
      <c r="H50" s="133">
        <f t="shared" si="1"/>
        <v>0</v>
      </c>
    </row>
    <row r="51" spans="1:8" ht="15.75">
      <c r="A51" s="101">
        <v>4</v>
      </c>
      <c r="B51" s="171" t="s">
        <v>126</v>
      </c>
      <c r="C51" s="80" t="s">
        <v>28</v>
      </c>
      <c r="D51" s="80">
        <v>50</v>
      </c>
      <c r="E51" s="80">
        <v>130</v>
      </c>
      <c r="F51" s="47"/>
      <c r="G51" s="132">
        <f t="shared" si="2"/>
        <v>0</v>
      </c>
      <c r="H51" s="133">
        <f t="shared" si="1"/>
        <v>0</v>
      </c>
    </row>
    <row r="52" spans="1:8" ht="15.75">
      <c r="A52" s="101">
        <v>5</v>
      </c>
      <c r="B52" s="171" t="s">
        <v>127</v>
      </c>
      <c r="C52" s="80" t="s">
        <v>28</v>
      </c>
      <c r="D52" s="80">
        <v>50</v>
      </c>
      <c r="E52" s="80">
        <v>170</v>
      </c>
      <c r="F52" s="47"/>
      <c r="G52" s="132">
        <f t="shared" si="2"/>
        <v>0</v>
      </c>
      <c r="H52" s="133">
        <f t="shared" si="1"/>
        <v>0</v>
      </c>
    </row>
    <row r="53" spans="1:8" ht="15.75">
      <c r="A53" s="101">
        <v>6</v>
      </c>
      <c r="B53" s="171" t="s">
        <v>128</v>
      </c>
      <c r="C53" s="80" t="s">
        <v>28</v>
      </c>
      <c r="D53" s="80">
        <v>10</v>
      </c>
      <c r="E53" s="80">
        <v>30</v>
      </c>
      <c r="F53" s="47"/>
      <c r="G53" s="132">
        <f t="shared" si="2"/>
        <v>0</v>
      </c>
      <c r="H53" s="133">
        <f t="shared" si="1"/>
        <v>0</v>
      </c>
    </row>
    <row r="54" spans="1:8" ht="15.75">
      <c r="A54" s="101">
        <v>7</v>
      </c>
      <c r="B54" s="171" t="s">
        <v>129</v>
      </c>
      <c r="C54" s="80" t="s">
        <v>11</v>
      </c>
      <c r="D54" s="80">
        <v>10</v>
      </c>
      <c r="E54" s="80">
        <v>40</v>
      </c>
      <c r="F54" s="47"/>
      <c r="G54" s="132">
        <f t="shared" si="2"/>
        <v>0</v>
      </c>
      <c r="H54" s="133">
        <f t="shared" si="1"/>
        <v>0</v>
      </c>
    </row>
    <row r="55" spans="1:8" ht="15.75">
      <c r="A55" s="101">
        <v>8</v>
      </c>
      <c r="B55" s="171" t="s">
        <v>130</v>
      </c>
      <c r="C55" s="80" t="s">
        <v>11</v>
      </c>
      <c r="D55" s="80">
        <v>10</v>
      </c>
      <c r="E55" s="80">
        <v>40</v>
      </c>
      <c r="F55" s="47"/>
      <c r="G55" s="132">
        <f t="shared" si="2"/>
        <v>0</v>
      </c>
      <c r="H55" s="133">
        <f t="shared" si="1"/>
        <v>0</v>
      </c>
    </row>
    <row r="56" spans="1:8" ht="15.75">
      <c r="A56" s="101">
        <v>9</v>
      </c>
      <c r="B56" s="171" t="s">
        <v>131</v>
      </c>
      <c r="C56" s="80" t="s">
        <v>28</v>
      </c>
      <c r="D56" s="80">
        <v>10</v>
      </c>
      <c r="E56" s="80">
        <v>50</v>
      </c>
      <c r="F56" s="47"/>
      <c r="G56" s="132">
        <f t="shared" si="2"/>
        <v>0</v>
      </c>
      <c r="H56" s="133">
        <f t="shared" si="1"/>
        <v>0</v>
      </c>
    </row>
    <row r="57" spans="1:8" ht="15.75">
      <c r="A57" s="101">
        <v>10</v>
      </c>
      <c r="B57" s="171" t="s">
        <v>132</v>
      </c>
      <c r="C57" s="80" t="s">
        <v>28</v>
      </c>
      <c r="D57" s="80">
        <v>30</v>
      </c>
      <c r="E57" s="80">
        <v>50</v>
      </c>
      <c r="F57" s="47"/>
      <c r="G57" s="132">
        <f t="shared" si="2"/>
        <v>0</v>
      </c>
      <c r="H57" s="133">
        <f t="shared" si="1"/>
        <v>0</v>
      </c>
    </row>
    <row r="58" spans="1:8" ht="15.75">
      <c r="A58" s="101">
        <v>11</v>
      </c>
      <c r="B58" s="171" t="s">
        <v>133</v>
      </c>
      <c r="C58" s="80" t="s">
        <v>28</v>
      </c>
      <c r="D58" s="80">
        <v>10</v>
      </c>
      <c r="E58" s="80">
        <v>50</v>
      </c>
      <c r="F58" s="47"/>
      <c r="G58" s="132">
        <f t="shared" si="2"/>
        <v>0</v>
      </c>
      <c r="H58" s="133">
        <f t="shared" si="1"/>
        <v>0</v>
      </c>
    </row>
    <row r="59" spans="1:8" ht="15.75">
      <c r="A59" s="101">
        <v>12</v>
      </c>
      <c r="B59" s="171" t="s">
        <v>134</v>
      </c>
      <c r="C59" s="80" t="s">
        <v>28</v>
      </c>
      <c r="D59" s="80">
        <v>30</v>
      </c>
      <c r="E59" s="80">
        <v>50</v>
      </c>
      <c r="F59" s="47"/>
      <c r="G59" s="132">
        <f t="shared" si="2"/>
        <v>0</v>
      </c>
      <c r="H59" s="133">
        <f t="shared" si="1"/>
        <v>0</v>
      </c>
    </row>
    <row r="60" spans="1:8" ht="15.75">
      <c r="A60" s="101">
        <v>13</v>
      </c>
      <c r="B60" s="171" t="s">
        <v>135</v>
      </c>
      <c r="C60" s="80" t="s">
        <v>28</v>
      </c>
      <c r="D60" s="80">
        <v>10</v>
      </c>
      <c r="E60" s="80">
        <v>30</v>
      </c>
      <c r="F60" s="47"/>
      <c r="G60" s="132">
        <f t="shared" si="2"/>
        <v>0</v>
      </c>
      <c r="H60" s="133">
        <f t="shared" si="1"/>
        <v>0</v>
      </c>
    </row>
    <row r="61" spans="1:14" s="243" customFormat="1" ht="15.75">
      <c r="A61" s="101">
        <v>14</v>
      </c>
      <c r="B61" s="111" t="s">
        <v>136</v>
      </c>
      <c r="C61" s="34" t="s">
        <v>28</v>
      </c>
      <c r="D61" s="80">
        <v>20</v>
      </c>
      <c r="E61" s="80">
        <v>40</v>
      </c>
      <c r="F61" s="47"/>
      <c r="G61" s="132">
        <f t="shared" si="2"/>
        <v>0</v>
      </c>
      <c r="H61" s="133">
        <f t="shared" si="1"/>
        <v>0</v>
      </c>
      <c r="I61" s="134"/>
      <c r="J61" s="252"/>
      <c r="K61" s="252"/>
      <c r="L61" s="252"/>
      <c r="M61" s="252"/>
      <c r="N61" s="252"/>
    </row>
    <row r="62" spans="1:14" s="243" customFormat="1" ht="15.75">
      <c r="A62" s="101">
        <v>15</v>
      </c>
      <c r="B62" s="171" t="s">
        <v>137</v>
      </c>
      <c r="C62" s="80" t="s">
        <v>28</v>
      </c>
      <c r="D62" s="80">
        <v>1</v>
      </c>
      <c r="E62" s="80">
        <v>5</v>
      </c>
      <c r="F62" s="47"/>
      <c r="G62" s="132">
        <f t="shared" si="2"/>
        <v>0</v>
      </c>
      <c r="H62" s="133">
        <f t="shared" si="1"/>
        <v>0</v>
      </c>
      <c r="I62" s="252"/>
      <c r="J62" s="252"/>
      <c r="K62" s="252"/>
      <c r="L62" s="252"/>
      <c r="M62" s="252"/>
      <c r="N62" s="252"/>
    </row>
    <row r="63" spans="1:14" s="243" customFormat="1" ht="15.75">
      <c r="A63" s="101">
        <v>16</v>
      </c>
      <c r="B63" s="171" t="s">
        <v>138</v>
      </c>
      <c r="C63" s="80" t="s">
        <v>28</v>
      </c>
      <c r="D63" s="80">
        <v>10</v>
      </c>
      <c r="E63" s="80">
        <v>30</v>
      </c>
      <c r="F63" s="47"/>
      <c r="G63" s="132">
        <f t="shared" si="2"/>
        <v>0</v>
      </c>
      <c r="H63" s="133">
        <f t="shared" si="1"/>
        <v>0</v>
      </c>
      <c r="I63" s="252"/>
      <c r="J63" s="252"/>
      <c r="K63" s="252"/>
      <c r="L63" s="252"/>
      <c r="M63" s="252"/>
      <c r="N63" s="252"/>
    </row>
    <row r="64" spans="1:14" s="93" customFormat="1" ht="16.5" thickBot="1">
      <c r="A64" s="102">
        <v>17</v>
      </c>
      <c r="B64" s="189" t="s">
        <v>139</v>
      </c>
      <c r="C64" s="103" t="s">
        <v>28</v>
      </c>
      <c r="D64" s="103">
        <v>3</v>
      </c>
      <c r="E64" s="103">
        <v>10</v>
      </c>
      <c r="F64" s="48"/>
      <c r="G64" s="132">
        <f t="shared" si="2"/>
        <v>0</v>
      </c>
      <c r="H64" s="133">
        <f t="shared" si="1"/>
        <v>0</v>
      </c>
      <c r="I64" s="253"/>
      <c r="J64" s="253"/>
      <c r="K64" s="253"/>
      <c r="L64" s="253"/>
      <c r="M64" s="253"/>
      <c r="N64" s="253"/>
    </row>
    <row r="65" spans="1:14" s="93" customFormat="1" ht="16.5" thickBot="1">
      <c r="A65" s="130" t="s">
        <v>51</v>
      </c>
      <c r="B65" s="131" t="s">
        <v>140</v>
      </c>
      <c r="C65" s="106"/>
      <c r="D65" s="106"/>
      <c r="E65" s="106"/>
      <c r="F65" s="138"/>
      <c r="G65" s="138"/>
      <c r="H65" s="139"/>
      <c r="I65" s="253"/>
      <c r="J65" s="253"/>
      <c r="K65" s="253"/>
      <c r="L65" s="253"/>
      <c r="M65" s="253"/>
      <c r="N65" s="253"/>
    </row>
    <row r="66" spans="1:14" s="93" customFormat="1" ht="15.75">
      <c r="A66" s="98">
        <v>1</v>
      </c>
      <c r="B66" s="182" t="s">
        <v>141</v>
      </c>
      <c r="C66" s="74" t="s">
        <v>142</v>
      </c>
      <c r="D66" s="74">
        <v>2</v>
      </c>
      <c r="E66" s="74">
        <v>4</v>
      </c>
      <c r="F66" s="46"/>
      <c r="G66" s="132">
        <f>ROUND($D66*$F66,2)</f>
        <v>0</v>
      </c>
      <c r="H66" s="133">
        <f t="shared" si="1"/>
        <v>0</v>
      </c>
      <c r="I66" s="253"/>
      <c r="J66" s="253"/>
      <c r="K66" s="253"/>
      <c r="L66" s="253"/>
      <c r="M66" s="253"/>
      <c r="N66" s="253"/>
    </row>
    <row r="67" spans="1:14" s="93" customFormat="1" ht="15.75">
      <c r="A67" s="101">
        <v>2</v>
      </c>
      <c r="B67" s="86" t="s">
        <v>143</v>
      </c>
      <c r="C67" s="80" t="s">
        <v>28</v>
      </c>
      <c r="D67" s="80">
        <v>1</v>
      </c>
      <c r="E67" s="80">
        <v>5</v>
      </c>
      <c r="F67" s="47"/>
      <c r="G67" s="132">
        <f>ROUND($D67*$F67,2)</f>
        <v>0</v>
      </c>
      <c r="H67" s="133">
        <f t="shared" si="1"/>
        <v>0</v>
      </c>
      <c r="I67" s="253"/>
      <c r="J67" s="253"/>
      <c r="K67" s="253"/>
      <c r="L67" s="253"/>
      <c r="M67" s="253"/>
      <c r="N67" s="253"/>
    </row>
    <row r="68" spans="1:14" s="93" customFormat="1" ht="31.5">
      <c r="A68" s="101">
        <v>3</v>
      </c>
      <c r="B68" s="86" t="s">
        <v>144</v>
      </c>
      <c r="C68" s="80" t="s">
        <v>11</v>
      </c>
      <c r="D68" s="80">
        <v>2</v>
      </c>
      <c r="E68" s="80">
        <v>6</v>
      </c>
      <c r="F68" s="47"/>
      <c r="G68" s="132">
        <f aca="true" t="shared" si="3" ref="G68:G95">ROUND($D68*$F68,2)</f>
        <v>0</v>
      </c>
      <c r="H68" s="133">
        <f t="shared" si="1"/>
        <v>0</v>
      </c>
      <c r="I68" s="253"/>
      <c r="J68" s="253"/>
      <c r="K68" s="253"/>
      <c r="L68" s="253"/>
      <c r="M68" s="253"/>
      <c r="N68" s="253"/>
    </row>
    <row r="69" spans="1:14" s="93" customFormat="1" ht="15.75">
      <c r="A69" s="101">
        <v>4</v>
      </c>
      <c r="B69" s="86" t="s">
        <v>145</v>
      </c>
      <c r="C69" s="80" t="s">
        <v>28</v>
      </c>
      <c r="D69" s="80">
        <v>1</v>
      </c>
      <c r="E69" s="80">
        <v>2</v>
      </c>
      <c r="F69" s="47"/>
      <c r="G69" s="132">
        <f t="shared" si="3"/>
        <v>0</v>
      </c>
      <c r="H69" s="133">
        <f t="shared" si="1"/>
        <v>0</v>
      </c>
      <c r="I69" s="253"/>
      <c r="J69" s="253"/>
      <c r="K69" s="253"/>
      <c r="L69" s="253"/>
      <c r="M69" s="253"/>
      <c r="N69" s="253"/>
    </row>
    <row r="70" spans="1:14" s="93" customFormat="1" ht="31.5">
      <c r="A70" s="101">
        <v>5</v>
      </c>
      <c r="B70" s="86" t="s">
        <v>146</v>
      </c>
      <c r="C70" s="80" t="s">
        <v>11</v>
      </c>
      <c r="D70" s="80">
        <v>1</v>
      </c>
      <c r="E70" s="80">
        <v>10</v>
      </c>
      <c r="F70" s="47"/>
      <c r="G70" s="132">
        <f t="shared" si="3"/>
        <v>0</v>
      </c>
      <c r="H70" s="133">
        <f t="shared" si="1"/>
        <v>0</v>
      </c>
      <c r="I70" s="253"/>
      <c r="J70" s="253"/>
      <c r="K70" s="253"/>
      <c r="L70" s="253"/>
      <c r="M70" s="253"/>
      <c r="N70" s="253"/>
    </row>
    <row r="71" spans="1:14" s="93" customFormat="1" ht="15.75">
      <c r="A71" s="101">
        <v>6</v>
      </c>
      <c r="B71" s="86" t="s">
        <v>147</v>
      </c>
      <c r="C71" s="80" t="s">
        <v>11</v>
      </c>
      <c r="D71" s="80">
        <v>1</v>
      </c>
      <c r="E71" s="80">
        <v>10</v>
      </c>
      <c r="F71" s="47"/>
      <c r="G71" s="132">
        <f t="shared" si="3"/>
        <v>0</v>
      </c>
      <c r="H71" s="133">
        <f t="shared" si="1"/>
        <v>0</v>
      </c>
      <c r="I71" s="253"/>
      <c r="J71" s="253"/>
      <c r="K71" s="253"/>
      <c r="L71" s="253"/>
      <c r="M71" s="253"/>
      <c r="N71" s="253"/>
    </row>
    <row r="72" spans="1:8" s="250" customFormat="1" ht="15.75">
      <c r="A72" s="101">
        <v>7</v>
      </c>
      <c r="B72" s="86" t="s">
        <v>148</v>
      </c>
      <c r="C72" s="80" t="s">
        <v>11</v>
      </c>
      <c r="D72" s="80">
        <v>1</v>
      </c>
      <c r="E72" s="80">
        <v>10</v>
      </c>
      <c r="F72" s="47"/>
      <c r="G72" s="132">
        <f t="shared" si="3"/>
        <v>0</v>
      </c>
      <c r="H72" s="133">
        <f t="shared" si="1"/>
        <v>0</v>
      </c>
    </row>
    <row r="73" spans="1:8" s="93" customFormat="1" ht="15.75">
      <c r="A73" s="101">
        <v>8</v>
      </c>
      <c r="B73" s="86" t="s">
        <v>149</v>
      </c>
      <c r="C73" s="80" t="s">
        <v>28</v>
      </c>
      <c r="D73" s="80">
        <v>1</v>
      </c>
      <c r="E73" s="80">
        <v>5</v>
      </c>
      <c r="F73" s="47"/>
      <c r="G73" s="132">
        <f t="shared" si="3"/>
        <v>0</v>
      </c>
      <c r="H73" s="133">
        <f t="shared" si="1"/>
        <v>0</v>
      </c>
    </row>
    <row r="74" spans="1:8" s="250" customFormat="1" ht="15.75">
      <c r="A74" s="101">
        <v>9</v>
      </c>
      <c r="B74" s="86" t="s">
        <v>150</v>
      </c>
      <c r="C74" s="80" t="s">
        <v>28</v>
      </c>
      <c r="D74" s="80">
        <v>1</v>
      </c>
      <c r="E74" s="80">
        <v>5</v>
      </c>
      <c r="F74" s="47"/>
      <c r="G74" s="132">
        <f t="shared" si="3"/>
        <v>0</v>
      </c>
      <c r="H74" s="133">
        <f aca="true" t="shared" si="4" ref="H74:H95">ROUND($E74*$F74,2)</f>
        <v>0</v>
      </c>
    </row>
    <row r="75" spans="1:14" s="64" customFormat="1" ht="15.75">
      <c r="A75" s="101">
        <v>10</v>
      </c>
      <c r="B75" s="86" t="s">
        <v>151</v>
      </c>
      <c r="C75" s="80" t="s">
        <v>28</v>
      </c>
      <c r="D75" s="80">
        <v>1</v>
      </c>
      <c r="E75" s="80">
        <v>5</v>
      </c>
      <c r="F75" s="47"/>
      <c r="G75" s="132">
        <f t="shared" si="3"/>
        <v>0</v>
      </c>
      <c r="H75" s="133">
        <f t="shared" si="4"/>
        <v>0</v>
      </c>
      <c r="I75" s="254"/>
      <c r="J75" s="254"/>
      <c r="K75" s="254"/>
      <c r="L75" s="254"/>
      <c r="M75" s="254"/>
      <c r="N75" s="254"/>
    </row>
    <row r="76" spans="1:8" ht="15.75">
      <c r="A76" s="101">
        <v>11</v>
      </c>
      <c r="B76" s="86" t="s">
        <v>152</v>
      </c>
      <c r="C76" s="80" t="s">
        <v>28</v>
      </c>
      <c r="D76" s="80">
        <v>1</v>
      </c>
      <c r="E76" s="80">
        <v>3</v>
      </c>
      <c r="F76" s="47"/>
      <c r="G76" s="132">
        <f t="shared" si="3"/>
        <v>0</v>
      </c>
      <c r="H76" s="133">
        <f t="shared" si="4"/>
        <v>0</v>
      </c>
    </row>
    <row r="77" spans="1:8" ht="15.75">
      <c r="A77" s="101">
        <v>12</v>
      </c>
      <c r="B77" s="86" t="s">
        <v>153</v>
      </c>
      <c r="C77" s="80" t="s">
        <v>28</v>
      </c>
      <c r="D77" s="80">
        <v>1</v>
      </c>
      <c r="E77" s="80">
        <v>5</v>
      </c>
      <c r="F77" s="47"/>
      <c r="G77" s="132">
        <f t="shared" si="3"/>
        <v>0</v>
      </c>
      <c r="H77" s="133">
        <f t="shared" si="4"/>
        <v>0</v>
      </c>
    </row>
    <row r="78" spans="1:8" ht="47.25">
      <c r="A78" s="101">
        <v>13</v>
      </c>
      <c r="B78" s="111" t="s">
        <v>154</v>
      </c>
      <c r="C78" s="80" t="s">
        <v>11</v>
      </c>
      <c r="D78" s="80">
        <v>10</v>
      </c>
      <c r="E78" s="80">
        <v>20</v>
      </c>
      <c r="F78" s="47"/>
      <c r="G78" s="132">
        <f t="shared" si="3"/>
        <v>0</v>
      </c>
      <c r="H78" s="133">
        <f t="shared" si="4"/>
        <v>0</v>
      </c>
    </row>
    <row r="79" spans="1:8" ht="47.25">
      <c r="A79" s="101">
        <v>14</v>
      </c>
      <c r="B79" s="86" t="s">
        <v>155</v>
      </c>
      <c r="C79" s="80" t="s">
        <v>11</v>
      </c>
      <c r="D79" s="80">
        <v>10</v>
      </c>
      <c r="E79" s="80">
        <v>40</v>
      </c>
      <c r="F79" s="47"/>
      <c r="G79" s="132">
        <f t="shared" si="3"/>
        <v>0</v>
      </c>
      <c r="H79" s="133">
        <f t="shared" si="4"/>
        <v>0</v>
      </c>
    </row>
    <row r="80" spans="1:8" ht="47.25">
      <c r="A80" s="101">
        <v>15</v>
      </c>
      <c r="B80" s="86" t="s">
        <v>156</v>
      </c>
      <c r="C80" s="80" t="s">
        <v>11</v>
      </c>
      <c r="D80" s="80">
        <v>1</v>
      </c>
      <c r="E80" s="80">
        <v>10</v>
      </c>
      <c r="F80" s="47"/>
      <c r="G80" s="132">
        <f t="shared" si="3"/>
        <v>0</v>
      </c>
      <c r="H80" s="133">
        <f t="shared" si="4"/>
        <v>0</v>
      </c>
    </row>
    <row r="81" spans="1:8" ht="15.75">
      <c r="A81" s="101">
        <v>16</v>
      </c>
      <c r="B81" s="171" t="s">
        <v>157</v>
      </c>
      <c r="C81" s="80" t="s">
        <v>11</v>
      </c>
      <c r="D81" s="80">
        <v>10</v>
      </c>
      <c r="E81" s="80">
        <v>35</v>
      </c>
      <c r="F81" s="47"/>
      <c r="G81" s="132">
        <f t="shared" si="3"/>
        <v>0</v>
      </c>
      <c r="H81" s="133">
        <f t="shared" si="4"/>
        <v>0</v>
      </c>
    </row>
    <row r="82" spans="1:8" ht="15.75">
      <c r="A82" s="101">
        <v>17</v>
      </c>
      <c r="B82" s="171" t="s">
        <v>158</v>
      </c>
      <c r="C82" s="80" t="s">
        <v>11</v>
      </c>
      <c r="D82" s="80">
        <v>10</v>
      </c>
      <c r="E82" s="80">
        <v>35</v>
      </c>
      <c r="F82" s="47"/>
      <c r="G82" s="132">
        <f t="shared" si="3"/>
        <v>0</v>
      </c>
      <c r="H82" s="133">
        <f t="shared" si="4"/>
        <v>0</v>
      </c>
    </row>
    <row r="83" spans="1:8" ht="15.75">
      <c r="A83" s="101">
        <v>18</v>
      </c>
      <c r="B83" s="171" t="s">
        <v>159</v>
      </c>
      <c r="C83" s="80" t="s">
        <v>11</v>
      </c>
      <c r="D83" s="80">
        <v>5</v>
      </c>
      <c r="E83" s="80">
        <v>10</v>
      </c>
      <c r="F83" s="47"/>
      <c r="G83" s="132">
        <f t="shared" si="3"/>
        <v>0</v>
      </c>
      <c r="H83" s="133">
        <f t="shared" si="4"/>
        <v>0</v>
      </c>
    </row>
    <row r="84" spans="1:8" ht="15.75">
      <c r="A84" s="101">
        <v>19</v>
      </c>
      <c r="B84" s="171" t="s">
        <v>160</v>
      </c>
      <c r="C84" s="80" t="s">
        <v>11</v>
      </c>
      <c r="D84" s="80">
        <v>1</v>
      </c>
      <c r="E84" s="80">
        <v>5</v>
      </c>
      <c r="F84" s="47"/>
      <c r="G84" s="132">
        <f t="shared" si="3"/>
        <v>0</v>
      </c>
      <c r="H84" s="133">
        <f t="shared" si="4"/>
        <v>0</v>
      </c>
    </row>
    <row r="85" spans="1:8" ht="15.75">
      <c r="A85" s="101">
        <v>20</v>
      </c>
      <c r="B85" s="171" t="s">
        <v>161</v>
      </c>
      <c r="C85" s="80" t="s">
        <v>11</v>
      </c>
      <c r="D85" s="80">
        <v>1</v>
      </c>
      <c r="E85" s="80">
        <v>5</v>
      </c>
      <c r="F85" s="47"/>
      <c r="G85" s="132">
        <f t="shared" si="3"/>
        <v>0</v>
      </c>
      <c r="H85" s="133">
        <f t="shared" si="4"/>
        <v>0</v>
      </c>
    </row>
    <row r="86" spans="1:8" ht="15.75">
      <c r="A86" s="101">
        <v>21</v>
      </c>
      <c r="B86" s="171" t="s">
        <v>162</v>
      </c>
      <c r="C86" s="80" t="s">
        <v>11</v>
      </c>
      <c r="D86" s="80">
        <v>1</v>
      </c>
      <c r="E86" s="80">
        <v>5</v>
      </c>
      <c r="F86" s="47"/>
      <c r="G86" s="132">
        <f t="shared" si="3"/>
        <v>0</v>
      </c>
      <c r="H86" s="133">
        <f t="shared" si="4"/>
        <v>0</v>
      </c>
    </row>
    <row r="87" spans="1:8" ht="15.75">
      <c r="A87" s="101">
        <v>22</v>
      </c>
      <c r="B87" s="171" t="s">
        <v>163</v>
      </c>
      <c r="C87" s="80" t="s">
        <v>11</v>
      </c>
      <c r="D87" s="80">
        <v>10</v>
      </c>
      <c r="E87" s="80">
        <v>20</v>
      </c>
      <c r="F87" s="47"/>
      <c r="G87" s="132">
        <f t="shared" si="3"/>
        <v>0</v>
      </c>
      <c r="H87" s="133">
        <f t="shared" si="4"/>
        <v>0</v>
      </c>
    </row>
    <row r="88" spans="1:8" ht="15.75">
      <c r="A88" s="101">
        <v>23</v>
      </c>
      <c r="B88" s="111" t="s">
        <v>164</v>
      </c>
      <c r="C88" s="80" t="s">
        <v>11</v>
      </c>
      <c r="D88" s="80">
        <v>1</v>
      </c>
      <c r="E88" s="80">
        <v>4</v>
      </c>
      <c r="F88" s="47"/>
      <c r="G88" s="132">
        <f t="shared" si="3"/>
        <v>0</v>
      </c>
      <c r="H88" s="133">
        <f t="shared" si="4"/>
        <v>0</v>
      </c>
    </row>
    <row r="89" spans="1:8" ht="15.75">
      <c r="A89" s="101">
        <v>24</v>
      </c>
      <c r="B89" s="171" t="s">
        <v>165</v>
      </c>
      <c r="C89" s="80" t="s">
        <v>11</v>
      </c>
      <c r="D89" s="80">
        <v>1</v>
      </c>
      <c r="E89" s="80">
        <v>5</v>
      </c>
      <c r="F89" s="47"/>
      <c r="G89" s="132">
        <f t="shared" si="3"/>
        <v>0</v>
      </c>
      <c r="H89" s="133">
        <f t="shared" si="4"/>
        <v>0</v>
      </c>
    </row>
    <row r="90" spans="1:8" ht="15.75">
      <c r="A90" s="101">
        <v>25</v>
      </c>
      <c r="B90" s="171" t="s">
        <v>166</v>
      </c>
      <c r="C90" s="80" t="s">
        <v>11</v>
      </c>
      <c r="D90" s="80">
        <v>1</v>
      </c>
      <c r="E90" s="80">
        <v>5</v>
      </c>
      <c r="F90" s="47"/>
      <c r="G90" s="132">
        <f t="shared" si="3"/>
        <v>0</v>
      </c>
      <c r="H90" s="133">
        <f t="shared" si="4"/>
        <v>0</v>
      </c>
    </row>
    <row r="91" spans="1:8" ht="15.75">
      <c r="A91" s="101">
        <v>26</v>
      </c>
      <c r="B91" s="171" t="s">
        <v>167</v>
      </c>
      <c r="C91" s="80" t="s">
        <v>16</v>
      </c>
      <c r="D91" s="80">
        <v>1</v>
      </c>
      <c r="E91" s="80">
        <v>10</v>
      </c>
      <c r="F91" s="47"/>
      <c r="G91" s="132">
        <f t="shared" si="3"/>
        <v>0</v>
      </c>
      <c r="H91" s="133">
        <f t="shared" si="4"/>
        <v>0</v>
      </c>
    </row>
    <row r="92" spans="1:8" ht="15.75">
      <c r="A92" s="101">
        <v>27</v>
      </c>
      <c r="B92" s="171" t="s">
        <v>168</v>
      </c>
      <c r="C92" s="80" t="s">
        <v>11</v>
      </c>
      <c r="D92" s="80">
        <v>10</v>
      </c>
      <c r="E92" s="80">
        <v>20</v>
      </c>
      <c r="F92" s="47"/>
      <c r="G92" s="132">
        <f t="shared" si="3"/>
        <v>0</v>
      </c>
      <c r="H92" s="133">
        <f t="shared" si="4"/>
        <v>0</v>
      </c>
    </row>
    <row r="93" spans="1:8" ht="31.5">
      <c r="A93" s="101">
        <v>28</v>
      </c>
      <c r="B93" s="86" t="s">
        <v>169</v>
      </c>
      <c r="C93" s="80" t="s">
        <v>11</v>
      </c>
      <c r="D93" s="80">
        <v>5</v>
      </c>
      <c r="E93" s="80">
        <v>25</v>
      </c>
      <c r="F93" s="47"/>
      <c r="G93" s="132">
        <f t="shared" si="3"/>
        <v>0</v>
      </c>
      <c r="H93" s="133">
        <f t="shared" si="4"/>
        <v>0</v>
      </c>
    </row>
    <row r="94" spans="1:8" ht="15.75">
      <c r="A94" s="101">
        <v>29</v>
      </c>
      <c r="B94" s="86" t="s">
        <v>170</v>
      </c>
      <c r="C94" s="80" t="s">
        <v>11</v>
      </c>
      <c r="D94" s="80">
        <v>1</v>
      </c>
      <c r="E94" s="80">
        <v>2</v>
      </c>
      <c r="F94" s="47"/>
      <c r="G94" s="132">
        <f t="shared" si="3"/>
        <v>0</v>
      </c>
      <c r="H94" s="133">
        <f t="shared" si="4"/>
        <v>0</v>
      </c>
    </row>
    <row r="95" spans="1:8" ht="16.5" thickBot="1">
      <c r="A95" s="101">
        <v>30</v>
      </c>
      <c r="B95" s="86" t="s">
        <v>171</v>
      </c>
      <c r="C95" s="80" t="s">
        <v>11</v>
      </c>
      <c r="D95" s="80">
        <v>2</v>
      </c>
      <c r="E95" s="80">
        <v>30</v>
      </c>
      <c r="F95" s="47"/>
      <c r="G95" s="132">
        <f t="shared" si="3"/>
        <v>0</v>
      </c>
      <c r="H95" s="133">
        <f t="shared" si="4"/>
        <v>0</v>
      </c>
    </row>
    <row r="96" spans="1:8" ht="25.5" customHeight="1" thickBot="1">
      <c r="A96" s="152"/>
      <c r="B96" s="259" t="s">
        <v>37</v>
      </c>
      <c r="C96" s="259"/>
      <c r="D96" s="259"/>
      <c r="E96" s="259"/>
      <c r="F96" s="259"/>
      <c r="G96" s="255">
        <f>SUM(G9:G46,G48:G64,G66:G95)</f>
        <v>0</v>
      </c>
      <c r="H96" s="256">
        <f>SUM(H9:H46,H48:H64,H66:H95)</f>
        <v>0</v>
      </c>
    </row>
    <row r="97" spans="3:6" ht="15">
      <c r="C97" s="43"/>
      <c r="D97" s="43"/>
      <c r="E97" s="43"/>
      <c r="F97" s="219"/>
    </row>
    <row r="98" spans="2:7" ht="18">
      <c r="B98" s="271" t="s">
        <v>347</v>
      </c>
      <c r="C98" s="271"/>
      <c r="D98" s="273">
        <f>$G$96</f>
        <v>0</v>
      </c>
      <c r="E98" s="273"/>
      <c r="F98" s="40"/>
      <c r="G98" s="218"/>
    </row>
    <row r="99" spans="2:7" ht="15">
      <c r="B99" s="42"/>
      <c r="C99" s="23"/>
      <c r="D99" s="23"/>
      <c r="E99" s="23"/>
      <c r="F99" s="9"/>
      <c r="G99" s="43"/>
    </row>
    <row r="100" spans="2:7" ht="18">
      <c r="B100" s="272" t="s">
        <v>348</v>
      </c>
      <c r="C100" s="272"/>
      <c r="D100" s="274">
        <f>$H$96</f>
        <v>0</v>
      </c>
      <c r="E100" s="274"/>
      <c r="F100" s="44"/>
      <c r="G100" s="218"/>
    </row>
    <row r="101" spans="2:7" ht="15">
      <c r="B101" s="42"/>
      <c r="C101" s="23"/>
      <c r="D101" s="23"/>
      <c r="E101" s="23"/>
      <c r="F101" s="9"/>
      <c r="G101" s="43"/>
    </row>
    <row r="102" spans="2:7" ht="15.75">
      <c r="B102" s="45" t="s">
        <v>336</v>
      </c>
      <c r="C102" s="278"/>
      <c r="D102" s="278"/>
      <c r="E102" s="278"/>
      <c r="F102" s="10" t="s">
        <v>337</v>
      </c>
      <c r="G102" s="11"/>
    </row>
  </sheetData>
  <sheetProtection sheet="1" objects="1" scenarios="1"/>
  <mergeCells count="14">
    <mergeCell ref="B98:C98"/>
    <mergeCell ref="D98:E98"/>
    <mergeCell ref="B100:C100"/>
    <mergeCell ref="D100:E100"/>
    <mergeCell ref="C102:E102"/>
    <mergeCell ref="H5:H6"/>
    <mergeCell ref="B96:F96"/>
    <mergeCell ref="G5:G6"/>
    <mergeCell ref="A3:H3"/>
    <mergeCell ref="A5:A6"/>
    <mergeCell ref="B5:B6"/>
    <mergeCell ref="C5:C6"/>
    <mergeCell ref="D5:E5"/>
    <mergeCell ref="F5:F6"/>
  </mergeCells>
  <conditionalFormatting sqref="C102:D102 G102">
    <cfRule type="cellIs" priority="2" dxfId="0" operator="equal" stopIfTrue="1">
      <formula>0</formula>
    </cfRule>
  </conditionalFormatting>
  <conditionalFormatting sqref="F9:F46 F48:F64 F66:F95">
    <cfRule type="cellIs" priority="1" dxfId="0" operator="equal" stopIfTrue="1">
      <formula>0</formula>
    </cfRule>
  </conditionalFormatting>
  <printOptions horizontalCentered="1"/>
  <pageMargins left="0.5905511811023623" right="0.3937007874015748" top="0.3937007874015748" bottom="0.3937007874015748" header="0.5118110236220472" footer="0.31496062992125984"/>
  <pageSetup fitToHeight="0" fitToWidth="1" horizontalDpi="300" verticalDpi="300" orientation="portrait" paperSize="9" scale="64" r:id="rId1"/>
  <headerFooter alignWithMargins="0">
    <oddFooter>&amp;CStrona &amp;P z &amp;N</oddFooter>
  </headerFooter>
  <rowBreaks count="1" manualBreakCount="1">
    <brk id="64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9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28125" defaultRowHeight="12.75"/>
  <cols>
    <col min="1" max="1" width="4.28125" style="120" customWidth="1"/>
    <col min="2" max="2" width="66.7109375" style="100" customWidth="1"/>
    <col min="3" max="3" width="6.28125" style="122" customWidth="1"/>
    <col min="4" max="5" width="10.7109375" style="122" customWidth="1"/>
    <col min="6" max="6" width="14.57421875" style="2" customWidth="1"/>
    <col min="7" max="8" width="17.28125" style="121" customWidth="1"/>
    <col min="9" max="9" width="9.28125" style="100" customWidth="1"/>
    <col min="10" max="10" width="11.421875" style="100" customWidth="1"/>
    <col min="11" max="16384" width="9.28125" style="100" customWidth="1"/>
  </cols>
  <sheetData>
    <row r="1" spans="1:240" s="64" customFormat="1" ht="23.25">
      <c r="A1" s="60"/>
      <c r="B1" s="61"/>
      <c r="C1" s="61"/>
      <c r="D1" s="62"/>
      <c r="E1" s="62"/>
      <c r="F1" s="62"/>
      <c r="G1" s="63"/>
      <c r="H1" s="8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</row>
    <row r="2" spans="1:240" s="64" customFormat="1" ht="15">
      <c r="A2" s="62"/>
      <c r="B2" s="62"/>
      <c r="C2" s="62"/>
      <c r="D2" s="62"/>
      <c r="E2" s="62"/>
      <c r="F2" s="62"/>
      <c r="G2" s="62"/>
      <c r="H2" s="65" t="s">
        <v>172</v>
      </c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</row>
    <row r="3" spans="1:8" s="21" customFormat="1" ht="22.5">
      <c r="A3" s="286" t="s">
        <v>173</v>
      </c>
      <c r="B3" s="286"/>
      <c r="C3" s="286"/>
      <c r="D3" s="286"/>
      <c r="E3" s="286"/>
      <c r="F3" s="286"/>
      <c r="G3" s="286"/>
      <c r="H3" s="286"/>
    </row>
    <row r="4" spans="1:8" s="21" customFormat="1" ht="24" thickBot="1">
      <c r="A4" s="3"/>
      <c r="B4" s="4"/>
      <c r="C4" s="4"/>
      <c r="D4" s="4"/>
      <c r="E4" s="4"/>
      <c r="F4" s="4"/>
      <c r="G4" s="4"/>
      <c r="H4" s="4"/>
    </row>
    <row r="5" spans="1:8" s="21" customFormat="1" ht="40.5" customHeight="1" thickBot="1">
      <c r="A5" s="280" t="s">
        <v>1</v>
      </c>
      <c r="B5" s="282" t="s">
        <v>2</v>
      </c>
      <c r="C5" s="283" t="s">
        <v>3</v>
      </c>
      <c r="D5" s="284" t="s">
        <v>4</v>
      </c>
      <c r="E5" s="284"/>
      <c r="F5" s="285" t="s">
        <v>5</v>
      </c>
      <c r="G5" s="285" t="s">
        <v>332</v>
      </c>
      <c r="H5" s="289" t="s">
        <v>333</v>
      </c>
    </row>
    <row r="6" spans="1:8" s="23" customFormat="1" ht="40.5" customHeight="1" thickBot="1">
      <c r="A6" s="287"/>
      <c r="B6" s="264"/>
      <c r="C6" s="276"/>
      <c r="D6" s="66" t="s">
        <v>6</v>
      </c>
      <c r="E6" s="67" t="s">
        <v>7</v>
      </c>
      <c r="F6" s="269"/>
      <c r="G6" s="269"/>
      <c r="H6" s="290"/>
    </row>
    <row r="7" spans="1:8" s="27" customFormat="1" ht="19.5" customHeight="1" thickBot="1">
      <c r="A7" s="68">
        <v>0</v>
      </c>
      <c r="B7" s="69">
        <v>1</v>
      </c>
      <c r="C7" s="70">
        <v>2</v>
      </c>
      <c r="D7" s="70">
        <v>3</v>
      </c>
      <c r="E7" s="70">
        <v>4</v>
      </c>
      <c r="F7" s="70">
        <v>5</v>
      </c>
      <c r="G7" s="69">
        <v>6</v>
      </c>
      <c r="H7" s="71">
        <v>7</v>
      </c>
    </row>
    <row r="8" spans="1:8" ht="31.5">
      <c r="A8" s="98">
        <v>1</v>
      </c>
      <c r="B8" s="141" t="s">
        <v>174</v>
      </c>
      <c r="C8" s="99" t="s">
        <v>11</v>
      </c>
      <c r="D8" s="99">
        <v>20</v>
      </c>
      <c r="E8" s="99">
        <v>40</v>
      </c>
      <c r="F8" s="49"/>
      <c r="G8" s="50">
        <f>ROUND($D8*$F8,2)</f>
        <v>0</v>
      </c>
      <c r="H8" s="142">
        <f>ROUND($E8*$F8,2)</f>
        <v>0</v>
      </c>
    </row>
    <row r="9" spans="1:8" ht="15.75">
      <c r="A9" s="101">
        <v>2</v>
      </c>
      <c r="B9" s="143" t="s">
        <v>175</v>
      </c>
      <c r="C9" s="34" t="s">
        <v>11</v>
      </c>
      <c r="D9" s="34">
        <v>100</v>
      </c>
      <c r="E9" s="34">
        <v>450</v>
      </c>
      <c r="F9" s="51"/>
      <c r="G9" s="50">
        <f aca="true" t="shared" si="0" ref="G9:G23">ROUND($D9*$F9,2)</f>
        <v>0</v>
      </c>
      <c r="H9" s="142">
        <f aca="true" t="shared" si="1" ref="H9:H23">ROUND($E9*$F9,2)</f>
        <v>0</v>
      </c>
    </row>
    <row r="10" spans="1:8" ht="47.25">
      <c r="A10" s="101">
        <v>3</v>
      </c>
      <c r="B10" s="82" t="s">
        <v>176</v>
      </c>
      <c r="C10" s="34" t="s">
        <v>11</v>
      </c>
      <c r="D10" s="34">
        <v>100</v>
      </c>
      <c r="E10" s="34">
        <v>450</v>
      </c>
      <c r="F10" s="51"/>
      <c r="G10" s="50">
        <f t="shared" si="0"/>
        <v>0</v>
      </c>
      <c r="H10" s="142">
        <f t="shared" si="1"/>
        <v>0</v>
      </c>
    </row>
    <row r="11" spans="1:8" ht="47.25">
      <c r="A11" s="101">
        <v>4</v>
      </c>
      <c r="B11" s="143" t="s">
        <v>177</v>
      </c>
      <c r="C11" s="34" t="s">
        <v>11</v>
      </c>
      <c r="D11" s="34">
        <v>1000</v>
      </c>
      <c r="E11" s="34">
        <v>2400</v>
      </c>
      <c r="F11" s="51"/>
      <c r="G11" s="50">
        <f t="shared" si="0"/>
        <v>0</v>
      </c>
      <c r="H11" s="142">
        <f t="shared" si="1"/>
        <v>0</v>
      </c>
    </row>
    <row r="12" spans="1:8" ht="47.25">
      <c r="A12" s="144">
        <v>5</v>
      </c>
      <c r="B12" s="143" t="s">
        <v>178</v>
      </c>
      <c r="C12" s="34" t="s">
        <v>11</v>
      </c>
      <c r="D12" s="34">
        <v>20</v>
      </c>
      <c r="E12" s="34">
        <v>40</v>
      </c>
      <c r="F12" s="51"/>
      <c r="G12" s="50">
        <f t="shared" si="0"/>
        <v>0</v>
      </c>
      <c r="H12" s="142">
        <f t="shared" si="1"/>
        <v>0</v>
      </c>
    </row>
    <row r="13" spans="1:8" ht="15.75">
      <c r="A13" s="101">
        <v>6</v>
      </c>
      <c r="B13" s="145" t="s">
        <v>179</v>
      </c>
      <c r="C13" s="34" t="s">
        <v>11</v>
      </c>
      <c r="D13" s="34">
        <v>180</v>
      </c>
      <c r="E13" s="34">
        <v>450</v>
      </c>
      <c r="F13" s="51"/>
      <c r="G13" s="50">
        <f t="shared" si="0"/>
        <v>0</v>
      </c>
      <c r="H13" s="142">
        <f t="shared" si="1"/>
        <v>0</v>
      </c>
    </row>
    <row r="14" spans="1:8" ht="15.75">
      <c r="A14" s="101">
        <v>7</v>
      </c>
      <c r="B14" s="143" t="s">
        <v>180</v>
      </c>
      <c r="C14" s="34" t="s">
        <v>28</v>
      </c>
      <c r="D14" s="34">
        <v>10</v>
      </c>
      <c r="E14" s="34">
        <v>30</v>
      </c>
      <c r="F14" s="51"/>
      <c r="G14" s="50">
        <f t="shared" si="0"/>
        <v>0</v>
      </c>
      <c r="H14" s="142">
        <f t="shared" si="1"/>
        <v>0</v>
      </c>
    </row>
    <row r="15" spans="1:8" ht="47.25">
      <c r="A15" s="101">
        <v>8</v>
      </c>
      <c r="B15" s="143" t="s">
        <v>181</v>
      </c>
      <c r="C15" s="34" t="s">
        <v>28</v>
      </c>
      <c r="D15" s="34">
        <v>250</v>
      </c>
      <c r="E15" s="34">
        <v>300</v>
      </c>
      <c r="F15" s="51"/>
      <c r="G15" s="50">
        <f t="shared" si="0"/>
        <v>0</v>
      </c>
      <c r="H15" s="142">
        <f t="shared" si="1"/>
        <v>0</v>
      </c>
    </row>
    <row r="16" spans="1:8" ht="47.25">
      <c r="A16" s="101">
        <v>9</v>
      </c>
      <c r="B16" s="82" t="s">
        <v>182</v>
      </c>
      <c r="C16" s="34" t="s">
        <v>28</v>
      </c>
      <c r="D16" s="34">
        <v>25</v>
      </c>
      <c r="E16" s="34">
        <v>40</v>
      </c>
      <c r="F16" s="51"/>
      <c r="G16" s="50">
        <f t="shared" si="0"/>
        <v>0</v>
      </c>
      <c r="H16" s="142">
        <f t="shared" si="1"/>
        <v>0</v>
      </c>
    </row>
    <row r="17" spans="1:8" ht="31.5">
      <c r="A17" s="101">
        <v>10</v>
      </c>
      <c r="B17" s="82" t="s">
        <v>183</v>
      </c>
      <c r="C17" s="34" t="s">
        <v>28</v>
      </c>
      <c r="D17" s="34">
        <v>10</v>
      </c>
      <c r="E17" s="34">
        <v>54</v>
      </c>
      <c r="F17" s="51"/>
      <c r="G17" s="50">
        <f t="shared" si="0"/>
        <v>0</v>
      </c>
      <c r="H17" s="142">
        <f t="shared" si="1"/>
        <v>0</v>
      </c>
    </row>
    <row r="18" spans="1:8" ht="15.75">
      <c r="A18" s="101">
        <v>11</v>
      </c>
      <c r="B18" s="82" t="s">
        <v>184</v>
      </c>
      <c r="C18" s="34" t="s">
        <v>28</v>
      </c>
      <c r="D18" s="34">
        <v>20</v>
      </c>
      <c r="E18" s="34">
        <v>50</v>
      </c>
      <c r="F18" s="51"/>
      <c r="G18" s="50">
        <f t="shared" si="0"/>
        <v>0</v>
      </c>
      <c r="H18" s="142">
        <f t="shared" si="1"/>
        <v>0</v>
      </c>
    </row>
    <row r="19" spans="1:8" ht="15.75">
      <c r="A19" s="101">
        <v>12</v>
      </c>
      <c r="B19" s="82" t="s">
        <v>185</v>
      </c>
      <c r="C19" s="34" t="s">
        <v>28</v>
      </c>
      <c r="D19" s="34">
        <v>5</v>
      </c>
      <c r="E19" s="34">
        <v>54</v>
      </c>
      <c r="F19" s="51"/>
      <c r="G19" s="50">
        <f t="shared" si="0"/>
        <v>0</v>
      </c>
      <c r="H19" s="142">
        <f t="shared" si="1"/>
        <v>0</v>
      </c>
    </row>
    <row r="20" spans="1:8" s="113" customFormat="1" ht="47.25">
      <c r="A20" s="101">
        <v>13</v>
      </c>
      <c r="B20" s="82" t="s">
        <v>186</v>
      </c>
      <c r="C20" s="34" t="s">
        <v>28</v>
      </c>
      <c r="D20" s="34">
        <v>30</v>
      </c>
      <c r="E20" s="34">
        <v>54</v>
      </c>
      <c r="F20" s="51"/>
      <c r="G20" s="50">
        <f t="shared" si="0"/>
        <v>0</v>
      </c>
      <c r="H20" s="142">
        <f t="shared" si="1"/>
        <v>0</v>
      </c>
    </row>
    <row r="21" spans="1:36" s="85" customFormat="1" ht="16.5" thickBot="1">
      <c r="A21" s="101">
        <v>14</v>
      </c>
      <c r="B21" s="145" t="s">
        <v>187</v>
      </c>
      <c r="C21" s="146" t="s">
        <v>28</v>
      </c>
      <c r="D21" s="34">
        <v>3</v>
      </c>
      <c r="E21" s="34">
        <v>5</v>
      </c>
      <c r="F21" s="51"/>
      <c r="G21" s="50">
        <f t="shared" si="0"/>
        <v>0</v>
      </c>
      <c r="H21" s="142">
        <f t="shared" si="1"/>
        <v>0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</row>
    <row r="22" spans="1:253" s="147" customFormat="1" ht="19.5" thickBot="1">
      <c r="A22" s="101">
        <v>15</v>
      </c>
      <c r="B22" s="145" t="s">
        <v>188</v>
      </c>
      <c r="C22" s="146" t="s">
        <v>11</v>
      </c>
      <c r="D22" s="34">
        <v>50</v>
      </c>
      <c r="E22" s="34">
        <v>80</v>
      </c>
      <c r="F22" s="51"/>
      <c r="G22" s="50">
        <f t="shared" si="0"/>
        <v>0</v>
      </c>
      <c r="H22" s="142">
        <f t="shared" si="1"/>
        <v>0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L22" s="148"/>
      <c r="AM22" s="148"/>
      <c r="AN22" s="148"/>
      <c r="AO22" s="148"/>
      <c r="AP22" s="149"/>
      <c r="AQ22" s="288" t="s">
        <v>37</v>
      </c>
      <c r="AR22" s="288"/>
      <c r="AS22" s="288"/>
      <c r="AT22" s="288"/>
      <c r="AU22" s="288"/>
      <c r="AV22" s="288"/>
      <c r="AW22" s="148"/>
      <c r="AX22" s="148"/>
      <c r="AY22" s="148"/>
      <c r="AZ22" s="148"/>
      <c r="BA22" s="149"/>
      <c r="BB22" s="288" t="s">
        <v>37</v>
      </c>
      <c r="BC22" s="288"/>
      <c r="BD22" s="288"/>
      <c r="BE22" s="288"/>
      <c r="BF22" s="288"/>
      <c r="BG22" s="288"/>
      <c r="BH22" s="148"/>
      <c r="BI22" s="148"/>
      <c r="BJ22" s="148"/>
      <c r="BK22" s="148"/>
      <c r="BL22" s="149"/>
      <c r="BM22" s="288" t="s">
        <v>37</v>
      </c>
      <c r="BN22" s="288"/>
      <c r="BO22" s="288"/>
      <c r="BP22" s="288"/>
      <c r="BQ22" s="288"/>
      <c r="BR22" s="288"/>
      <c r="BS22" s="148"/>
      <c r="BT22" s="148"/>
      <c r="BU22" s="148"/>
      <c r="BV22" s="148"/>
      <c r="BW22" s="149"/>
      <c r="BX22" s="288" t="s">
        <v>37</v>
      </c>
      <c r="BY22" s="288"/>
      <c r="BZ22" s="288"/>
      <c r="CA22" s="288"/>
      <c r="CB22" s="288"/>
      <c r="CC22" s="288"/>
      <c r="CD22" s="148"/>
      <c r="CE22" s="148"/>
      <c r="CF22" s="148"/>
      <c r="CG22" s="148"/>
      <c r="CH22" s="149"/>
      <c r="CI22" s="288" t="s">
        <v>37</v>
      </c>
      <c r="CJ22" s="288"/>
      <c r="CK22" s="288"/>
      <c r="CL22" s="288"/>
      <c r="CM22" s="288"/>
      <c r="CN22" s="288"/>
      <c r="CO22" s="148"/>
      <c r="CP22" s="148"/>
      <c r="CQ22" s="148"/>
      <c r="CR22" s="148"/>
      <c r="CS22" s="149"/>
      <c r="CT22" s="288" t="s">
        <v>37</v>
      </c>
      <c r="CU22" s="288"/>
      <c r="CV22" s="288"/>
      <c r="CW22" s="288"/>
      <c r="CX22" s="288"/>
      <c r="CY22" s="288"/>
      <c r="CZ22" s="148"/>
      <c r="DA22" s="148"/>
      <c r="DB22" s="148"/>
      <c r="DC22" s="148"/>
      <c r="DD22" s="149"/>
      <c r="DE22" s="288" t="s">
        <v>37</v>
      </c>
      <c r="DF22" s="288"/>
      <c r="DG22" s="288"/>
      <c r="DH22" s="288"/>
      <c r="DI22" s="288"/>
      <c r="DJ22" s="288"/>
      <c r="DK22" s="148"/>
      <c r="DL22" s="148"/>
      <c r="DM22" s="148"/>
      <c r="DN22" s="148"/>
      <c r="DO22" s="149"/>
      <c r="DP22" s="288" t="s">
        <v>37</v>
      </c>
      <c r="DQ22" s="288"/>
      <c r="DR22" s="288"/>
      <c r="DS22" s="288"/>
      <c r="DT22" s="288"/>
      <c r="DU22" s="288"/>
      <c r="DV22" s="148"/>
      <c r="DW22" s="148"/>
      <c r="DX22" s="148"/>
      <c r="DY22" s="148"/>
      <c r="DZ22" s="149"/>
      <c r="EA22" s="288" t="s">
        <v>37</v>
      </c>
      <c r="EB22" s="288"/>
      <c r="EC22" s="288"/>
      <c r="ED22" s="288"/>
      <c r="EE22" s="288"/>
      <c r="EF22" s="288"/>
      <c r="EG22" s="148"/>
      <c r="EH22" s="148"/>
      <c r="EI22" s="148"/>
      <c r="EJ22" s="148"/>
      <c r="EK22" s="149"/>
      <c r="EL22" s="288" t="s">
        <v>37</v>
      </c>
      <c r="EM22" s="288"/>
      <c r="EN22" s="288"/>
      <c r="EO22" s="288"/>
      <c r="EP22" s="288"/>
      <c r="EQ22" s="288"/>
      <c r="ER22" s="148"/>
      <c r="ES22" s="148"/>
      <c r="ET22" s="148"/>
      <c r="EU22" s="148"/>
      <c r="EV22" s="149"/>
      <c r="EW22" s="288" t="s">
        <v>37</v>
      </c>
      <c r="EX22" s="288"/>
      <c r="EY22" s="288"/>
      <c r="EZ22" s="288"/>
      <c r="FA22" s="288"/>
      <c r="FB22" s="288"/>
      <c r="FC22" s="148"/>
      <c r="FD22" s="148"/>
      <c r="FE22" s="148"/>
      <c r="FF22" s="148"/>
      <c r="FG22" s="149"/>
      <c r="FH22" s="288" t="s">
        <v>37</v>
      </c>
      <c r="FI22" s="288"/>
      <c r="FJ22" s="288"/>
      <c r="FK22" s="288"/>
      <c r="FL22" s="288"/>
      <c r="FM22" s="288"/>
      <c r="FN22" s="148"/>
      <c r="FO22" s="148"/>
      <c r="FP22" s="148"/>
      <c r="FQ22" s="148"/>
      <c r="FR22" s="149"/>
      <c r="FS22" s="288" t="s">
        <v>37</v>
      </c>
      <c r="FT22" s="288"/>
      <c r="FU22" s="288"/>
      <c r="FV22" s="288"/>
      <c r="FW22" s="288"/>
      <c r="FX22" s="288"/>
      <c r="FY22" s="148"/>
      <c r="FZ22" s="148"/>
      <c r="GA22" s="148"/>
      <c r="GB22" s="148"/>
      <c r="GC22" s="149"/>
      <c r="GD22" s="288" t="s">
        <v>37</v>
      </c>
      <c r="GE22" s="288"/>
      <c r="GF22" s="288"/>
      <c r="GG22" s="288"/>
      <c r="GH22" s="288"/>
      <c r="GI22" s="288"/>
      <c r="GJ22" s="148"/>
      <c r="GK22" s="148"/>
      <c r="GL22" s="148"/>
      <c r="GM22" s="148"/>
      <c r="GN22" s="149"/>
      <c r="GO22" s="288" t="s">
        <v>37</v>
      </c>
      <c r="GP22" s="288"/>
      <c r="GQ22" s="288"/>
      <c r="GR22" s="288"/>
      <c r="GS22" s="288"/>
      <c r="GT22" s="288"/>
      <c r="GU22" s="148"/>
      <c r="GV22" s="148"/>
      <c r="GW22" s="148"/>
      <c r="GX22" s="148"/>
      <c r="GY22" s="149"/>
      <c r="GZ22" s="288" t="s">
        <v>37</v>
      </c>
      <c r="HA22" s="288"/>
      <c r="HB22" s="288"/>
      <c r="HC22" s="288"/>
      <c r="HD22" s="288"/>
      <c r="HE22" s="288"/>
      <c r="HF22" s="148"/>
      <c r="HG22" s="148"/>
      <c r="HH22" s="148"/>
      <c r="HI22" s="148"/>
      <c r="HJ22" s="149"/>
      <c r="HK22" s="288" t="s">
        <v>37</v>
      </c>
      <c r="HL22" s="288"/>
      <c r="HM22" s="288"/>
      <c r="HN22" s="288"/>
      <c r="HO22" s="288"/>
      <c r="HP22" s="288"/>
      <c r="HQ22" s="148"/>
      <c r="HR22" s="148"/>
      <c r="HS22" s="148"/>
      <c r="HT22" s="148"/>
      <c r="HU22" s="149"/>
      <c r="HV22" s="288" t="s">
        <v>37</v>
      </c>
      <c r="HW22" s="288"/>
      <c r="HX22" s="288"/>
      <c r="HY22" s="288"/>
      <c r="HZ22" s="288"/>
      <c r="IA22" s="288"/>
      <c r="IB22" s="148"/>
      <c r="IC22" s="148"/>
      <c r="ID22" s="148"/>
      <c r="IE22" s="148"/>
      <c r="IF22" s="149"/>
      <c r="IG22" s="288" t="s">
        <v>37</v>
      </c>
      <c r="IH22" s="288"/>
      <c r="II22" s="288"/>
      <c r="IJ22" s="288"/>
      <c r="IK22" s="288"/>
      <c r="IL22" s="288"/>
      <c r="IM22" s="148"/>
      <c r="IN22" s="148"/>
      <c r="IO22" s="148"/>
      <c r="IP22" s="148"/>
      <c r="IQ22" s="149"/>
      <c r="IR22" s="288" t="s">
        <v>37</v>
      </c>
      <c r="IS22" s="288"/>
    </row>
    <row r="23" spans="1:8" s="85" customFormat="1" ht="52.5" customHeight="1" thickBot="1">
      <c r="A23" s="102">
        <v>16</v>
      </c>
      <c r="B23" s="150" t="s">
        <v>189</v>
      </c>
      <c r="C23" s="151" t="s">
        <v>11</v>
      </c>
      <c r="D23" s="89">
        <v>200</v>
      </c>
      <c r="E23" s="89">
        <v>800</v>
      </c>
      <c r="F23" s="52"/>
      <c r="G23" s="50">
        <f t="shared" si="0"/>
        <v>0</v>
      </c>
      <c r="H23" s="142">
        <f t="shared" si="1"/>
        <v>0</v>
      </c>
    </row>
    <row r="24" spans="1:9" s="91" customFormat="1" ht="19.5" thickBot="1">
      <c r="A24" s="152"/>
      <c r="B24" s="291" t="s">
        <v>37</v>
      </c>
      <c r="C24" s="291"/>
      <c r="D24" s="291"/>
      <c r="E24" s="291"/>
      <c r="F24" s="291"/>
      <c r="G24" s="153">
        <f>SUM(G8:G23)</f>
        <v>0</v>
      </c>
      <c r="H24" s="154">
        <f>SUM(H8:H23)</f>
        <v>0</v>
      </c>
      <c r="I24" s="94"/>
    </row>
    <row r="25" spans="1:9" s="91" customFormat="1" ht="19.5" customHeight="1">
      <c r="A25" s="19"/>
      <c r="B25" s="19"/>
      <c r="C25" s="19"/>
      <c r="D25" s="19"/>
      <c r="E25" s="19"/>
      <c r="F25" s="19"/>
      <c r="G25" s="19"/>
      <c r="H25" s="19"/>
      <c r="I25" s="94"/>
    </row>
    <row r="26" spans="1:9" s="91" customFormat="1" ht="19.5" customHeight="1">
      <c r="A26" s="19"/>
      <c r="B26" s="271" t="s">
        <v>345</v>
      </c>
      <c r="C26" s="271"/>
      <c r="D26" s="273">
        <f>$G$24</f>
        <v>0</v>
      </c>
      <c r="E26" s="273"/>
      <c r="F26" s="40"/>
      <c r="G26" s="41"/>
      <c r="H26" s="19"/>
      <c r="I26" s="94"/>
    </row>
    <row r="27" spans="2:7" ht="19.5" customHeight="1">
      <c r="B27" s="42"/>
      <c r="C27" s="23"/>
      <c r="D27" s="23"/>
      <c r="E27" s="23"/>
      <c r="F27" s="9"/>
      <c r="G27" s="43"/>
    </row>
    <row r="28" spans="2:7" ht="19.5" customHeight="1">
      <c r="B28" s="272" t="s">
        <v>346</v>
      </c>
      <c r="C28" s="272"/>
      <c r="D28" s="274">
        <f>$H$24</f>
        <v>0</v>
      </c>
      <c r="E28" s="274"/>
      <c r="F28" s="44"/>
      <c r="G28" s="41"/>
    </row>
    <row r="29" spans="2:7" ht="19.5" customHeight="1">
      <c r="B29" s="42"/>
      <c r="C29" s="23"/>
      <c r="D29" s="23"/>
      <c r="E29" s="23"/>
      <c r="F29" s="9"/>
      <c r="G29" s="43"/>
    </row>
    <row r="30" spans="2:7" ht="19.5" customHeight="1">
      <c r="B30" s="45" t="s">
        <v>336</v>
      </c>
      <c r="C30" s="278"/>
      <c r="D30" s="278"/>
      <c r="E30" s="278"/>
      <c r="F30" s="10" t="s">
        <v>337</v>
      </c>
      <c r="G30" s="11"/>
    </row>
    <row r="31" spans="3:6" ht="19.5" customHeight="1">
      <c r="C31" s="100"/>
      <c r="D31" s="100"/>
      <c r="E31" s="100"/>
      <c r="F31" s="121"/>
    </row>
    <row r="32" spans="3:6" ht="19.5" customHeight="1">
      <c r="C32" s="100"/>
      <c r="D32" s="100"/>
      <c r="E32" s="100"/>
      <c r="F32" s="121"/>
    </row>
    <row r="33" spans="3:6" ht="19.5" customHeight="1">
      <c r="C33" s="100"/>
      <c r="D33" s="100"/>
      <c r="E33" s="100"/>
      <c r="F33" s="121"/>
    </row>
    <row r="34" spans="3:6" ht="19.5" customHeight="1">
      <c r="C34" s="100"/>
      <c r="D34" s="100"/>
      <c r="E34" s="100"/>
      <c r="F34" s="121"/>
    </row>
    <row r="35" spans="3:6" ht="19.5" customHeight="1">
      <c r="C35" s="100"/>
      <c r="D35" s="100"/>
      <c r="E35" s="100"/>
      <c r="F35" s="121"/>
    </row>
    <row r="36" spans="3:6" ht="19.5" customHeight="1">
      <c r="C36" s="100"/>
      <c r="D36" s="100"/>
      <c r="E36" s="100"/>
      <c r="F36" s="121"/>
    </row>
    <row r="37" spans="3:6" ht="19.5" customHeight="1">
      <c r="C37" s="100"/>
      <c r="D37" s="100"/>
      <c r="E37" s="100"/>
      <c r="F37" s="121"/>
    </row>
    <row r="38" spans="3:6" ht="19.5" customHeight="1">
      <c r="C38" s="100"/>
      <c r="D38" s="100"/>
      <c r="E38" s="100"/>
      <c r="F38" s="121"/>
    </row>
    <row r="39" spans="3:5" ht="19.5" customHeight="1">
      <c r="C39" s="100"/>
      <c r="D39" s="100"/>
      <c r="E39" s="100"/>
    </row>
    <row r="40" ht="19.5" customHeight="1"/>
    <row r="41" ht="19.5" customHeight="1"/>
  </sheetData>
  <sheetProtection sheet="1" objects="1" scenarios="1"/>
  <mergeCells count="34">
    <mergeCell ref="B26:C26"/>
    <mergeCell ref="D26:E26"/>
    <mergeCell ref="B28:C28"/>
    <mergeCell ref="D28:E28"/>
    <mergeCell ref="C30:E30"/>
    <mergeCell ref="HK22:HP22"/>
    <mergeCell ref="CI22:CN22"/>
    <mergeCell ref="CT22:CY22"/>
    <mergeCell ref="DE22:DJ22"/>
    <mergeCell ref="DP22:DU22"/>
    <mergeCell ref="HV22:IA22"/>
    <mergeCell ref="IG22:IL22"/>
    <mergeCell ref="IR22:IS22"/>
    <mergeCell ref="B24:F24"/>
    <mergeCell ref="EW22:FB22"/>
    <mergeCell ref="FH22:FM22"/>
    <mergeCell ref="FS22:FX22"/>
    <mergeCell ref="GD22:GI22"/>
    <mergeCell ref="GO22:GT22"/>
    <mergeCell ref="GZ22:HE22"/>
    <mergeCell ref="EA22:EF22"/>
    <mergeCell ref="EL22:EQ22"/>
    <mergeCell ref="G5:G6"/>
    <mergeCell ref="H5:H6"/>
    <mergeCell ref="AQ22:AV22"/>
    <mergeCell ref="BB22:BG22"/>
    <mergeCell ref="BM22:BR22"/>
    <mergeCell ref="BX22:CC22"/>
    <mergeCell ref="A3:H3"/>
    <mergeCell ref="A5:A6"/>
    <mergeCell ref="B5:B6"/>
    <mergeCell ref="C5:C6"/>
    <mergeCell ref="D5:E5"/>
    <mergeCell ref="F5:F6"/>
  </mergeCells>
  <conditionalFormatting sqref="C30:D30 G30">
    <cfRule type="cellIs" priority="2" dxfId="0" operator="equal" stopIfTrue="1">
      <formula>0</formula>
    </cfRule>
  </conditionalFormatting>
  <conditionalFormatting sqref="F8:F23">
    <cfRule type="cellIs" priority="1" dxfId="0" operator="equal" stopIfTrue="1">
      <formula>0</formula>
    </cfRule>
  </conditionalFormatting>
  <printOptions horizontalCentered="1"/>
  <pageMargins left="0.5905511811023623" right="0.3937007874015748" top="0.3937007874015748" bottom="0.3937007874015748" header="0.5118110236220472" footer="0.31496062992125984"/>
  <pageSetup fitToHeight="0" fitToWidth="1" horizontalDpi="300" verticalDpi="300" orientation="portrait" paperSize="9" scale="64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126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28125" defaultRowHeight="12.75"/>
  <cols>
    <col min="1" max="1" width="4.28125" style="196" customWidth="1"/>
    <col min="2" max="2" width="66.7109375" style="197" customWidth="1"/>
    <col min="3" max="3" width="6.28125" style="122" customWidth="1"/>
    <col min="4" max="5" width="10.7109375" style="122" customWidth="1"/>
    <col min="6" max="6" width="14.57421875" style="5" customWidth="1"/>
    <col min="7" max="8" width="17.28125" style="100" customWidth="1"/>
    <col min="9" max="9" width="13.28125" style="100" customWidth="1"/>
    <col min="10" max="16384" width="9.28125" style="100" customWidth="1"/>
  </cols>
  <sheetData>
    <row r="1" spans="1:240" s="64" customFormat="1" ht="23.25">
      <c r="A1" s="60"/>
      <c r="B1" s="61"/>
      <c r="C1" s="61"/>
      <c r="D1" s="62"/>
      <c r="E1" s="62"/>
      <c r="F1" s="62"/>
      <c r="G1" s="63"/>
      <c r="H1" s="8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</row>
    <row r="2" spans="1:240" s="64" customFormat="1" ht="15">
      <c r="A2" s="62"/>
      <c r="B2" s="62"/>
      <c r="C2" s="62"/>
      <c r="D2" s="62"/>
      <c r="E2" s="62"/>
      <c r="F2" s="62"/>
      <c r="G2" s="62"/>
      <c r="H2" s="65" t="s">
        <v>340</v>
      </c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</row>
    <row r="3" spans="1:8" s="21" customFormat="1" ht="22.5" customHeight="1">
      <c r="A3" s="286" t="s">
        <v>190</v>
      </c>
      <c r="B3" s="286"/>
      <c r="C3" s="286"/>
      <c r="D3" s="286"/>
      <c r="E3" s="286"/>
      <c r="F3" s="286"/>
      <c r="G3" s="286"/>
      <c r="H3" s="286"/>
    </row>
    <row r="4" spans="1:8" s="21" customFormat="1" ht="15.75" customHeight="1" thickBot="1">
      <c r="A4" s="6"/>
      <c r="B4" s="7"/>
      <c r="C4" s="4"/>
      <c r="D4" s="4"/>
      <c r="E4" s="7"/>
      <c r="F4" s="7"/>
      <c r="G4" s="7"/>
      <c r="H4" s="7"/>
    </row>
    <row r="5" spans="1:8" s="21" customFormat="1" ht="33.75" customHeight="1" thickBot="1">
      <c r="A5" s="280" t="s">
        <v>1</v>
      </c>
      <c r="B5" s="282" t="s">
        <v>2</v>
      </c>
      <c r="C5" s="283" t="s">
        <v>3</v>
      </c>
      <c r="D5" s="284" t="s">
        <v>4</v>
      </c>
      <c r="E5" s="284"/>
      <c r="F5" s="285" t="s">
        <v>5</v>
      </c>
      <c r="G5" s="285" t="s">
        <v>332</v>
      </c>
      <c r="H5" s="289" t="s">
        <v>333</v>
      </c>
    </row>
    <row r="6" spans="1:8" s="23" customFormat="1" ht="34.5" customHeight="1" thickBot="1">
      <c r="A6" s="281"/>
      <c r="B6" s="263"/>
      <c r="C6" s="275"/>
      <c r="D6" s="123" t="s">
        <v>6</v>
      </c>
      <c r="E6" s="124" t="s">
        <v>7</v>
      </c>
      <c r="F6" s="268"/>
      <c r="G6" s="269"/>
      <c r="H6" s="290"/>
    </row>
    <row r="7" spans="1:8" s="129" customFormat="1" ht="19.5" customHeight="1" thickBot="1">
      <c r="A7" s="125">
        <v>0</v>
      </c>
      <c r="B7" s="126">
        <v>1</v>
      </c>
      <c r="C7" s="127">
        <v>2</v>
      </c>
      <c r="D7" s="127">
        <v>3</v>
      </c>
      <c r="E7" s="127">
        <v>4</v>
      </c>
      <c r="F7" s="127">
        <v>5</v>
      </c>
      <c r="G7" s="126">
        <v>6</v>
      </c>
      <c r="H7" s="128">
        <v>7</v>
      </c>
    </row>
    <row r="8" spans="1:8" s="85" customFormat="1" ht="28.5" customHeight="1" thickBot="1">
      <c r="A8" s="155" t="s">
        <v>41</v>
      </c>
      <c r="B8" s="156" t="s">
        <v>191</v>
      </c>
      <c r="C8" s="157"/>
      <c r="D8" s="157"/>
      <c r="E8" s="157"/>
      <c r="F8" s="54"/>
      <c r="G8" s="158"/>
      <c r="H8" s="159"/>
    </row>
    <row r="9" spans="1:9" ht="15.75">
      <c r="A9" s="98">
        <v>1</v>
      </c>
      <c r="B9" s="160" t="s">
        <v>192</v>
      </c>
      <c r="C9" s="74" t="s">
        <v>28</v>
      </c>
      <c r="D9" s="161">
        <v>200</v>
      </c>
      <c r="E9" s="74">
        <v>250</v>
      </c>
      <c r="F9" s="53"/>
      <c r="G9" s="162">
        <f>ROUND($D9*$F9,2)</f>
        <v>0</v>
      </c>
      <c r="H9" s="163">
        <f>ROUND($E9*$F9,2)</f>
        <v>0</v>
      </c>
      <c r="I9" s="164"/>
    </row>
    <row r="10" spans="1:9" ht="15.75">
      <c r="A10" s="101">
        <v>2</v>
      </c>
      <c r="B10" s="165" t="s">
        <v>193</v>
      </c>
      <c r="C10" s="80" t="s">
        <v>28</v>
      </c>
      <c r="D10" s="83">
        <v>5</v>
      </c>
      <c r="E10" s="80">
        <v>10</v>
      </c>
      <c r="F10" s="18"/>
      <c r="G10" s="166">
        <f aca="true" t="shared" si="0" ref="G10:G74">ROUND($D10*$F10,2)</f>
        <v>0</v>
      </c>
      <c r="H10" s="167">
        <f aca="true" t="shared" si="1" ref="H10:H74">ROUND($E10*$F10,2)</f>
        <v>0</v>
      </c>
      <c r="I10" s="168"/>
    </row>
    <row r="11" spans="1:9" ht="15.75">
      <c r="A11" s="101">
        <v>3</v>
      </c>
      <c r="B11" s="165" t="s">
        <v>194</v>
      </c>
      <c r="C11" s="80" t="s">
        <v>28</v>
      </c>
      <c r="D11" s="83">
        <v>3</v>
      </c>
      <c r="E11" s="80">
        <v>10</v>
      </c>
      <c r="F11" s="18"/>
      <c r="G11" s="166">
        <f t="shared" si="0"/>
        <v>0</v>
      </c>
      <c r="H11" s="167">
        <f t="shared" si="1"/>
        <v>0</v>
      </c>
      <c r="I11" s="169"/>
    </row>
    <row r="12" spans="1:8" ht="15.75">
      <c r="A12" s="101">
        <v>4</v>
      </c>
      <c r="B12" s="86" t="s">
        <v>195</v>
      </c>
      <c r="C12" s="80" t="s">
        <v>11</v>
      </c>
      <c r="D12" s="83">
        <v>20</v>
      </c>
      <c r="E12" s="80">
        <v>40</v>
      </c>
      <c r="F12" s="18"/>
      <c r="G12" s="166">
        <f t="shared" si="0"/>
        <v>0</v>
      </c>
      <c r="H12" s="167">
        <f t="shared" si="1"/>
        <v>0</v>
      </c>
    </row>
    <row r="13" spans="1:8" ht="31.5">
      <c r="A13" s="101">
        <v>5</v>
      </c>
      <c r="B13" s="86" t="s">
        <v>196</v>
      </c>
      <c r="C13" s="80" t="s">
        <v>28</v>
      </c>
      <c r="D13" s="83">
        <v>1</v>
      </c>
      <c r="E13" s="80">
        <v>4</v>
      </c>
      <c r="F13" s="18"/>
      <c r="G13" s="166">
        <f t="shared" si="0"/>
        <v>0</v>
      </c>
      <c r="H13" s="167">
        <f t="shared" si="1"/>
        <v>0</v>
      </c>
    </row>
    <row r="14" spans="1:8" ht="31.5">
      <c r="A14" s="101">
        <v>6</v>
      </c>
      <c r="B14" s="86" t="s">
        <v>197</v>
      </c>
      <c r="C14" s="80" t="s">
        <v>28</v>
      </c>
      <c r="D14" s="83">
        <v>40</v>
      </c>
      <c r="E14" s="80">
        <v>60</v>
      </c>
      <c r="F14" s="18"/>
      <c r="G14" s="166">
        <f t="shared" si="0"/>
        <v>0</v>
      </c>
      <c r="H14" s="167">
        <f t="shared" si="1"/>
        <v>0</v>
      </c>
    </row>
    <row r="15" spans="1:8" ht="15.75">
      <c r="A15" s="101">
        <v>7</v>
      </c>
      <c r="B15" s="86" t="s">
        <v>198</v>
      </c>
      <c r="C15" s="80" t="s">
        <v>28</v>
      </c>
      <c r="D15" s="83">
        <v>10</v>
      </c>
      <c r="E15" s="80">
        <v>35</v>
      </c>
      <c r="F15" s="18"/>
      <c r="G15" s="166">
        <f t="shared" si="0"/>
        <v>0</v>
      </c>
      <c r="H15" s="167">
        <f t="shared" si="1"/>
        <v>0</v>
      </c>
    </row>
    <row r="16" spans="1:8" ht="31.5">
      <c r="A16" s="101">
        <v>8</v>
      </c>
      <c r="B16" s="86" t="s">
        <v>199</v>
      </c>
      <c r="C16" s="80" t="s">
        <v>28</v>
      </c>
      <c r="D16" s="83">
        <v>8</v>
      </c>
      <c r="E16" s="80">
        <v>15</v>
      </c>
      <c r="F16" s="18"/>
      <c r="G16" s="166">
        <f t="shared" si="0"/>
        <v>0</v>
      </c>
      <c r="H16" s="167">
        <f t="shared" si="1"/>
        <v>0</v>
      </c>
    </row>
    <row r="17" spans="1:8" ht="15.75">
      <c r="A17" s="101">
        <v>9</v>
      </c>
      <c r="B17" s="170" t="s">
        <v>200</v>
      </c>
      <c r="C17" s="80" t="s">
        <v>28</v>
      </c>
      <c r="D17" s="83">
        <v>12</v>
      </c>
      <c r="E17" s="80">
        <v>30</v>
      </c>
      <c r="F17" s="18"/>
      <c r="G17" s="166">
        <f t="shared" si="0"/>
        <v>0</v>
      </c>
      <c r="H17" s="167">
        <f t="shared" si="1"/>
        <v>0</v>
      </c>
    </row>
    <row r="18" spans="1:8" s="85" customFormat="1" ht="15.75">
      <c r="A18" s="101">
        <v>10</v>
      </c>
      <c r="B18" s="171" t="s">
        <v>201</v>
      </c>
      <c r="C18" s="80" t="s">
        <v>28</v>
      </c>
      <c r="D18" s="83">
        <v>12</v>
      </c>
      <c r="E18" s="80">
        <v>20</v>
      </c>
      <c r="F18" s="18"/>
      <c r="G18" s="166">
        <f t="shared" si="0"/>
        <v>0</v>
      </c>
      <c r="H18" s="167">
        <f t="shared" si="1"/>
        <v>0</v>
      </c>
    </row>
    <row r="19" spans="1:8" ht="15.75">
      <c r="A19" s="101">
        <v>11</v>
      </c>
      <c r="B19" s="86" t="s">
        <v>202</v>
      </c>
      <c r="C19" s="80" t="s">
        <v>28</v>
      </c>
      <c r="D19" s="83">
        <v>15</v>
      </c>
      <c r="E19" s="80">
        <v>50</v>
      </c>
      <c r="F19" s="18"/>
      <c r="G19" s="166">
        <f t="shared" si="0"/>
        <v>0</v>
      </c>
      <c r="H19" s="167">
        <f t="shared" si="1"/>
        <v>0</v>
      </c>
    </row>
    <row r="20" spans="1:8" ht="15.75">
      <c r="A20" s="101">
        <v>12</v>
      </c>
      <c r="B20" s="170" t="s">
        <v>203</v>
      </c>
      <c r="C20" s="80" t="s">
        <v>28</v>
      </c>
      <c r="D20" s="83">
        <v>12</v>
      </c>
      <c r="E20" s="80">
        <v>50</v>
      </c>
      <c r="F20" s="18"/>
      <c r="G20" s="166">
        <f t="shared" si="0"/>
        <v>0</v>
      </c>
      <c r="H20" s="167">
        <f t="shared" si="1"/>
        <v>0</v>
      </c>
    </row>
    <row r="21" spans="1:8" ht="15.75">
      <c r="A21" s="101">
        <v>13</v>
      </c>
      <c r="B21" s="171" t="s">
        <v>204</v>
      </c>
      <c r="C21" s="80" t="s">
        <v>28</v>
      </c>
      <c r="D21" s="83">
        <v>30</v>
      </c>
      <c r="E21" s="80">
        <v>40</v>
      </c>
      <c r="F21" s="18"/>
      <c r="G21" s="166">
        <f t="shared" si="0"/>
        <v>0</v>
      </c>
      <c r="H21" s="167">
        <f t="shared" si="1"/>
        <v>0</v>
      </c>
    </row>
    <row r="22" spans="1:8" ht="31.5">
      <c r="A22" s="101">
        <v>14</v>
      </c>
      <c r="B22" s="86" t="s">
        <v>205</v>
      </c>
      <c r="C22" s="80" t="s">
        <v>28</v>
      </c>
      <c r="D22" s="83">
        <v>20</v>
      </c>
      <c r="E22" s="80">
        <v>35</v>
      </c>
      <c r="F22" s="18"/>
      <c r="G22" s="166">
        <f t="shared" si="0"/>
        <v>0</v>
      </c>
      <c r="H22" s="167">
        <f t="shared" si="1"/>
        <v>0</v>
      </c>
    </row>
    <row r="23" spans="1:8" ht="31.5">
      <c r="A23" s="101">
        <v>15</v>
      </c>
      <c r="B23" s="111" t="s">
        <v>206</v>
      </c>
      <c r="C23" s="80" t="s">
        <v>28</v>
      </c>
      <c r="D23" s="83">
        <v>30</v>
      </c>
      <c r="E23" s="80">
        <v>50</v>
      </c>
      <c r="F23" s="18"/>
      <c r="G23" s="166">
        <f t="shared" si="0"/>
        <v>0</v>
      </c>
      <c r="H23" s="167">
        <f t="shared" si="1"/>
        <v>0</v>
      </c>
    </row>
    <row r="24" spans="1:8" ht="31.5">
      <c r="A24" s="101">
        <v>16</v>
      </c>
      <c r="B24" s="86" t="s">
        <v>207</v>
      </c>
      <c r="C24" s="80" t="s">
        <v>28</v>
      </c>
      <c r="D24" s="83">
        <v>15</v>
      </c>
      <c r="E24" s="80">
        <v>40</v>
      </c>
      <c r="F24" s="18"/>
      <c r="G24" s="166">
        <f t="shared" si="0"/>
        <v>0</v>
      </c>
      <c r="H24" s="167">
        <f t="shared" si="1"/>
        <v>0</v>
      </c>
    </row>
    <row r="25" spans="1:8" ht="15.75">
      <c r="A25" s="101">
        <v>17</v>
      </c>
      <c r="B25" s="171" t="s">
        <v>208</v>
      </c>
      <c r="C25" s="80" t="s">
        <v>28</v>
      </c>
      <c r="D25" s="83">
        <v>5</v>
      </c>
      <c r="E25" s="80">
        <v>20</v>
      </c>
      <c r="F25" s="18"/>
      <c r="G25" s="166">
        <f t="shared" si="0"/>
        <v>0</v>
      </c>
      <c r="H25" s="167">
        <f t="shared" si="1"/>
        <v>0</v>
      </c>
    </row>
    <row r="26" spans="1:8" ht="31.5">
      <c r="A26" s="101">
        <v>18</v>
      </c>
      <c r="B26" s="86" t="s">
        <v>209</v>
      </c>
      <c r="C26" s="80" t="s">
        <v>28</v>
      </c>
      <c r="D26" s="83">
        <v>15</v>
      </c>
      <c r="E26" s="80">
        <v>50</v>
      </c>
      <c r="F26" s="18"/>
      <c r="G26" s="166">
        <f t="shared" si="0"/>
        <v>0</v>
      </c>
      <c r="H26" s="167">
        <f t="shared" si="1"/>
        <v>0</v>
      </c>
    </row>
    <row r="27" spans="1:8" ht="47.25">
      <c r="A27" s="101">
        <v>19</v>
      </c>
      <c r="B27" s="86" t="s">
        <v>210</v>
      </c>
      <c r="C27" s="80" t="s">
        <v>28</v>
      </c>
      <c r="D27" s="83">
        <v>4</v>
      </c>
      <c r="E27" s="80">
        <v>6</v>
      </c>
      <c r="F27" s="18"/>
      <c r="G27" s="166">
        <f t="shared" si="0"/>
        <v>0</v>
      </c>
      <c r="H27" s="167">
        <f t="shared" si="1"/>
        <v>0</v>
      </c>
    </row>
    <row r="28" spans="1:8" ht="15.75">
      <c r="A28" s="101">
        <v>20</v>
      </c>
      <c r="B28" s="171" t="s">
        <v>211</v>
      </c>
      <c r="C28" s="80" t="s">
        <v>28</v>
      </c>
      <c r="D28" s="83">
        <v>20</v>
      </c>
      <c r="E28" s="80">
        <v>40</v>
      </c>
      <c r="F28" s="18"/>
      <c r="G28" s="166">
        <f t="shared" si="0"/>
        <v>0</v>
      </c>
      <c r="H28" s="167">
        <f t="shared" si="1"/>
        <v>0</v>
      </c>
    </row>
    <row r="29" spans="1:8" ht="15.75">
      <c r="A29" s="101">
        <v>21</v>
      </c>
      <c r="B29" s="171" t="s">
        <v>212</v>
      </c>
      <c r="C29" s="80" t="s">
        <v>28</v>
      </c>
      <c r="D29" s="83">
        <v>15</v>
      </c>
      <c r="E29" s="80">
        <v>21</v>
      </c>
      <c r="F29" s="18"/>
      <c r="G29" s="166">
        <f t="shared" si="0"/>
        <v>0</v>
      </c>
      <c r="H29" s="167">
        <f t="shared" si="1"/>
        <v>0</v>
      </c>
    </row>
    <row r="30" spans="1:8" ht="31.5">
      <c r="A30" s="101">
        <v>22</v>
      </c>
      <c r="B30" s="86" t="s">
        <v>213</v>
      </c>
      <c r="C30" s="80" t="s">
        <v>28</v>
      </c>
      <c r="D30" s="83">
        <v>15</v>
      </c>
      <c r="E30" s="80">
        <v>21</v>
      </c>
      <c r="F30" s="18"/>
      <c r="G30" s="166">
        <f t="shared" si="0"/>
        <v>0</v>
      </c>
      <c r="H30" s="167">
        <f t="shared" si="1"/>
        <v>0</v>
      </c>
    </row>
    <row r="31" spans="1:8" ht="48" thickBot="1">
      <c r="A31" s="102">
        <v>23</v>
      </c>
      <c r="B31" s="88" t="s">
        <v>214</v>
      </c>
      <c r="C31" s="103" t="s">
        <v>28</v>
      </c>
      <c r="D31" s="172">
        <v>15</v>
      </c>
      <c r="E31" s="103">
        <v>21</v>
      </c>
      <c r="F31" s="55"/>
      <c r="G31" s="173">
        <f t="shared" si="0"/>
        <v>0</v>
      </c>
      <c r="H31" s="174">
        <f t="shared" si="1"/>
        <v>0</v>
      </c>
    </row>
    <row r="32" spans="1:8" ht="20.25" thickBot="1">
      <c r="A32" s="175" t="s">
        <v>48</v>
      </c>
      <c r="B32" s="176" t="s">
        <v>215</v>
      </c>
      <c r="C32" s="177"/>
      <c r="D32" s="177"/>
      <c r="E32" s="177"/>
      <c r="F32" s="178"/>
      <c r="G32" s="178"/>
      <c r="H32" s="179"/>
    </row>
    <row r="33" spans="1:8" ht="31.5">
      <c r="A33" s="98">
        <v>1</v>
      </c>
      <c r="B33" s="180" t="s">
        <v>216</v>
      </c>
      <c r="C33" s="74" t="s">
        <v>142</v>
      </c>
      <c r="D33" s="74">
        <v>15</v>
      </c>
      <c r="E33" s="74">
        <v>35</v>
      </c>
      <c r="F33" s="53"/>
      <c r="G33" s="162">
        <f t="shared" si="0"/>
        <v>0</v>
      </c>
      <c r="H33" s="163">
        <f t="shared" si="1"/>
        <v>0</v>
      </c>
    </row>
    <row r="34" spans="1:8" ht="31.5">
      <c r="A34" s="101">
        <v>2</v>
      </c>
      <c r="B34" s="111" t="s">
        <v>217</v>
      </c>
      <c r="C34" s="80" t="s">
        <v>142</v>
      </c>
      <c r="D34" s="80">
        <v>15</v>
      </c>
      <c r="E34" s="80">
        <v>40</v>
      </c>
      <c r="F34" s="18"/>
      <c r="G34" s="166">
        <f t="shared" si="0"/>
        <v>0</v>
      </c>
      <c r="H34" s="167">
        <f t="shared" si="1"/>
        <v>0</v>
      </c>
    </row>
    <row r="35" spans="1:8" ht="31.5">
      <c r="A35" s="101">
        <v>3</v>
      </c>
      <c r="B35" s="86" t="s">
        <v>218</v>
      </c>
      <c r="C35" s="80" t="s">
        <v>142</v>
      </c>
      <c r="D35" s="80">
        <v>20</v>
      </c>
      <c r="E35" s="80">
        <v>40</v>
      </c>
      <c r="F35" s="18"/>
      <c r="G35" s="166">
        <f t="shared" si="0"/>
        <v>0</v>
      </c>
      <c r="H35" s="167">
        <f t="shared" si="1"/>
        <v>0</v>
      </c>
    </row>
    <row r="36" spans="1:8" ht="31.5">
      <c r="A36" s="101">
        <v>4</v>
      </c>
      <c r="B36" s="86" t="s">
        <v>219</v>
      </c>
      <c r="C36" s="80" t="s">
        <v>142</v>
      </c>
      <c r="D36" s="80">
        <v>20</v>
      </c>
      <c r="E36" s="80">
        <v>40</v>
      </c>
      <c r="F36" s="18"/>
      <c r="G36" s="166">
        <f t="shared" si="0"/>
        <v>0</v>
      </c>
      <c r="H36" s="167">
        <f t="shared" si="1"/>
        <v>0</v>
      </c>
    </row>
    <row r="37" spans="1:8" ht="31.5">
      <c r="A37" s="101">
        <v>5</v>
      </c>
      <c r="B37" s="86" t="s">
        <v>220</v>
      </c>
      <c r="C37" s="80" t="s">
        <v>142</v>
      </c>
      <c r="D37" s="80">
        <v>20</v>
      </c>
      <c r="E37" s="80">
        <v>40</v>
      </c>
      <c r="F37" s="18"/>
      <c r="G37" s="166">
        <f t="shared" si="0"/>
        <v>0</v>
      </c>
      <c r="H37" s="167">
        <f t="shared" si="1"/>
        <v>0</v>
      </c>
    </row>
    <row r="38" spans="1:8" ht="31.5">
      <c r="A38" s="101">
        <v>6</v>
      </c>
      <c r="B38" s="86" t="s">
        <v>221</v>
      </c>
      <c r="C38" s="80" t="s">
        <v>142</v>
      </c>
      <c r="D38" s="80">
        <v>10</v>
      </c>
      <c r="E38" s="80">
        <v>30</v>
      </c>
      <c r="F38" s="18"/>
      <c r="G38" s="166">
        <f t="shared" si="0"/>
        <v>0</v>
      </c>
      <c r="H38" s="167">
        <f t="shared" si="1"/>
        <v>0</v>
      </c>
    </row>
    <row r="39" spans="1:8" ht="16.5" thickBot="1">
      <c r="A39" s="102">
        <v>7</v>
      </c>
      <c r="B39" s="88" t="s">
        <v>222</v>
      </c>
      <c r="C39" s="103" t="s">
        <v>142</v>
      </c>
      <c r="D39" s="103">
        <v>10</v>
      </c>
      <c r="E39" s="103">
        <v>30</v>
      </c>
      <c r="F39" s="55"/>
      <c r="G39" s="173">
        <f t="shared" si="0"/>
        <v>0</v>
      </c>
      <c r="H39" s="174">
        <f t="shared" si="1"/>
        <v>0</v>
      </c>
    </row>
    <row r="40" spans="1:8" ht="19.5" thickBot="1">
      <c r="A40" s="181" t="s">
        <v>223</v>
      </c>
      <c r="B40" s="176" t="s">
        <v>224</v>
      </c>
      <c r="C40" s="177"/>
      <c r="D40" s="177"/>
      <c r="E40" s="177"/>
      <c r="F40" s="178"/>
      <c r="G40" s="178"/>
      <c r="H40" s="179"/>
    </row>
    <row r="41" spans="1:8" ht="15.75">
      <c r="A41" s="98">
        <v>1</v>
      </c>
      <c r="B41" s="182" t="s">
        <v>225</v>
      </c>
      <c r="C41" s="74" t="s">
        <v>11</v>
      </c>
      <c r="D41" s="99">
        <v>1</v>
      </c>
      <c r="E41" s="74">
        <v>4</v>
      </c>
      <c r="F41" s="49"/>
      <c r="G41" s="162">
        <f t="shared" si="0"/>
        <v>0</v>
      </c>
      <c r="H41" s="163">
        <f t="shared" si="1"/>
        <v>0</v>
      </c>
    </row>
    <row r="42" spans="1:8" ht="15.75">
      <c r="A42" s="101">
        <v>2</v>
      </c>
      <c r="B42" s="86" t="s">
        <v>226</v>
      </c>
      <c r="C42" s="80" t="s">
        <v>11</v>
      </c>
      <c r="D42" s="34">
        <v>2</v>
      </c>
      <c r="E42" s="80">
        <v>3</v>
      </c>
      <c r="F42" s="51"/>
      <c r="G42" s="166">
        <f t="shared" si="0"/>
        <v>0</v>
      </c>
      <c r="H42" s="167">
        <f t="shared" si="1"/>
        <v>0</v>
      </c>
    </row>
    <row r="43" spans="1:8" ht="15.75">
      <c r="A43" s="101">
        <v>3</v>
      </c>
      <c r="B43" s="86" t="s">
        <v>227</v>
      </c>
      <c r="C43" s="80" t="s">
        <v>11</v>
      </c>
      <c r="D43" s="34">
        <v>1</v>
      </c>
      <c r="E43" s="80">
        <v>10</v>
      </c>
      <c r="F43" s="51"/>
      <c r="G43" s="166">
        <f t="shared" si="0"/>
        <v>0</v>
      </c>
      <c r="H43" s="167">
        <f t="shared" si="1"/>
        <v>0</v>
      </c>
    </row>
    <row r="44" spans="1:8" ht="15.75">
      <c r="A44" s="101">
        <v>4</v>
      </c>
      <c r="B44" s="86" t="s">
        <v>228</v>
      </c>
      <c r="C44" s="80" t="s">
        <v>11</v>
      </c>
      <c r="D44" s="34">
        <v>2</v>
      </c>
      <c r="E44" s="80">
        <v>4</v>
      </c>
      <c r="F44" s="51"/>
      <c r="G44" s="166">
        <f t="shared" si="0"/>
        <v>0</v>
      </c>
      <c r="H44" s="167">
        <f t="shared" si="1"/>
        <v>0</v>
      </c>
    </row>
    <row r="45" spans="1:8" ht="15.75">
      <c r="A45" s="101">
        <v>5</v>
      </c>
      <c r="B45" s="86" t="s">
        <v>229</v>
      </c>
      <c r="C45" s="80" t="s">
        <v>11</v>
      </c>
      <c r="D45" s="34">
        <v>5</v>
      </c>
      <c r="E45" s="80">
        <v>10</v>
      </c>
      <c r="F45" s="51"/>
      <c r="G45" s="166">
        <f t="shared" si="0"/>
        <v>0</v>
      </c>
      <c r="H45" s="167">
        <f t="shared" si="1"/>
        <v>0</v>
      </c>
    </row>
    <row r="46" spans="1:8" s="85" customFormat="1" ht="15.75">
      <c r="A46" s="101">
        <v>6</v>
      </c>
      <c r="B46" s="86" t="s">
        <v>230</v>
      </c>
      <c r="C46" s="80" t="s">
        <v>11</v>
      </c>
      <c r="D46" s="34">
        <v>4</v>
      </c>
      <c r="E46" s="80">
        <v>10</v>
      </c>
      <c r="F46" s="51"/>
      <c r="G46" s="166">
        <f t="shared" si="0"/>
        <v>0</v>
      </c>
      <c r="H46" s="167">
        <f t="shared" si="1"/>
        <v>0</v>
      </c>
    </row>
    <row r="47" spans="1:8" ht="15.75">
      <c r="A47" s="101">
        <v>7</v>
      </c>
      <c r="B47" s="86" t="s">
        <v>231</v>
      </c>
      <c r="C47" s="80" t="s">
        <v>11</v>
      </c>
      <c r="D47" s="34">
        <v>5</v>
      </c>
      <c r="E47" s="80">
        <v>12</v>
      </c>
      <c r="F47" s="51"/>
      <c r="G47" s="166">
        <f t="shared" si="0"/>
        <v>0</v>
      </c>
      <c r="H47" s="167">
        <f t="shared" si="1"/>
        <v>0</v>
      </c>
    </row>
    <row r="48" spans="1:8" s="85" customFormat="1" ht="15.75">
      <c r="A48" s="101">
        <v>8</v>
      </c>
      <c r="B48" s="86" t="s">
        <v>232</v>
      </c>
      <c r="C48" s="80" t="s">
        <v>11</v>
      </c>
      <c r="D48" s="34">
        <v>10</v>
      </c>
      <c r="E48" s="80">
        <v>30</v>
      </c>
      <c r="F48" s="51"/>
      <c r="G48" s="166">
        <f t="shared" si="0"/>
        <v>0</v>
      </c>
      <c r="H48" s="167">
        <f t="shared" si="1"/>
        <v>0</v>
      </c>
    </row>
    <row r="49" spans="1:8" ht="15.75">
      <c r="A49" s="101">
        <v>9</v>
      </c>
      <c r="B49" s="86" t="s">
        <v>233</v>
      </c>
      <c r="C49" s="80" t="s">
        <v>11</v>
      </c>
      <c r="D49" s="34">
        <v>3</v>
      </c>
      <c r="E49" s="80">
        <v>10</v>
      </c>
      <c r="F49" s="51"/>
      <c r="G49" s="166">
        <f t="shared" si="0"/>
        <v>0</v>
      </c>
      <c r="H49" s="167">
        <f t="shared" si="1"/>
        <v>0</v>
      </c>
    </row>
    <row r="50" spans="1:8" ht="15.75">
      <c r="A50" s="101">
        <v>10</v>
      </c>
      <c r="B50" s="86" t="s">
        <v>234</v>
      </c>
      <c r="C50" s="80" t="s">
        <v>11</v>
      </c>
      <c r="D50" s="34">
        <v>1</v>
      </c>
      <c r="E50" s="80">
        <v>5</v>
      </c>
      <c r="F50" s="51"/>
      <c r="G50" s="166">
        <f t="shared" si="0"/>
        <v>0</v>
      </c>
      <c r="H50" s="167">
        <f t="shared" si="1"/>
        <v>0</v>
      </c>
    </row>
    <row r="51" spans="1:8" ht="15.75">
      <c r="A51" s="101">
        <v>11</v>
      </c>
      <c r="B51" s="171" t="s">
        <v>235</v>
      </c>
      <c r="C51" s="80" t="s">
        <v>11</v>
      </c>
      <c r="D51" s="34">
        <v>20</v>
      </c>
      <c r="E51" s="80">
        <v>100</v>
      </c>
      <c r="F51" s="18"/>
      <c r="G51" s="166">
        <f t="shared" si="0"/>
        <v>0</v>
      </c>
      <c r="H51" s="167">
        <f t="shared" si="1"/>
        <v>0</v>
      </c>
    </row>
    <row r="52" spans="1:8" ht="15.75">
      <c r="A52" s="101">
        <v>12</v>
      </c>
      <c r="B52" s="86" t="s">
        <v>236</v>
      </c>
      <c r="C52" s="80" t="s">
        <v>11</v>
      </c>
      <c r="D52" s="34">
        <v>2</v>
      </c>
      <c r="E52" s="80">
        <v>5</v>
      </c>
      <c r="F52" s="18"/>
      <c r="G52" s="166">
        <f t="shared" si="0"/>
        <v>0</v>
      </c>
      <c r="H52" s="167">
        <f t="shared" si="1"/>
        <v>0</v>
      </c>
    </row>
    <row r="53" spans="1:8" ht="15.75">
      <c r="A53" s="101">
        <v>13</v>
      </c>
      <c r="B53" s="171" t="s">
        <v>237</v>
      </c>
      <c r="C53" s="80" t="s">
        <v>11</v>
      </c>
      <c r="D53" s="34">
        <v>1</v>
      </c>
      <c r="E53" s="80">
        <v>5</v>
      </c>
      <c r="F53" s="18"/>
      <c r="G53" s="166">
        <f t="shared" si="0"/>
        <v>0</v>
      </c>
      <c r="H53" s="167">
        <f t="shared" si="1"/>
        <v>0</v>
      </c>
    </row>
    <row r="54" spans="1:8" ht="15.75">
      <c r="A54" s="101">
        <v>14</v>
      </c>
      <c r="B54" s="86" t="s">
        <v>238</v>
      </c>
      <c r="C54" s="80" t="s">
        <v>28</v>
      </c>
      <c r="D54" s="34">
        <v>5</v>
      </c>
      <c r="E54" s="80">
        <v>16</v>
      </c>
      <c r="F54" s="18"/>
      <c r="G54" s="166">
        <f t="shared" si="0"/>
        <v>0</v>
      </c>
      <c r="H54" s="167">
        <f t="shared" si="1"/>
        <v>0</v>
      </c>
    </row>
    <row r="55" spans="1:8" ht="15.75">
      <c r="A55" s="101">
        <v>16</v>
      </c>
      <c r="B55" s="171" t="s">
        <v>239</v>
      </c>
      <c r="C55" s="80" t="s">
        <v>11</v>
      </c>
      <c r="D55" s="34">
        <v>2</v>
      </c>
      <c r="E55" s="80">
        <v>4</v>
      </c>
      <c r="F55" s="18"/>
      <c r="G55" s="166">
        <f t="shared" si="0"/>
        <v>0</v>
      </c>
      <c r="H55" s="167">
        <f t="shared" si="1"/>
        <v>0</v>
      </c>
    </row>
    <row r="56" spans="1:8" ht="15.75">
      <c r="A56" s="101">
        <v>10</v>
      </c>
      <c r="B56" s="86" t="s">
        <v>240</v>
      </c>
      <c r="C56" s="34" t="s">
        <v>11</v>
      </c>
      <c r="D56" s="34">
        <v>2</v>
      </c>
      <c r="E56" s="34">
        <v>5</v>
      </c>
      <c r="F56" s="18"/>
      <c r="G56" s="166">
        <f t="shared" si="0"/>
        <v>0</v>
      </c>
      <c r="H56" s="167">
        <f t="shared" si="1"/>
        <v>0</v>
      </c>
    </row>
    <row r="57" spans="1:8" ht="15.75">
      <c r="A57" s="101">
        <v>11</v>
      </c>
      <c r="B57" s="86" t="s">
        <v>241</v>
      </c>
      <c r="C57" s="34" t="s">
        <v>11</v>
      </c>
      <c r="D57" s="34">
        <v>1</v>
      </c>
      <c r="E57" s="34">
        <v>4</v>
      </c>
      <c r="F57" s="18"/>
      <c r="G57" s="166">
        <f t="shared" si="0"/>
        <v>0</v>
      </c>
      <c r="H57" s="167">
        <f t="shared" si="1"/>
        <v>0</v>
      </c>
    </row>
    <row r="58" spans="1:8" ht="15.75">
      <c r="A58" s="101">
        <v>12</v>
      </c>
      <c r="B58" s="171" t="s">
        <v>242</v>
      </c>
      <c r="C58" s="183" t="s">
        <v>11</v>
      </c>
      <c r="D58" s="80">
        <v>2</v>
      </c>
      <c r="E58" s="80">
        <v>10</v>
      </c>
      <c r="F58" s="223"/>
      <c r="G58" s="166">
        <f t="shared" si="0"/>
        <v>0</v>
      </c>
      <c r="H58" s="167">
        <f t="shared" si="1"/>
        <v>0</v>
      </c>
    </row>
    <row r="59" spans="1:8" ht="15.75">
      <c r="A59" s="101">
        <v>13</v>
      </c>
      <c r="B59" s="171" t="s">
        <v>243</v>
      </c>
      <c r="C59" s="183" t="s">
        <v>11</v>
      </c>
      <c r="D59" s="80">
        <v>2</v>
      </c>
      <c r="E59" s="80">
        <v>20</v>
      </c>
      <c r="F59" s="223"/>
      <c r="G59" s="166">
        <f t="shared" si="0"/>
        <v>0</v>
      </c>
      <c r="H59" s="167">
        <f t="shared" si="1"/>
        <v>0</v>
      </c>
    </row>
    <row r="60" spans="1:8" ht="15.75">
      <c r="A60" s="101">
        <v>13</v>
      </c>
      <c r="B60" s="171" t="s">
        <v>244</v>
      </c>
      <c r="C60" s="183" t="s">
        <v>11</v>
      </c>
      <c r="D60" s="80">
        <v>1</v>
      </c>
      <c r="E60" s="80">
        <v>5</v>
      </c>
      <c r="F60" s="223"/>
      <c r="G60" s="166">
        <f t="shared" si="0"/>
        <v>0</v>
      </c>
      <c r="H60" s="167">
        <f t="shared" si="1"/>
        <v>0</v>
      </c>
    </row>
    <row r="61" spans="1:8" ht="15.75">
      <c r="A61" s="101">
        <v>13</v>
      </c>
      <c r="B61" s="171" t="s">
        <v>245</v>
      </c>
      <c r="C61" s="183" t="s">
        <v>11</v>
      </c>
      <c r="D61" s="80">
        <v>1</v>
      </c>
      <c r="E61" s="80">
        <v>5</v>
      </c>
      <c r="F61" s="223"/>
      <c r="G61" s="166">
        <f t="shared" si="0"/>
        <v>0</v>
      </c>
      <c r="H61" s="167">
        <f t="shared" si="1"/>
        <v>0</v>
      </c>
    </row>
    <row r="62" spans="1:8" ht="15.75">
      <c r="A62" s="101">
        <v>13</v>
      </c>
      <c r="B62" s="171" t="s">
        <v>246</v>
      </c>
      <c r="C62" s="183" t="s">
        <v>11</v>
      </c>
      <c r="D62" s="80">
        <v>1</v>
      </c>
      <c r="E62" s="80">
        <v>5</v>
      </c>
      <c r="F62" s="223"/>
      <c r="G62" s="166">
        <f t="shared" si="0"/>
        <v>0</v>
      </c>
      <c r="H62" s="167">
        <f t="shared" si="1"/>
        <v>0</v>
      </c>
    </row>
    <row r="63" spans="1:8" ht="15.75">
      <c r="A63" s="184">
        <v>14</v>
      </c>
      <c r="B63" s="185" t="s">
        <v>247</v>
      </c>
      <c r="C63" s="183" t="s">
        <v>11</v>
      </c>
      <c r="D63" s="80">
        <v>1</v>
      </c>
      <c r="E63" s="80">
        <v>5</v>
      </c>
      <c r="F63" s="51"/>
      <c r="G63" s="166">
        <f t="shared" si="0"/>
        <v>0</v>
      </c>
      <c r="H63" s="167">
        <f t="shared" si="1"/>
        <v>0</v>
      </c>
    </row>
    <row r="64" spans="1:8" ht="16.5" thickBot="1">
      <c r="A64" s="186">
        <v>15</v>
      </c>
      <c r="B64" s="187" t="s">
        <v>248</v>
      </c>
      <c r="C64" s="188" t="s">
        <v>11</v>
      </c>
      <c r="D64" s="103">
        <v>1</v>
      </c>
      <c r="E64" s="103">
        <v>5</v>
      </c>
      <c r="F64" s="52"/>
      <c r="G64" s="173">
        <f t="shared" si="0"/>
        <v>0</v>
      </c>
      <c r="H64" s="174">
        <f t="shared" si="1"/>
        <v>0</v>
      </c>
    </row>
    <row r="65" spans="1:8" ht="19.5" thickBot="1">
      <c r="A65" s="181" t="s">
        <v>72</v>
      </c>
      <c r="B65" s="176" t="s">
        <v>249</v>
      </c>
      <c r="C65" s="177"/>
      <c r="D65" s="177"/>
      <c r="E65" s="177"/>
      <c r="F65" s="178"/>
      <c r="G65" s="178"/>
      <c r="H65" s="179"/>
    </row>
    <row r="66" spans="1:8" ht="15.75">
      <c r="A66" s="98">
        <v>1</v>
      </c>
      <c r="B66" s="182" t="s">
        <v>250</v>
      </c>
      <c r="C66" s="74" t="s">
        <v>11</v>
      </c>
      <c r="D66" s="99">
        <v>500</v>
      </c>
      <c r="E66" s="74">
        <v>800</v>
      </c>
      <c r="F66" s="53"/>
      <c r="G66" s="162">
        <f t="shared" si="0"/>
        <v>0</v>
      </c>
      <c r="H66" s="163">
        <f t="shared" si="1"/>
        <v>0</v>
      </c>
    </row>
    <row r="67" spans="1:8" ht="15.75">
      <c r="A67" s="101">
        <v>2</v>
      </c>
      <c r="B67" s="171" t="s">
        <v>251</v>
      </c>
      <c r="C67" s="80" t="s">
        <v>11</v>
      </c>
      <c r="D67" s="34">
        <v>24</v>
      </c>
      <c r="E67" s="80">
        <v>48</v>
      </c>
      <c r="F67" s="18"/>
      <c r="G67" s="166">
        <f t="shared" si="0"/>
        <v>0</v>
      </c>
      <c r="H67" s="167">
        <f t="shared" si="1"/>
        <v>0</v>
      </c>
    </row>
    <row r="68" spans="1:8" ht="15.75">
      <c r="A68" s="101">
        <v>3</v>
      </c>
      <c r="B68" s="171" t="s">
        <v>252</v>
      </c>
      <c r="C68" s="80" t="s">
        <v>11</v>
      </c>
      <c r="D68" s="34">
        <v>80</v>
      </c>
      <c r="E68" s="80">
        <v>240</v>
      </c>
      <c r="F68" s="18"/>
      <c r="G68" s="166">
        <f t="shared" si="0"/>
        <v>0</v>
      </c>
      <c r="H68" s="167">
        <f t="shared" si="1"/>
        <v>0</v>
      </c>
    </row>
    <row r="69" spans="1:8" ht="15.75">
      <c r="A69" s="101">
        <v>4</v>
      </c>
      <c r="B69" s="171" t="s">
        <v>253</v>
      </c>
      <c r="C69" s="80" t="s">
        <v>11</v>
      </c>
      <c r="D69" s="34">
        <v>80</v>
      </c>
      <c r="E69" s="80">
        <v>160</v>
      </c>
      <c r="F69" s="18"/>
      <c r="G69" s="166">
        <f t="shared" si="0"/>
        <v>0</v>
      </c>
      <c r="H69" s="167">
        <f t="shared" si="1"/>
        <v>0</v>
      </c>
    </row>
    <row r="70" spans="1:8" ht="31.5">
      <c r="A70" s="101">
        <v>5</v>
      </c>
      <c r="B70" s="86" t="s">
        <v>254</v>
      </c>
      <c r="C70" s="80" t="s">
        <v>11</v>
      </c>
      <c r="D70" s="34">
        <v>240</v>
      </c>
      <c r="E70" s="80">
        <v>600</v>
      </c>
      <c r="F70" s="18"/>
      <c r="G70" s="166">
        <f t="shared" si="0"/>
        <v>0</v>
      </c>
      <c r="H70" s="167">
        <f t="shared" si="1"/>
        <v>0</v>
      </c>
    </row>
    <row r="71" spans="1:8" ht="16.5" thickBot="1">
      <c r="A71" s="102">
        <v>6</v>
      </c>
      <c r="B71" s="189" t="s">
        <v>255</v>
      </c>
      <c r="C71" s="103" t="s">
        <v>11</v>
      </c>
      <c r="D71" s="103">
        <v>50</v>
      </c>
      <c r="E71" s="103">
        <v>160</v>
      </c>
      <c r="F71" s="224"/>
      <c r="G71" s="173">
        <f t="shared" si="0"/>
        <v>0</v>
      </c>
      <c r="H71" s="174">
        <f t="shared" si="1"/>
        <v>0</v>
      </c>
    </row>
    <row r="72" spans="1:8" ht="19.5" thickBot="1">
      <c r="A72" s="181" t="s">
        <v>256</v>
      </c>
      <c r="B72" s="176" t="s">
        <v>257</v>
      </c>
      <c r="C72" s="177"/>
      <c r="D72" s="177"/>
      <c r="E72" s="177"/>
      <c r="F72" s="178"/>
      <c r="G72" s="178"/>
      <c r="H72" s="179"/>
    </row>
    <row r="73" spans="1:8" ht="15.75">
      <c r="A73" s="98">
        <v>1</v>
      </c>
      <c r="B73" s="182" t="s">
        <v>258</v>
      </c>
      <c r="C73" s="74" t="s">
        <v>11</v>
      </c>
      <c r="D73" s="99">
        <v>10</v>
      </c>
      <c r="E73" s="74">
        <v>25</v>
      </c>
      <c r="F73" s="53"/>
      <c r="G73" s="162">
        <f t="shared" si="0"/>
        <v>0</v>
      </c>
      <c r="H73" s="163">
        <f t="shared" si="1"/>
        <v>0</v>
      </c>
    </row>
    <row r="74" spans="1:8" ht="15.75">
      <c r="A74" s="101">
        <v>2</v>
      </c>
      <c r="B74" s="86" t="s">
        <v>259</v>
      </c>
      <c r="C74" s="80" t="s">
        <v>11</v>
      </c>
      <c r="D74" s="34">
        <v>25</v>
      </c>
      <c r="E74" s="80">
        <v>75</v>
      </c>
      <c r="F74" s="18"/>
      <c r="G74" s="166">
        <f t="shared" si="0"/>
        <v>0</v>
      </c>
      <c r="H74" s="167">
        <f t="shared" si="1"/>
        <v>0</v>
      </c>
    </row>
    <row r="75" spans="1:8" ht="15.75">
      <c r="A75" s="101">
        <v>3</v>
      </c>
      <c r="B75" s="171" t="s">
        <v>260</v>
      </c>
      <c r="C75" s="80" t="s">
        <v>11</v>
      </c>
      <c r="D75" s="34">
        <v>5</v>
      </c>
      <c r="E75" s="80">
        <v>20</v>
      </c>
      <c r="F75" s="18"/>
      <c r="G75" s="166">
        <f aca="true" t="shared" si="2" ref="G75:G108">ROUND($D75*$F75,2)</f>
        <v>0</v>
      </c>
      <c r="H75" s="167">
        <f aca="true" t="shared" si="3" ref="H75:H108">ROUND($E75*$F75,2)</f>
        <v>0</v>
      </c>
    </row>
    <row r="76" spans="1:8" ht="15.75">
      <c r="A76" s="101">
        <v>4</v>
      </c>
      <c r="B76" s="171" t="s">
        <v>261</v>
      </c>
      <c r="C76" s="80" t="s">
        <v>11</v>
      </c>
      <c r="D76" s="34">
        <v>5</v>
      </c>
      <c r="E76" s="80">
        <v>10</v>
      </c>
      <c r="F76" s="18"/>
      <c r="G76" s="166">
        <f t="shared" si="2"/>
        <v>0</v>
      </c>
      <c r="H76" s="167">
        <f t="shared" si="3"/>
        <v>0</v>
      </c>
    </row>
    <row r="77" spans="1:8" s="85" customFormat="1" ht="15.75">
      <c r="A77" s="101">
        <v>5</v>
      </c>
      <c r="B77" s="171" t="s">
        <v>262</v>
      </c>
      <c r="C77" s="80" t="s">
        <v>11</v>
      </c>
      <c r="D77" s="34">
        <v>5</v>
      </c>
      <c r="E77" s="80">
        <v>10</v>
      </c>
      <c r="F77" s="18"/>
      <c r="G77" s="166">
        <f t="shared" si="2"/>
        <v>0</v>
      </c>
      <c r="H77" s="167">
        <f t="shared" si="3"/>
        <v>0</v>
      </c>
    </row>
    <row r="78" spans="1:8" ht="15.75">
      <c r="A78" s="101">
        <v>6</v>
      </c>
      <c r="B78" s="171" t="s">
        <v>263</v>
      </c>
      <c r="C78" s="80" t="s">
        <v>11</v>
      </c>
      <c r="D78" s="34">
        <v>60</v>
      </c>
      <c r="E78" s="80">
        <v>200</v>
      </c>
      <c r="F78" s="18"/>
      <c r="G78" s="166">
        <f t="shared" si="2"/>
        <v>0</v>
      </c>
      <c r="H78" s="167">
        <f t="shared" si="3"/>
        <v>0</v>
      </c>
    </row>
    <row r="79" spans="1:8" ht="15.75">
      <c r="A79" s="101">
        <v>7</v>
      </c>
      <c r="B79" s="171" t="s">
        <v>264</v>
      </c>
      <c r="C79" s="80" t="s">
        <v>11</v>
      </c>
      <c r="D79" s="34">
        <v>30</v>
      </c>
      <c r="E79" s="80">
        <v>80</v>
      </c>
      <c r="F79" s="18"/>
      <c r="G79" s="166">
        <f t="shared" si="2"/>
        <v>0</v>
      </c>
      <c r="H79" s="167">
        <f t="shared" si="3"/>
        <v>0</v>
      </c>
    </row>
    <row r="80" spans="1:8" ht="15.75">
      <c r="A80" s="101">
        <v>8</v>
      </c>
      <c r="B80" s="171" t="s">
        <v>265</v>
      </c>
      <c r="C80" s="80" t="s">
        <v>11</v>
      </c>
      <c r="D80" s="34">
        <v>60</v>
      </c>
      <c r="E80" s="80">
        <v>300</v>
      </c>
      <c r="F80" s="18"/>
      <c r="G80" s="166">
        <f t="shared" si="2"/>
        <v>0</v>
      </c>
      <c r="H80" s="167">
        <f t="shared" si="3"/>
        <v>0</v>
      </c>
    </row>
    <row r="81" spans="1:8" ht="31.5">
      <c r="A81" s="101">
        <v>9</v>
      </c>
      <c r="B81" s="82" t="s">
        <v>266</v>
      </c>
      <c r="C81" s="80" t="s">
        <v>11</v>
      </c>
      <c r="D81" s="34">
        <v>60</v>
      </c>
      <c r="E81" s="80">
        <v>300</v>
      </c>
      <c r="F81" s="51"/>
      <c r="G81" s="166">
        <f t="shared" si="2"/>
        <v>0</v>
      </c>
      <c r="H81" s="167">
        <f t="shared" si="3"/>
        <v>0</v>
      </c>
    </row>
    <row r="82" spans="1:8" ht="15.75">
      <c r="A82" s="101">
        <v>10</v>
      </c>
      <c r="B82" s="82" t="s">
        <v>267</v>
      </c>
      <c r="C82" s="80" t="s">
        <v>28</v>
      </c>
      <c r="D82" s="34">
        <v>3</v>
      </c>
      <c r="E82" s="80">
        <v>12</v>
      </c>
      <c r="F82" s="51"/>
      <c r="G82" s="166">
        <f t="shared" si="2"/>
        <v>0</v>
      </c>
      <c r="H82" s="167">
        <f t="shared" si="3"/>
        <v>0</v>
      </c>
    </row>
    <row r="83" spans="1:8" ht="16.5" thickBot="1">
      <c r="A83" s="102">
        <v>11</v>
      </c>
      <c r="B83" s="190" t="s">
        <v>268</v>
      </c>
      <c r="C83" s="103" t="s">
        <v>28</v>
      </c>
      <c r="D83" s="89">
        <v>1</v>
      </c>
      <c r="E83" s="103">
        <v>3</v>
      </c>
      <c r="F83" s="52"/>
      <c r="G83" s="173">
        <f t="shared" si="2"/>
        <v>0</v>
      </c>
      <c r="H83" s="174">
        <f t="shared" si="3"/>
        <v>0</v>
      </c>
    </row>
    <row r="84" spans="1:8" ht="19.5" thickBot="1">
      <c r="A84" s="181" t="s">
        <v>269</v>
      </c>
      <c r="B84" s="176" t="s">
        <v>270</v>
      </c>
      <c r="C84" s="177"/>
      <c r="D84" s="177"/>
      <c r="E84" s="177"/>
      <c r="F84" s="178"/>
      <c r="G84" s="178"/>
      <c r="H84" s="179"/>
    </row>
    <row r="85" spans="1:8" ht="31.5">
      <c r="A85" s="98">
        <v>1</v>
      </c>
      <c r="B85" s="141" t="s">
        <v>271</v>
      </c>
      <c r="C85" s="74" t="s">
        <v>28</v>
      </c>
      <c r="D85" s="99">
        <v>5</v>
      </c>
      <c r="E85" s="99">
        <v>15</v>
      </c>
      <c r="F85" s="53"/>
      <c r="G85" s="162">
        <f t="shared" si="2"/>
        <v>0</v>
      </c>
      <c r="H85" s="163">
        <f t="shared" si="3"/>
        <v>0</v>
      </c>
    </row>
    <row r="86" spans="1:8" ht="31.5">
      <c r="A86" s="101">
        <v>2</v>
      </c>
      <c r="B86" s="82" t="s">
        <v>272</v>
      </c>
      <c r="C86" s="80" t="s">
        <v>28</v>
      </c>
      <c r="D86" s="34">
        <v>1</v>
      </c>
      <c r="E86" s="34">
        <v>2</v>
      </c>
      <c r="F86" s="18"/>
      <c r="G86" s="166">
        <f t="shared" si="2"/>
        <v>0</v>
      </c>
      <c r="H86" s="167">
        <f t="shared" si="3"/>
        <v>0</v>
      </c>
    </row>
    <row r="87" spans="1:8" ht="15.75">
      <c r="A87" s="101">
        <v>3</v>
      </c>
      <c r="B87" s="171" t="s">
        <v>273</v>
      </c>
      <c r="C87" s="80" t="s">
        <v>28</v>
      </c>
      <c r="D87" s="34">
        <v>3</v>
      </c>
      <c r="E87" s="34">
        <v>18</v>
      </c>
      <c r="F87" s="18"/>
      <c r="G87" s="166">
        <f t="shared" si="2"/>
        <v>0</v>
      </c>
      <c r="H87" s="167">
        <f t="shared" si="3"/>
        <v>0</v>
      </c>
    </row>
    <row r="88" spans="1:8" s="85" customFormat="1" ht="15.75">
      <c r="A88" s="101">
        <v>4</v>
      </c>
      <c r="B88" s="171" t="s">
        <v>274</v>
      </c>
      <c r="C88" s="80" t="s">
        <v>28</v>
      </c>
      <c r="D88" s="34">
        <v>4</v>
      </c>
      <c r="E88" s="34">
        <v>15</v>
      </c>
      <c r="F88" s="18"/>
      <c r="G88" s="166">
        <f t="shared" si="2"/>
        <v>0</v>
      </c>
      <c r="H88" s="167">
        <f t="shared" si="3"/>
        <v>0</v>
      </c>
    </row>
    <row r="89" spans="1:8" s="85" customFormat="1" ht="15.75">
      <c r="A89" s="101">
        <v>5</v>
      </c>
      <c r="B89" s="171" t="s">
        <v>275</v>
      </c>
      <c r="C89" s="80" t="s">
        <v>28</v>
      </c>
      <c r="D89" s="34">
        <v>5</v>
      </c>
      <c r="E89" s="34">
        <v>10</v>
      </c>
      <c r="F89" s="18"/>
      <c r="G89" s="166">
        <f t="shared" si="2"/>
        <v>0</v>
      </c>
      <c r="H89" s="167">
        <f t="shared" si="3"/>
        <v>0</v>
      </c>
    </row>
    <row r="90" spans="1:8" s="85" customFormat="1" ht="15.75">
      <c r="A90" s="101">
        <v>6</v>
      </c>
      <c r="B90" s="82" t="s">
        <v>276</v>
      </c>
      <c r="C90" s="80" t="s">
        <v>28</v>
      </c>
      <c r="D90" s="34">
        <v>5</v>
      </c>
      <c r="E90" s="34">
        <v>10</v>
      </c>
      <c r="F90" s="18"/>
      <c r="G90" s="166">
        <f t="shared" si="2"/>
        <v>0</v>
      </c>
      <c r="H90" s="167">
        <f t="shared" si="3"/>
        <v>0</v>
      </c>
    </row>
    <row r="91" spans="1:9" s="85" customFormat="1" ht="15.75">
      <c r="A91" s="101">
        <v>7</v>
      </c>
      <c r="B91" s="171" t="s">
        <v>277</v>
      </c>
      <c r="C91" s="80" t="s">
        <v>28</v>
      </c>
      <c r="D91" s="34">
        <v>4</v>
      </c>
      <c r="E91" s="34">
        <v>8</v>
      </c>
      <c r="F91" s="18"/>
      <c r="G91" s="166">
        <f t="shared" si="2"/>
        <v>0</v>
      </c>
      <c r="H91" s="167">
        <f t="shared" si="3"/>
        <v>0</v>
      </c>
      <c r="I91" s="140"/>
    </row>
    <row r="92" spans="1:8" s="91" customFormat="1" ht="15.75">
      <c r="A92" s="101">
        <v>8</v>
      </c>
      <c r="B92" s="171" t="s">
        <v>278</v>
      </c>
      <c r="C92" s="80" t="s">
        <v>28</v>
      </c>
      <c r="D92" s="34">
        <v>4</v>
      </c>
      <c r="E92" s="34">
        <v>8</v>
      </c>
      <c r="F92" s="18"/>
      <c r="G92" s="166">
        <f t="shared" si="2"/>
        <v>0</v>
      </c>
      <c r="H92" s="167">
        <f t="shared" si="3"/>
        <v>0</v>
      </c>
    </row>
    <row r="93" spans="1:8" s="91" customFormat="1" ht="15.75">
      <c r="A93" s="101">
        <v>9</v>
      </c>
      <c r="B93" s="171" t="s">
        <v>279</v>
      </c>
      <c r="C93" s="80" t="s">
        <v>28</v>
      </c>
      <c r="D93" s="34">
        <v>4</v>
      </c>
      <c r="E93" s="34">
        <v>8</v>
      </c>
      <c r="F93" s="18"/>
      <c r="G93" s="166">
        <f t="shared" si="2"/>
        <v>0</v>
      </c>
      <c r="H93" s="167">
        <f t="shared" si="3"/>
        <v>0</v>
      </c>
    </row>
    <row r="94" spans="1:8" s="91" customFormat="1" ht="15.75">
      <c r="A94" s="101">
        <v>10</v>
      </c>
      <c r="B94" s="171" t="s">
        <v>280</v>
      </c>
      <c r="C94" s="80" t="s">
        <v>28</v>
      </c>
      <c r="D94" s="34">
        <v>15</v>
      </c>
      <c r="E94" s="34">
        <v>20</v>
      </c>
      <c r="F94" s="18"/>
      <c r="G94" s="166">
        <f t="shared" si="2"/>
        <v>0</v>
      </c>
      <c r="H94" s="167">
        <f t="shared" si="3"/>
        <v>0</v>
      </c>
    </row>
    <row r="95" spans="1:8" s="91" customFormat="1" ht="15.75">
      <c r="A95" s="101">
        <v>11</v>
      </c>
      <c r="B95" s="171" t="s">
        <v>281</v>
      </c>
      <c r="C95" s="80" t="s">
        <v>28</v>
      </c>
      <c r="D95" s="34">
        <v>15</v>
      </c>
      <c r="E95" s="34">
        <v>20</v>
      </c>
      <c r="F95" s="18"/>
      <c r="G95" s="166">
        <f t="shared" si="2"/>
        <v>0</v>
      </c>
      <c r="H95" s="167">
        <f t="shared" si="3"/>
        <v>0</v>
      </c>
    </row>
    <row r="96" spans="1:8" s="91" customFormat="1" ht="15.75">
      <c r="A96" s="101">
        <v>12</v>
      </c>
      <c r="B96" s="143" t="s">
        <v>282</v>
      </c>
      <c r="C96" s="80" t="s">
        <v>28</v>
      </c>
      <c r="D96" s="34">
        <v>5</v>
      </c>
      <c r="E96" s="34">
        <v>10</v>
      </c>
      <c r="F96" s="18"/>
      <c r="G96" s="166">
        <f t="shared" si="2"/>
        <v>0</v>
      </c>
      <c r="H96" s="167">
        <f t="shared" si="3"/>
        <v>0</v>
      </c>
    </row>
    <row r="97" spans="1:8" s="91" customFormat="1" ht="15.75">
      <c r="A97" s="101">
        <v>13</v>
      </c>
      <c r="B97" s="171" t="s">
        <v>283</v>
      </c>
      <c r="C97" s="80" t="s">
        <v>11</v>
      </c>
      <c r="D97" s="80">
        <v>80</v>
      </c>
      <c r="E97" s="80">
        <v>240</v>
      </c>
      <c r="F97" s="223"/>
      <c r="G97" s="166">
        <f t="shared" si="2"/>
        <v>0</v>
      </c>
      <c r="H97" s="167">
        <f t="shared" si="3"/>
        <v>0</v>
      </c>
    </row>
    <row r="98" spans="1:8" s="91" customFormat="1" ht="15.75">
      <c r="A98" s="101">
        <v>14</v>
      </c>
      <c r="B98" s="171" t="s">
        <v>284</v>
      </c>
      <c r="C98" s="80" t="s">
        <v>11</v>
      </c>
      <c r="D98" s="80">
        <v>80</v>
      </c>
      <c r="E98" s="80">
        <v>85</v>
      </c>
      <c r="F98" s="51"/>
      <c r="G98" s="166">
        <f t="shared" si="2"/>
        <v>0</v>
      </c>
      <c r="H98" s="167">
        <f t="shared" si="3"/>
        <v>0</v>
      </c>
    </row>
    <row r="99" spans="1:8" s="91" customFormat="1" ht="15.75">
      <c r="A99" s="101">
        <v>15</v>
      </c>
      <c r="B99" s="171" t="s">
        <v>285</v>
      </c>
      <c r="C99" s="80" t="s">
        <v>11</v>
      </c>
      <c r="D99" s="80">
        <v>80</v>
      </c>
      <c r="E99" s="80">
        <v>85</v>
      </c>
      <c r="F99" s="51"/>
      <c r="G99" s="166">
        <f t="shared" si="2"/>
        <v>0</v>
      </c>
      <c r="H99" s="167">
        <f t="shared" si="3"/>
        <v>0</v>
      </c>
    </row>
    <row r="100" spans="1:8" s="91" customFormat="1" ht="15.75">
      <c r="A100" s="101">
        <v>16</v>
      </c>
      <c r="B100" s="171" t="s">
        <v>286</v>
      </c>
      <c r="C100" s="80" t="s">
        <v>28</v>
      </c>
      <c r="D100" s="80">
        <v>6</v>
      </c>
      <c r="E100" s="80">
        <v>8</v>
      </c>
      <c r="F100" s="51"/>
      <c r="G100" s="166">
        <f t="shared" si="2"/>
        <v>0</v>
      </c>
      <c r="H100" s="167">
        <f t="shared" si="3"/>
        <v>0</v>
      </c>
    </row>
    <row r="101" spans="1:8" s="91" customFormat="1" ht="15.75">
      <c r="A101" s="101">
        <v>17</v>
      </c>
      <c r="B101" s="171" t="s">
        <v>287</v>
      </c>
      <c r="C101" s="80" t="s">
        <v>28</v>
      </c>
      <c r="D101" s="80">
        <v>6</v>
      </c>
      <c r="E101" s="80">
        <v>10</v>
      </c>
      <c r="F101" s="51"/>
      <c r="G101" s="166">
        <f t="shared" si="2"/>
        <v>0</v>
      </c>
      <c r="H101" s="167">
        <f t="shared" si="3"/>
        <v>0</v>
      </c>
    </row>
    <row r="102" spans="1:8" s="119" customFormat="1" ht="15.75">
      <c r="A102" s="101">
        <v>18</v>
      </c>
      <c r="B102" s="171" t="s">
        <v>288</v>
      </c>
      <c r="C102" s="80" t="s">
        <v>11</v>
      </c>
      <c r="D102" s="80">
        <v>1</v>
      </c>
      <c r="E102" s="80">
        <v>2</v>
      </c>
      <c r="F102" s="223"/>
      <c r="G102" s="166">
        <f t="shared" si="2"/>
        <v>0</v>
      </c>
      <c r="H102" s="167">
        <f t="shared" si="3"/>
        <v>0</v>
      </c>
    </row>
    <row r="103" spans="1:8" s="78" customFormat="1" ht="15.75">
      <c r="A103" s="101">
        <v>19</v>
      </c>
      <c r="B103" s="171" t="s">
        <v>289</v>
      </c>
      <c r="C103" s="80" t="s">
        <v>11</v>
      </c>
      <c r="D103" s="80">
        <v>80</v>
      </c>
      <c r="E103" s="80">
        <v>240</v>
      </c>
      <c r="F103" s="223"/>
      <c r="G103" s="166">
        <f t="shared" si="2"/>
        <v>0</v>
      </c>
      <c r="H103" s="167">
        <f t="shared" si="3"/>
        <v>0</v>
      </c>
    </row>
    <row r="104" spans="1:8" ht="15.75">
      <c r="A104" s="101">
        <v>20</v>
      </c>
      <c r="B104" s="171" t="s">
        <v>290</v>
      </c>
      <c r="C104" s="80" t="s">
        <v>11</v>
      </c>
      <c r="D104" s="80">
        <v>180</v>
      </c>
      <c r="E104" s="80">
        <v>320</v>
      </c>
      <c r="F104" s="223"/>
      <c r="G104" s="166">
        <f t="shared" si="2"/>
        <v>0</v>
      </c>
      <c r="H104" s="167">
        <f t="shared" si="3"/>
        <v>0</v>
      </c>
    </row>
    <row r="105" spans="1:8" ht="15.75">
      <c r="A105" s="101">
        <v>21</v>
      </c>
      <c r="B105" s="171" t="s">
        <v>291</v>
      </c>
      <c r="C105" s="80" t="s">
        <v>28</v>
      </c>
      <c r="D105" s="80">
        <v>6</v>
      </c>
      <c r="E105" s="80">
        <v>10</v>
      </c>
      <c r="F105" s="51"/>
      <c r="G105" s="166">
        <f t="shared" si="2"/>
        <v>0</v>
      </c>
      <c r="H105" s="167">
        <f t="shared" si="3"/>
        <v>0</v>
      </c>
    </row>
    <row r="106" spans="1:8" ht="15.75">
      <c r="A106" s="101">
        <v>22</v>
      </c>
      <c r="B106" s="171" t="s">
        <v>292</v>
      </c>
      <c r="C106" s="80" t="s">
        <v>28</v>
      </c>
      <c r="D106" s="80">
        <v>4</v>
      </c>
      <c r="E106" s="80">
        <v>20</v>
      </c>
      <c r="F106" s="51"/>
      <c r="G106" s="166">
        <f t="shared" si="2"/>
        <v>0</v>
      </c>
      <c r="H106" s="167">
        <f t="shared" si="3"/>
        <v>0</v>
      </c>
    </row>
    <row r="107" spans="1:8" ht="15.75">
      <c r="A107" s="101">
        <v>23</v>
      </c>
      <c r="B107" s="171" t="s">
        <v>293</v>
      </c>
      <c r="C107" s="80" t="s">
        <v>28</v>
      </c>
      <c r="D107" s="80">
        <v>4</v>
      </c>
      <c r="E107" s="80">
        <v>20</v>
      </c>
      <c r="F107" s="51"/>
      <c r="G107" s="166">
        <f t="shared" si="2"/>
        <v>0</v>
      </c>
      <c r="H107" s="167">
        <f t="shared" si="3"/>
        <v>0</v>
      </c>
    </row>
    <row r="108" spans="1:8" ht="16.5" thickBot="1">
      <c r="A108" s="102">
        <v>24</v>
      </c>
      <c r="B108" s="189" t="s">
        <v>294</v>
      </c>
      <c r="C108" s="103" t="s">
        <v>28</v>
      </c>
      <c r="D108" s="103">
        <v>4</v>
      </c>
      <c r="E108" s="103">
        <v>40</v>
      </c>
      <c r="F108" s="224"/>
      <c r="G108" s="173">
        <f t="shared" si="2"/>
        <v>0</v>
      </c>
      <c r="H108" s="174">
        <f t="shared" si="3"/>
        <v>0</v>
      </c>
    </row>
    <row r="109" spans="1:8" ht="19.5" thickBot="1">
      <c r="A109" s="191"/>
      <c r="B109" s="192"/>
      <c r="C109" s="193"/>
      <c r="D109" s="193"/>
      <c r="E109" s="193"/>
      <c r="F109" s="192" t="s">
        <v>37</v>
      </c>
      <c r="G109" s="194">
        <f>SUM(G9:G31,G33:G39,G41:G64,G66:G71,G73:G83,G85:G108)</f>
        <v>0</v>
      </c>
      <c r="H109" s="195">
        <f>SUM(H9:H31,H33:H39,H41:H64,H66:H71,H73:H83,H85:H108)</f>
        <v>0</v>
      </c>
    </row>
    <row r="110" spans="3:6" ht="19.5" customHeight="1">
      <c r="C110" s="100"/>
      <c r="D110" s="100"/>
      <c r="E110" s="100"/>
      <c r="F110" s="100"/>
    </row>
    <row r="111" spans="2:7" ht="19.5" customHeight="1">
      <c r="B111" s="271" t="s">
        <v>334</v>
      </c>
      <c r="C111" s="271"/>
      <c r="D111" s="273">
        <f>$G$109</f>
        <v>0</v>
      </c>
      <c r="E111" s="273"/>
      <c r="F111" s="40"/>
      <c r="G111" s="41"/>
    </row>
    <row r="112" spans="2:7" ht="19.5" customHeight="1">
      <c r="B112" s="42"/>
      <c r="C112" s="23"/>
      <c r="D112" s="23"/>
      <c r="E112" s="23"/>
      <c r="F112" s="9"/>
      <c r="G112" s="43"/>
    </row>
    <row r="113" spans="2:7" ht="19.5" customHeight="1">
      <c r="B113" s="272" t="s">
        <v>335</v>
      </c>
      <c r="C113" s="272"/>
      <c r="D113" s="274">
        <f>$H$109</f>
        <v>0</v>
      </c>
      <c r="E113" s="274"/>
      <c r="F113" s="44"/>
      <c r="G113" s="41"/>
    </row>
    <row r="114" spans="2:7" ht="19.5" customHeight="1">
      <c r="B114" s="42"/>
      <c r="C114" s="23"/>
      <c r="D114" s="23"/>
      <c r="E114" s="23"/>
      <c r="F114" s="9"/>
      <c r="G114" s="43"/>
    </row>
    <row r="115" spans="2:7" ht="19.5" customHeight="1">
      <c r="B115" s="45" t="s">
        <v>336</v>
      </c>
      <c r="C115" s="278"/>
      <c r="D115" s="278"/>
      <c r="E115" s="278"/>
      <c r="F115" s="10" t="s">
        <v>337</v>
      </c>
      <c r="G115" s="11"/>
    </row>
    <row r="116" spans="3:6" ht="19.5" customHeight="1">
      <c r="C116" s="100"/>
      <c r="D116" s="100"/>
      <c r="E116" s="100"/>
      <c r="F116" s="100"/>
    </row>
    <row r="117" spans="3:6" ht="19.5" customHeight="1">
      <c r="C117" s="100"/>
      <c r="D117" s="100"/>
      <c r="E117" s="100"/>
      <c r="F117" s="100"/>
    </row>
    <row r="118" spans="3:6" ht="19.5" customHeight="1">
      <c r="C118" s="100"/>
      <c r="D118" s="100"/>
      <c r="E118" s="100"/>
      <c r="F118" s="100"/>
    </row>
    <row r="119" spans="3:6" ht="19.5" customHeight="1">
      <c r="C119" s="100"/>
      <c r="D119" s="100"/>
      <c r="E119" s="100"/>
      <c r="F119" s="100"/>
    </row>
    <row r="120" spans="3:6" ht="19.5" customHeight="1">
      <c r="C120" s="100"/>
      <c r="D120" s="100"/>
      <c r="E120" s="100"/>
      <c r="F120" s="100"/>
    </row>
    <row r="121" spans="3:6" ht="19.5" customHeight="1">
      <c r="C121" s="100"/>
      <c r="D121" s="100"/>
      <c r="E121" s="100"/>
      <c r="F121" s="100"/>
    </row>
    <row r="122" spans="3:6" ht="19.5" customHeight="1">
      <c r="C122" s="100"/>
      <c r="D122" s="100"/>
      <c r="E122" s="100"/>
      <c r="F122" s="100"/>
    </row>
    <row r="123" spans="3:6" ht="19.5" customHeight="1">
      <c r="C123" s="100"/>
      <c r="D123" s="100"/>
      <c r="E123" s="100"/>
      <c r="F123" s="100"/>
    </row>
    <row r="124" spans="3:6" ht="19.5" customHeight="1">
      <c r="C124" s="100"/>
      <c r="D124" s="100"/>
      <c r="E124" s="100"/>
      <c r="F124" s="100"/>
    </row>
    <row r="125" spans="3:6" ht="19.5" customHeight="1">
      <c r="C125" s="100"/>
      <c r="D125" s="100"/>
      <c r="E125" s="100"/>
      <c r="F125" s="100"/>
    </row>
    <row r="126" spans="3:6" ht="19.5" customHeight="1">
      <c r="C126" s="100"/>
      <c r="D126" s="100"/>
      <c r="E126" s="100"/>
      <c r="F126" s="100"/>
    </row>
    <row r="127" ht="19.5" customHeight="1"/>
    <row r="128" ht="19.5" customHeight="1"/>
    <row r="129" ht="19.5" customHeight="1"/>
  </sheetData>
  <sheetProtection sheet="1" objects="1" scenarios="1"/>
  <mergeCells count="13">
    <mergeCell ref="B113:C113"/>
    <mergeCell ref="D113:E113"/>
    <mergeCell ref="C115:E115"/>
    <mergeCell ref="G5:G6"/>
    <mergeCell ref="H5:H6"/>
    <mergeCell ref="B111:C111"/>
    <mergeCell ref="D111:E111"/>
    <mergeCell ref="A3:H3"/>
    <mergeCell ref="A5:A6"/>
    <mergeCell ref="B5:B6"/>
    <mergeCell ref="C5:C6"/>
    <mergeCell ref="D5:E5"/>
    <mergeCell ref="F5:F6"/>
  </mergeCells>
  <conditionalFormatting sqref="C115:D115 G115">
    <cfRule type="cellIs" priority="2" dxfId="0" operator="equal" stopIfTrue="1">
      <formula>0</formula>
    </cfRule>
  </conditionalFormatting>
  <conditionalFormatting sqref="F9:F31 F33:F39 F41:F64 F66:F71 F73:F83 F85:F108">
    <cfRule type="cellIs" priority="1" dxfId="0" operator="equal" stopIfTrue="1">
      <formula>0</formula>
    </cfRule>
  </conditionalFormatting>
  <printOptions horizontalCentered="1"/>
  <pageMargins left="0.5905511811023623" right="0.3937007874015748" top="0.3937007874015748" bottom="0.3937007874015748" header="0.5118110236220472" footer="0.31496062992125984"/>
  <pageSetup fitToHeight="0" fitToWidth="1" horizontalDpi="300" verticalDpi="300" orientation="portrait" paperSize="9" scale="64" r:id="rId1"/>
  <headerFooter alignWithMargins="0">
    <oddFooter>&amp;CStrona &amp;P z &amp;N</oddFooter>
  </headerFooter>
  <rowBreaks count="1" manualBreakCount="1">
    <brk id="54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44"/>
  <sheetViews>
    <sheetView view="pageBreakPreview" zoomScaleNormal="80" zoomScaleSheetLayoutView="100" zoomScalePageLayoutView="0" workbookViewId="0" topLeftCell="A1">
      <selection activeCell="A1" sqref="A1"/>
    </sheetView>
  </sheetViews>
  <sheetFormatPr defaultColWidth="9.28125" defaultRowHeight="12.75"/>
  <cols>
    <col min="1" max="1" width="4.28125" style="196" customWidth="1"/>
    <col min="2" max="2" width="66.7109375" style="43" customWidth="1"/>
    <col min="3" max="3" width="6.28125" style="220" customWidth="1"/>
    <col min="4" max="5" width="10.7109375" style="220" customWidth="1"/>
    <col min="6" max="6" width="14.57421875" style="58" customWidth="1"/>
    <col min="7" max="8" width="17.28125" style="219" customWidth="1"/>
    <col min="9" max="9" width="16.421875" style="43" customWidth="1"/>
    <col min="10" max="16384" width="9.28125" style="43" customWidth="1"/>
  </cols>
  <sheetData>
    <row r="1" spans="1:240" s="64" customFormat="1" ht="23.25">
      <c r="A1" s="60"/>
      <c r="B1" s="61"/>
      <c r="C1" s="61"/>
      <c r="D1" s="62"/>
      <c r="E1" s="62"/>
      <c r="F1" s="62"/>
      <c r="G1" s="63"/>
      <c r="H1" s="8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</row>
    <row r="2" spans="1:240" s="64" customFormat="1" ht="15">
      <c r="A2" s="62"/>
      <c r="B2" s="62"/>
      <c r="C2" s="62"/>
      <c r="D2" s="62"/>
      <c r="E2" s="62"/>
      <c r="F2" s="62"/>
      <c r="G2" s="62"/>
      <c r="H2" s="65" t="s">
        <v>295</v>
      </c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</row>
    <row r="3" spans="2:8" s="198" customFormat="1" ht="44.25" customHeight="1">
      <c r="B3" s="260" t="s">
        <v>296</v>
      </c>
      <c r="C3" s="260"/>
      <c r="D3" s="260"/>
      <c r="E3" s="260"/>
      <c r="F3" s="260"/>
      <c r="G3" s="260"/>
      <c r="H3" s="260"/>
    </row>
    <row r="4" spans="2:8" s="198" customFormat="1" ht="24" thickBot="1">
      <c r="B4" s="6"/>
      <c r="C4" s="56"/>
      <c r="D4" s="56"/>
      <c r="E4" s="57"/>
      <c r="F4" s="56"/>
      <c r="G4" s="56"/>
      <c r="H4" s="56"/>
    </row>
    <row r="5" spans="1:8" s="198" customFormat="1" ht="40.5" customHeight="1" thickBot="1">
      <c r="A5" s="280" t="s">
        <v>1</v>
      </c>
      <c r="B5" s="282" t="s">
        <v>2</v>
      </c>
      <c r="C5" s="283" t="s">
        <v>3</v>
      </c>
      <c r="D5" s="284" t="s">
        <v>4</v>
      </c>
      <c r="E5" s="284"/>
      <c r="F5" s="285" t="s">
        <v>5</v>
      </c>
      <c r="G5" s="285" t="s">
        <v>332</v>
      </c>
      <c r="H5" s="289" t="s">
        <v>333</v>
      </c>
    </row>
    <row r="6" spans="1:8" s="23" customFormat="1" ht="40.5" customHeight="1" thickBot="1">
      <c r="A6" s="281"/>
      <c r="B6" s="263"/>
      <c r="C6" s="275"/>
      <c r="D6" s="123" t="s">
        <v>6</v>
      </c>
      <c r="E6" s="124" t="s">
        <v>7</v>
      </c>
      <c r="F6" s="268"/>
      <c r="G6" s="269"/>
      <c r="H6" s="290"/>
    </row>
    <row r="7" spans="1:8" s="129" customFormat="1" ht="19.5" customHeight="1" thickBot="1">
      <c r="A7" s="125">
        <v>0</v>
      </c>
      <c r="B7" s="126">
        <v>1</v>
      </c>
      <c r="C7" s="127">
        <v>2</v>
      </c>
      <c r="D7" s="127">
        <v>3</v>
      </c>
      <c r="E7" s="127">
        <v>4</v>
      </c>
      <c r="F7" s="127">
        <v>5</v>
      </c>
      <c r="G7" s="126">
        <v>6</v>
      </c>
      <c r="H7" s="128">
        <v>7</v>
      </c>
    </row>
    <row r="8" spans="1:8" ht="18" customHeight="1" thickBot="1">
      <c r="A8" s="130" t="s">
        <v>41</v>
      </c>
      <c r="B8" s="199" t="s">
        <v>298</v>
      </c>
      <c r="C8" s="200"/>
      <c r="D8" s="200"/>
      <c r="E8" s="200"/>
      <c r="F8" s="59"/>
      <c r="G8" s="201"/>
      <c r="H8" s="202"/>
    </row>
    <row r="9" spans="1:8" s="204" customFormat="1" ht="32.25" customHeight="1">
      <c r="A9" s="98">
        <v>1</v>
      </c>
      <c r="B9" s="182" t="s">
        <v>299</v>
      </c>
      <c r="C9" s="203" t="s">
        <v>28</v>
      </c>
      <c r="D9" s="99">
        <v>20</v>
      </c>
      <c r="E9" s="74">
        <v>90</v>
      </c>
      <c r="F9" s="49"/>
      <c r="G9" s="162">
        <f>ROUND($D9*$F9,2)</f>
        <v>0</v>
      </c>
      <c r="H9" s="163">
        <f>ROUND($E9*$F9,2)</f>
        <v>0</v>
      </c>
    </row>
    <row r="10" spans="1:8" s="204" customFormat="1" ht="32.25" customHeight="1">
      <c r="A10" s="101">
        <v>2</v>
      </c>
      <c r="B10" s="171" t="s">
        <v>300</v>
      </c>
      <c r="C10" s="205" t="s">
        <v>28</v>
      </c>
      <c r="D10" s="34">
        <v>5</v>
      </c>
      <c r="E10" s="80">
        <v>40</v>
      </c>
      <c r="F10" s="51"/>
      <c r="G10" s="162">
        <f aca="true" t="shared" si="0" ref="G10:G37">ROUND($D10*$F10,2)</f>
        <v>0</v>
      </c>
      <c r="H10" s="163">
        <f aca="true" t="shared" si="1" ref="H10:H37">ROUND($E10*$F10,2)</f>
        <v>0</v>
      </c>
    </row>
    <row r="11" spans="1:8" s="204" customFormat="1" ht="32.25" customHeight="1">
      <c r="A11" s="101">
        <v>3</v>
      </c>
      <c r="B11" s="171" t="s">
        <v>301</v>
      </c>
      <c r="C11" s="205" t="s">
        <v>28</v>
      </c>
      <c r="D11" s="34">
        <v>20</v>
      </c>
      <c r="E11" s="80">
        <v>40</v>
      </c>
      <c r="F11" s="51"/>
      <c r="G11" s="162">
        <f t="shared" si="0"/>
        <v>0</v>
      </c>
      <c r="H11" s="163">
        <f t="shared" si="1"/>
        <v>0</v>
      </c>
    </row>
    <row r="12" spans="1:8" s="204" customFormat="1" ht="32.25" customHeight="1">
      <c r="A12" s="101">
        <v>4</v>
      </c>
      <c r="B12" s="171" t="s">
        <v>302</v>
      </c>
      <c r="C12" s="205" t="s">
        <v>28</v>
      </c>
      <c r="D12" s="34">
        <v>10</v>
      </c>
      <c r="E12" s="80">
        <v>50</v>
      </c>
      <c r="F12" s="51"/>
      <c r="G12" s="162">
        <f t="shared" si="0"/>
        <v>0</v>
      </c>
      <c r="H12" s="163">
        <f t="shared" si="1"/>
        <v>0</v>
      </c>
    </row>
    <row r="13" spans="1:8" s="204" customFormat="1" ht="32.25" customHeight="1">
      <c r="A13" s="101">
        <v>5</v>
      </c>
      <c r="B13" s="171" t="s">
        <v>303</v>
      </c>
      <c r="C13" s="205" t="s">
        <v>28</v>
      </c>
      <c r="D13" s="34">
        <v>0</v>
      </c>
      <c r="E13" s="80">
        <v>5</v>
      </c>
      <c r="F13" s="51"/>
      <c r="G13" s="162">
        <f t="shared" si="0"/>
        <v>0</v>
      </c>
      <c r="H13" s="163">
        <f t="shared" si="1"/>
        <v>0</v>
      </c>
    </row>
    <row r="14" spans="1:8" s="204" customFormat="1" ht="32.25" customHeight="1">
      <c r="A14" s="101">
        <v>6</v>
      </c>
      <c r="B14" s="171" t="s">
        <v>304</v>
      </c>
      <c r="C14" s="205" t="s">
        <v>28</v>
      </c>
      <c r="D14" s="34">
        <v>20</v>
      </c>
      <c r="E14" s="80">
        <v>40</v>
      </c>
      <c r="F14" s="51"/>
      <c r="G14" s="162">
        <f t="shared" si="0"/>
        <v>0</v>
      </c>
      <c r="H14" s="163">
        <f t="shared" si="1"/>
        <v>0</v>
      </c>
    </row>
    <row r="15" spans="1:8" s="204" customFormat="1" ht="32.25" customHeight="1">
      <c r="A15" s="101">
        <v>7</v>
      </c>
      <c r="B15" s="171" t="s">
        <v>305</v>
      </c>
      <c r="C15" s="205" t="s">
        <v>28</v>
      </c>
      <c r="D15" s="34">
        <v>20</v>
      </c>
      <c r="E15" s="80">
        <v>50</v>
      </c>
      <c r="F15" s="51"/>
      <c r="G15" s="162">
        <f t="shared" si="0"/>
        <v>0</v>
      </c>
      <c r="H15" s="163">
        <f t="shared" si="1"/>
        <v>0</v>
      </c>
    </row>
    <row r="16" spans="1:8" s="204" customFormat="1" ht="32.25" customHeight="1">
      <c r="A16" s="101">
        <v>8</v>
      </c>
      <c r="B16" s="171" t="s">
        <v>306</v>
      </c>
      <c r="C16" s="205" t="s">
        <v>28</v>
      </c>
      <c r="D16" s="34">
        <v>5</v>
      </c>
      <c r="E16" s="80">
        <v>20</v>
      </c>
      <c r="F16" s="51"/>
      <c r="G16" s="162">
        <f t="shared" si="0"/>
        <v>0</v>
      </c>
      <c r="H16" s="163">
        <f t="shared" si="1"/>
        <v>0</v>
      </c>
    </row>
    <row r="17" spans="1:8" s="204" customFormat="1" ht="32.25" customHeight="1">
      <c r="A17" s="101">
        <v>9</v>
      </c>
      <c r="B17" s="111" t="s">
        <v>307</v>
      </c>
      <c r="C17" s="205" t="s">
        <v>28</v>
      </c>
      <c r="D17" s="34">
        <v>10</v>
      </c>
      <c r="E17" s="34">
        <v>30</v>
      </c>
      <c r="F17" s="51"/>
      <c r="G17" s="162">
        <f t="shared" si="0"/>
        <v>0</v>
      </c>
      <c r="H17" s="163">
        <f t="shared" si="1"/>
        <v>0</v>
      </c>
    </row>
    <row r="18" spans="1:8" s="204" customFormat="1" ht="32.25" customHeight="1">
      <c r="A18" s="101">
        <v>10</v>
      </c>
      <c r="B18" s="111" t="s">
        <v>308</v>
      </c>
      <c r="C18" s="34" t="s">
        <v>28</v>
      </c>
      <c r="D18" s="34">
        <v>2</v>
      </c>
      <c r="E18" s="34">
        <v>4</v>
      </c>
      <c r="F18" s="51"/>
      <c r="G18" s="162">
        <f t="shared" si="0"/>
        <v>0</v>
      </c>
      <c r="H18" s="163">
        <f t="shared" si="1"/>
        <v>0</v>
      </c>
    </row>
    <row r="19" spans="1:9" ht="20.25" customHeight="1">
      <c r="A19" s="101">
        <v>11</v>
      </c>
      <c r="B19" s="111" t="s">
        <v>309</v>
      </c>
      <c r="C19" s="34" t="s">
        <v>28</v>
      </c>
      <c r="D19" s="34">
        <v>2</v>
      </c>
      <c r="E19" s="34">
        <v>4</v>
      </c>
      <c r="F19" s="51"/>
      <c r="G19" s="162">
        <f t="shared" si="0"/>
        <v>0</v>
      </c>
      <c r="H19" s="163">
        <f t="shared" si="1"/>
        <v>0</v>
      </c>
      <c r="I19" s="204"/>
    </row>
    <row r="20" spans="1:9" ht="30" customHeight="1">
      <c r="A20" s="101">
        <v>12</v>
      </c>
      <c r="B20" s="171" t="s">
        <v>310</v>
      </c>
      <c r="C20" s="205" t="s">
        <v>28</v>
      </c>
      <c r="D20" s="34">
        <v>2</v>
      </c>
      <c r="E20" s="80">
        <v>10</v>
      </c>
      <c r="F20" s="51"/>
      <c r="G20" s="162">
        <f t="shared" si="0"/>
        <v>0</v>
      </c>
      <c r="H20" s="163">
        <f t="shared" si="1"/>
        <v>0</v>
      </c>
      <c r="I20" s="204"/>
    </row>
    <row r="21" spans="1:9" ht="30" customHeight="1">
      <c r="A21" s="101">
        <v>13</v>
      </c>
      <c r="B21" s="171" t="s">
        <v>311</v>
      </c>
      <c r="C21" s="205" t="s">
        <v>28</v>
      </c>
      <c r="D21" s="34">
        <v>10</v>
      </c>
      <c r="E21" s="80">
        <v>30</v>
      </c>
      <c r="F21" s="51"/>
      <c r="G21" s="162">
        <f t="shared" si="0"/>
        <v>0</v>
      </c>
      <c r="H21" s="163">
        <f t="shared" si="1"/>
        <v>0</v>
      </c>
      <c r="I21" s="204"/>
    </row>
    <row r="22" spans="1:9" ht="30" customHeight="1" thickBot="1">
      <c r="A22" s="102">
        <v>13</v>
      </c>
      <c r="B22" s="189" t="s">
        <v>312</v>
      </c>
      <c r="C22" s="206" t="s">
        <v>28</v>
      </c>
      <c r="D22" s="89">
        <v>5</v>
      </c>
      <c r="E22" s="103">
        <v>15</v>
      </c>
      <c r="F22" s="52"/>
      <c r="G22" s="162">
        <f t="shared" si="0"/>
        <v>0</v>
      </c>
      <c r="H22" s="163">
        <f t="shared" si="1"/>
        <v>0</v>
      </c>
      <c r="I22" s="204"/>
    </row>
    <row r="23" spans="1:9" ht="30" customHeight="1" thickBot="1">
      <c r="A23" s="137" t="s">
        <v>121</v>
      </c>
      <c r="B23" s="199" t="s">
        <v>313</v>
      </c>
      <c r="C23" s="106"/>
      <c r="D23" s="106"/>
      <c r="E23" s="106"/>
      <c r="F23" s="207"/>
      <c r="G23" s="207"/>
      <c r="H23" s="208"/>
      <c r="I23" s="204"/>
    </row>
    <row r="24" spans="1:9" ht="30" customHeight="1">
      <c r="A24" s="209">
        <v>1</v>
      </c>
      <c r="B24" s="182" t="s">
        <v>314</v>
      </c>
      <c r="C24" s="203" t="s">
        <v>28</v>
      </c>
      <c r="D24" s="99">
        <v>200</v>
      </c>
      <c r="E24" s="74">
        <v>350</v>
      </c>
      <c r="F24" s="49"/>
      <c r="G24" s="162">
        <f t="shared" si="0"/>
        <v>0</v>
      </c>
      <c r="H24" s="163">
        <f t="shared" si="1"/>
        <v>0</v>
      </c>
      <c r="I24" s="204"/>
    </row>
    <row r="25" spans="1:9" ht="30" customHeight="1">
      <c r="A25" s="210">
        <v>2</v>
      </c>
      <c r="B25" s="171" t="s">
        <v>315</v>
      </c>
      <c r="C25" s="205" t="s">
        <v>28</v>
      </c>
      <c r="D25" s="34">
        <v>10</v>
      </c>
      <c r="E25" s="80">
        <v>30</v>
      </c>
      <c r="F25" s="51"/>
      <c r="G25" s="162">
        <f t="shared" si="0"/>
        <v>0</v>
      </c>
      <c r="H25" s="163">
        <f t="shared" si="1"/>
        <v>0</v>
      </c>
      <c r="I25" s="204"/>
    </row>
    <row r="26" spans="1:9" ht="24" customHeight="1">
      <c r="A26" s="210">
        <v>3</v>
      </c>
      <c r="B26" s="171" t="s">
        <v>316</v>
      </c>
      <c r="C26" s="205" t="s">
        <v>28</v>
      </c>
      <c r="D26" s="34">
        <v>20</v>
      </c>
      <c r="E26" s="80">
        <v>60</v>
      </c>
      <c r="F26" s="51"/>
      <c r="G26" s="162">
        <f t="shared" si="0"/>
        <v>0</v>
      </c>
      <c r="H26" s="163">
        <f t="shared" si="1"/>
        <v>0</v>
      </c>
      <c r="I26" s="204"/>
    </row>
    <row r="27" spans="1:9" ht="30" customHeight="1">
      <c r="A27" s="210">
        <v>4</v>
      </c>
      <c r="B27" s="171" t="s">
        <v>317</v>
      </c>
      <c r="C27" s="205" t="s">
        <v>28</v>
      </c>
      <c r="D27" s="34">
        <v>5</v>
      </c>
      <c r="E27" s="80">
        <v>15</v>
      </c>
      <c r="F27" s="51"/>
      <c r="G27" s="162">
        <f t="shared" si="0"/>
        <v>0</v>
      </c>
      <c r="H27" s="163">
        <f t="shared" si="1"/>
        <v>0</v>
      </c>
      <c r="I27" s="204"/>
    </row>
    <row r="28" spans="1:9" ht="30" customHeight="1">
      <c r="A28" s="210">
        <v>5</v>
      </c>
      <c r="B28" s="171" t="s">
        <v>318</v>
      </c>
      <c r="C28" s="205" t="s">
        <v>28</v>
      </c>
      <c r="D28" s="34">
        <v>10</v>
      </c>
      <c r="E28" s="80">
        <v>20</v>
      </c>
      <c r="F28" s="51"/>
      <c r="G28" s="162">
        <f t="shared" si="0"/>
        <v>0</v>
      </c>
      <c r="H28" s="163">
        <f t="shared" si="1"/>
        <v>0</v>
      </c>
      <c r="I28" s="204"/>
    </row>
    <row r="29" spans="1:9" ht="30" customHeight="1">
      <c r="A29" s="210">
        <v>6</v>
      </c>
      <c r="B29" s="171" t="s">
        <v>319</v>
      </c>
      <c r="C29" s="205" t="s">
        <v>28</v>
      </c>
      <c r="D29" s="34">
        <v>5</v>
      </c>
      <c r="E29" s="80">
        <v>10</v>
      </c>
      <c r="F29" s="51"/>
      <c r="G29" s="162">
        <f t="shared" si="0"/>
        <v>0</v>
      </c>
      <c r="H29" s="163">
        <f t="shared" si="1"/>
        <v>0</v>
      </c>
      <c r="I29" s="204"/>
    </row>
    <row r="30" spans="1:8" s="93" customFormat="1" ht="26.25" customHeight="1">
      <c r="A30" s="210">
        <v>7</v>
      </c>
      <c r="B30" s="171" t="s">
        <v>320</v>
      </c>
      <c r="C30" s="205" t="s">
        <v>28</v>
      </c>
      <c r="D30" s="34">
        <v>10</v>
      </c>
      <c r="E30" s="80">
        <v>30</v>
      </c>
      <c r="F30" s="51"/>
      <c r="G30" s="162">
        <f t="shared" si="0"/>
        <v>0</v>
      </c>
      <c r="H30" s="163">
        <f t="shared" si="1"/>
        <v>0</v>
      </c>
    </row>
    <row r="31" spans="1:8" s="93" customFormat="1" ht="24" customHeight="1" thickBot="1">
      <c r="A31" s="211">
        <v>8</v>
      </c>
      <c r="B31" s="189" t="s">
        <v>321</v>
      </c>
      <c r="C31" s="206" t="s">
        <v>28</v>
      </c>
      <c r="D31" s="89">
        <v>10</v>
      </c>
      <c r="E31" s="103">
        <v>30</v>
      </c>
      <c r="F31" s="52"/>
      <c r="G31" s="162">
        <f t="shared" si="0"/>
        <v>0</v>
      </c>
      <c r="H31" s="163">
        <f t="shared" si="1"/>
        <v>0</v>
      </c>
    </row>
    <row r="32" spans="1:8" s="93" customFormat="1" ht="25.5" customHeight="1" thickBot="1">
      <c r="A32" s="137" t="s">
        <v>223</v>
      </c>
      <c r="B32" s="199" t="s">
        <v>322</v>
      </c>
      <c r="C32" s="106"/>
      <c r="D32" s="106"/>
      <c r="E32" s="106"/>
      <c r="F32" s="207"/>
      <c r="G32" s="207"/>
      <c r="H32" s="208"/>
    </row>
    <row r="33" spans="1:8" s="93" customFormat="1" ht="23.25" customHeight="1">
      <c r="A33" s="212">
        <v>8</v>
      </c>
      <c r="B33" s="182" t="s">
        <v>323</v>
      </c>
      <c r="C33" s="203" t="s">
        <v>28</v>
      </c>
      <c r="D33" s="74">
        <v>20</v>
      </c>
      <c r="E33" s="74">
        <v>45</v>
      </c>
      <c r="F33" s="49"/>
      <c r="G33" s="162">
        <f t="shared" si="0"/>
        <v>0</v>
      </c>
      <c r="H33" s="163">
        <f t="shared" si="1"/>
        <v>0</v>
      </c>
    </row>
    <row r="34" spans="1:8" s="93" customFormat="1" ht="23.25" customHeight="1">
      <c r="A34" s="213">
        <v>9</v>
      </c>
      <c r="B34" s="171" t="s">
        <v>324</v>
      </c>
      <c r="C34" s="205" t="s">
        <v>28</v>
      </c>
      <c r="D34" s="80">
        <v>20</v>
      </c>
      <c r="E34" s="80">
        <v>80</v>
      </c>
      <c r="F34" s="51"/>
      <c r="G34" s="162">
        <f t="shared" si="0"/>
        <v>0</v>
      </c>
      <c r="H34" s="163">
        <f t="shared" si="1"/>
        <v>0</v>
      </c>
    </row>
    <row r="35" spans="1:8" s="93" customFormat="1" ht="21.75" customHeight="1">
      <c r="A35" s="213">
        <v>10</v>
      </c>
      <c r="B35" s="171" t="s">
        <v>325</v>
      </c>
      <c r="C35" s="205" t="s">
        <v>28</v>
      </c>
      <c r="D35" s="80">
        <v>5</v>
      </c>
      <c r="E35" s="80">
        <v>10</v>
      </c>
      <c r="F35" s="51"/>
      <c r="G35" s="162">
        <f t="shared" si="0"/>
        <v>0</v>
      </c>
      <c r="H35" s="163">
        <f t="shared" si="1"/>
        <v>0</v>
      </c>
    </row>
    <row r="36" spans="1:8" s="93" customFormat="1" ht="19.5" customHeight="1">
      <c r="A36" s="213">
        <v>11</v>
      </c>
      <c r="B36" s="171" t="s">
        <v>326</v>
      </c>
      <c r="C36" s="205" t="s">
        <v>28</v>
      </c>
      <c r="D36" s="80">
        <v>20</v>
      </c>
      <c r="E36" s="80">
        <v>80</v>
      </c>
      <c r="F36" s="51"/>
      <c r="G36" s="162">
        <f t="shared" si="0"/>
        <v>0</v>
      </c>
      <c r="H36" s="163">
        <f t="shared" si="1"/>
        <v>0</v>
      </c>
    </row>
    <row r="37" spans="1:8" s="93" customFormat="1" ht="18.75" customHeight="1" thickBot="1">
      <c r="A37" s="213">
        <v>12</v>
      </c>
      <c r="B37" s="171" t="s">
        <v>327</v>
      </c>
      <c r="C37" s="205" t="s">
        <v>28</v>
      </c>
      <c r="D37" s="80">
        <v>5</v>
      </c>
      <c r="E37" s="80">
        <v>20</v>
      </c>
      <c r="F37" s="51"/>
      <c r="G37" s="162">
        <f t="shared" si="0"/>
        <v>0</v>
      </c>
      <c r="H37" s="163">
        <f t="shared" si="1"/>
        <v>0</v>
      </c>
    </row>
    <row r="38" spans="1:8" s="93" customFormat="1" ht="19.5" thickBot="1">
      <c r="A38" s="118"/>
      <c r="B38" s="214"/>
      <c r="C38" s="214"/>
      <c r="D38" s="214"/>
      <c r="E38" s="214"/>
      <c r="F38" s="215" t="s">
        <v>37</v>
      </c>
      <c r="G38" s="216">
        <f>SUM(G9:G22,G24:G31,G33:G37)</f>
        <v>0</v>
      </c>
      <c r="H38" s="217">
        <f>SUM(H9:H22,H24:H31,H33:H37)</f>
        <v>0</v>
      </c>
    </row>
    <row r="39" spans="1:8" s="93" customFormat="1" ht="19.5" customHeight="1">
      <c r="A39" s="62"/>
      <c r="B39" s="62"/>
      <c r="C39" s="62"/>
      <c r="D39" s="62"/>
      <c r="E39" s="62"/>
      <c r="F39" s="62"/>
      <c r="G39" s="62"/>
      <c r="H39" s="62"/>
    </row>
    <row r="40" spans="1:8" s="93" customFormat="1" ht="19.5" customHeight="1">
      <c r="A40" s="62"/>
      <c r="B40" s="271" t="s">
        <v>343</v>
      </c>
      <c r="C40" s="271"/>
      <c r="D40" s="273">
        <f>$G$38</f>
        <v>0</v>
      </c>
      <c r="E40" s="273"/>
      <c r="F40" s="40"/>
      <c r="G40" s="218"/>
      <c r="H40" s="62"/>
    </row>
    <row r="41" spans="2:7" ht="19.5" customHeight="1">
      <c r="B41" s="42"/>
      <c r="C41" s="23"/>
      <c r="D41" s="23"/>
      <c r="E41" s="23"/>
      <c r="F41" s="9"/>
      <c r="G41" s="43"/>
    </row>
    <row r="42" spans="2:7" ht="19.5" customHeight="1">
      <c r="B42" s="272" t="s">
        <v>344</v>
      </c>
      <c r="C42" s="272"/>
      <c r="D42" s="274">
        <f>$H$38</f>
        <v>0</v>
      </c>
      <c r="E42" s="274"/>
      <c r="F42" s="44"/>
      <c r="G42" s="218"/>
    </row>
    <row r="43" spans="2:7" ht="19.5" customHeight="1">
      <c r="B43" s="42"/>
      <c r="C43" s="23"/>
      <c r="D43" s="23"/>
      <c r="E43" s="23"/>
      <c r="F43" s="9"/>
      <c r="G43" s="43"/>
    </row>
    <row r="44" spans="2:7" ht="19.5" customHeight="1">
      <c r="B44" s="45" t="s">
        <v>336</v>
      </c>
      <c r="C44" s="278"/>
      <c r="D44" s="278"/>
      <c r="E44" s="278"/>
      <c r="F44" s="10" t="s">
        <v>337</v>
      </c>
      <c r="G44" s="11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 sheet="1" objects="1" scenarios="1"/>
  <mergeCells count="13">
    <mergeCell ref="B40:C40"/>
    <mergeCell ref="D40:E40"/>
    <mergeCell ref="B42:C42"/>
    <mergeCell ref="D42:E42"/>
    <mergeCell ref="C44:E44"/>
    <mergeCell ref="G5:G6"/>
    <mergeCell ref="H5:H6"/>
    <mergeCell ref="B3:H3"/>
    <mergeCell ref="A5:A6"/>
    <mergeCell ref="B5:B6"/>
    <mergeCell ref="C5:C6"/>
    <mergeCell ref="D5:E5"/>
    <mergeCell ref="F5:F6"/>
  </mergeCells>
  <conditionalFormatting sqref="C44:D44 G44">
    <cfRule type="cellIs" priority="2" dxfId="0" operator="equal" stopIfTrue="1">
      <formula>0</formula>
    </cfRule>
  </conditionalFormatting>
  <conditionalFormatting sqref="F9:F22 F24:F31 F33:F37">
    <cfRule type="cellIs" priority="1" dxfId="0" operator="equal" stopIfTrue="1">
      <formula>0</formula>
    </cfRule>
  </conditionalFormatting>
  <printOptions horizontalCentered="1"/>
  <pageMargins left="0.5905511811023623" right="0.3937007874015748" top="0.3937007874015748" bottom="0.3937007874015748" header="0.5118110236220472" footer="0.31496062992125984"/>
  <pageSetup fitToHeight="0" fitToWidth="1" horizontalDpi="300" verticalDpi="300" orientation="portrait" paperSize="9" scale="64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H16"/>
  <sheetViews>
    <sheetView view="pageBreakPreview" zoomScaleNormal="9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4.28125" style="19" customWidth="1"/>
    <col min="2" max="2" width="66.7109375" style="19" customWidth="1"/>
    <col min="3" max="3" width="6.28125" style="19" customWidth="1"/>
    <col min="4" max="5" width="10.7109375" style="19" customWidth="1"/>
    <col min="6" max="6" width="14.57421875" style="19" customWidth="1"/>
    <col min="7" max="8" width="17.28125" style="19" customWidth="1"/>
    <col min="9" max="16384" width="11.421875" style="19" customWidth="1"/>
  </cols>
  <sheetData>
    <row r="2" ht="15.75">
      <c r="H2" s="17" t="s">
        <v>339</v>
      </c>
    </row>
    <row r="3" spans="1:8" ht="33" customHeight="1">
      <c r="A3" s="260" t="s">
        <v>328</v>
      </c>
      <c r="B3" s="260"/>
      <c r="C3" s="260"/>
      <c r="D3" s="260"/>
      <c r="E3" s="260"/>
      <c r="F3" s="260"/>
      <c r="G3" s="260"/>
      <c r="H3" s="260"/>
    </row>
    <row r="4" spans="1:8" ht="27" thickBot="1">
      <c r="A4" s="20"/>
      <c r="B4" s="20"/>
      <c r="C4" s="20"/>
      <c r="D4" s="20"/>
      <c r="E4" s="20"/>
      <c r="F4" s="20"/>
      <c r="G4" s="20"/>
      <c r="H4" s="20"/>
    </row>
    <row r="5" spans="1:8" s="21" customFormat="1" ht="40.5" customHeight="1" thickBot="1">
      <c r="A5" s="261" t="s">
        <v>1</v>
      </c>
      <c r="B5" s="275" t="s">
        <v>2</v>
      </c>
      <c r="C5" s="275" t="s">
        <v>3</v>
      </c>
      <c r="D5" s="292" t="s">
        <v>4</v>
      </c>
      <c r="E5" s="292"/>
      <c r="F5" s="268" t="s">
        <v>5</v>
      </c>
      <c r="G5" s="268" t="s">
        <v>297</v>
      </c>
      <c r="H5" s="257" t="s">
        <v>40</v>
      </c>
    </row>
    <row r="6" spans="1:8" s="23" customFormat="1" ht="40.5" customHeight="1" thickBot="1">
      <c r="A6" s="261"/>
      <c r="B6" s="275"/>
      <c r="C6" s="275"/>
      <c r="D6" s="22" t="s">
        <v>6</v>
      </c>
      <c r="E6" s="22" t="s">
        <v>7</v>
      </c>
      <c r="F6" s="268"/>
      <c r="G6" s="268"/>
      <c r="H6" s="257"/>
    </row>
    <row r="7" spans="1:8" s="27" customFormat="1" ht="19.5" customHeight="1" thickBot="1">
      <c r="A7" s="24">
        <v>0</v>
      </c>
      <c r="B7" s="25">
        <v>1</v>
      </c>
      <c r="C7" s="26">
        <v>2</v>
      </c>
      <c r="D7" s="26">
        <v>3</v>
      </c>
      <c r="E7" s="26">
        <v>4</v>
      </c>
      <c r="F7" s="26">
        <v>5</v>
      </c>
      <c r="G7" s="25">
        <v>6</v>
      </c>
      <c r="H7" s="26">
        <v>7</v>
      </c>
    </row>
    <row r="8" spans="1:8" ht="19.5" customHeight="1">
      <c r="A8" s="28" t="s">
        <v>329</v>
      </c>
      <c r="B8" s="29" t="s">
        <v>330</v>
      </c>
      <c r="C8" s="30"/>
      <c r="D8" s="31"/>
      <c r="E8" s="31"/>
      <c r="F8" s="30"/>
      <c r="G8" s="32"/>
      <c r="H8" s="33"/>
    </row>
    <row r="9" spans="1:8" ht="19.5" customHeight="1" thickBot="1">
      <c r="A9" s="34">
        <v>1</v>
      </c>
      <c r="B9" s="35" t="s">
        <v>331</v>
      </c>
      <c r="C9" s="36" t="s">
        <v>11</v>
      </c>
      <c r="D9" s="34">
        <v>1000</v>
      </c>
      <c r="E9" s="34">
        <v>2200</v>
      </c>
      <c r="F9" s="18"/>
      <c r="G9" s="37">
        <f>ROUND($D9*$F9,2)</f>
        <v>0</v>
      </c>
      <c r="H9" s="38">
        <f>ROUND($E9*$F9,2)</f>
        <v>0</v>
      </c>
    </row>
    <row r="10" spans="1:8" ht="19.5" thickBot="1">
      <c r="A10" s="39"/>
      <c r="B10" s="259" t="s">
        <v>37</v>
      </c>
      <c r="C10" s="259"/>
      <c r="D10" s="259"/>
      <c r="E10" s="259"/>
      <c r="F10" s="259"/>
      <c r="G10" s="15">
        <f>SUM(G9)</f>
        <v>0</v>
      </c>
      <c r="H10" s="16">
        <f>SUM(H9)</f>
        <v>0</v>
      </c>
    </row>
    <row r="11" ht="19.5" customHeight="1"/>
    <row r="12" spans="2:7" ht="19.5" customHeight="1">
      <c r="B12" s="271" t="s">
        <v>341</v>
      </c>
      <c r="C12" s="271"/>
      <c r="D12" s="273">
        <f>$G$10</f>
        <v>0</v>
      </c>
      <c r="E12" s="273"/>
      <c r="F12" s="40"/>
      <c r="G12" s="41"/>
    </row>
    <row r="13" spans="2:7" ht="19.5" customHeight="1">
      <c r="B13" s="42"/>
      <c r="C13" s="23"/>
      <c r="D13" s="23"/>
      <c r="E13" s="23"/>
      <c r="F13" s="9"/>
      <c r="G13" s="43"/>
    </row>
    <row r="14" spans="2:7" ht="19.5" customHeight="1">
      <c r="B14" s="272" t="s">
        <v>342</v>
      </c>
      <c r="C14" s="272"/>
      <c r="D14" s="274">
        <f>$H$10</f>
        <v>0</v>
      </c>
      <c r="E14" s="274"/>
      <c r="F14" s="44"/>
      <c r="G14" s="41"/>
    </row>
    <row r="15" spans="2:7" ht="19.5" customHeight="1">
      <c r="B15" s="42"/>
      <c r="C15" s="23"/>
      <c r="D15" s="23"/>
      <c r="E15" s="23"/>
      <c r="F15" s="9"/>
      <c r="G15" s="43"/>
    </row>
    <row r="16" spans="2:7" ht="19.5" customHeight="1">
      <c r="B16" s="45" t="s">
        <v>336</v>
      </c>
      <c r="C16" s="270"/>
      <c r="D16" s="270"/>
      <c r="E16" s="270"/>
      <c r="F16" s="10" t="s">
        <v>337</v>
      </c>
      <c r="G16" s="11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</sheetData>
  <sheetProtection sheet="1" objects="1" scenarios="1"/>
  <mergeCells count="14">
    <mergeCell ref="B14:C14"/>
    <mergeCell ref="D14:E14"/>
    <mergeCell ref="A5:A6"/>
    <mergeCell ref="B5:B6"/>
    <mergeCell ref="C5:C6"/>
    <mergeCell ref="D5:E5"/>
    <mergeCell ref="F5:F6"/>
    <mergeCell ref="G5:G6"/>
    <mergeCell ref="C16:E16"/>
    <mergeCell ref="A3:H3"/>
    <mergeCell ref="H5:H6"/>
    <mergeCell ref="B10:F10"/>
    <mergeCell ref="B12:C12"/>
    <mergeCell ref="D12:E12"/>
  </mergeCells>
  <conditionalFormatting sqref="C16:D16 G16">
    <cfRule type="cellIs" priority="2" dxfId="0" operator="equal" stopIfTrue="1">
      <formula>0</formula>
    </cfRule>
  </conditionalFormatting>
  <conditionalFormatting sqref="F9">
    <cfRule type="cellIs" priority="1" dxfId="0" operator="equal" stopIfTrue="1">
      <formula>0</formula>
    </cfRule>
  </conditionalFormatting>
  <printOptions horizontalCentered="1"/>
  <pageMargins left="0.5905511811023623" right="0.3937007874015748" top="0.3937007874015748" bottom="0.3937007874015748" header="0.7874015748031497" footer="0.31496062992125984"/>
  <pageSetup horizontalDpi="300" verticalDpi="300" orientation="portrait" paperSize="9" scale="64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Lewandowski</dc:creator>
  <cp:keywords/>
  <dc:description/>
  <cp:lastModifiedBy>Adelajda BELLA</cp:lastModifiedBy>
  <cp:lastPrinted>2023-12-11T11:07:00Z</cp:lastPrinted>
  <dcterms:created xsi:type="dcterms:W3CDTF">2023-12-11T06:37:51Z</dcterms:created>
  <dcterms:modified xsi:type="dcterms:W3CDTF">2023-12-11T14:26:01Z</dcterms:modified>
  <cp:category/>
  <cp:version/>
  <cp:contentType/>
  <cp:contentStatus/>
</cp:coreProperties>
</file>