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800" windowHeight="12108" tabRatio="692" activeTab="0"/>
  </bookViews>
  <sheets>
    <sheet name="I Mięso i drób" sheetId="1" r:id="rId1"/>
    <sheet name="II Warzywa i owoce" sheetId="2" r:id="rId2"/>
    <sheet name="III - Pieczywo" sheetId="3" r:id="rId3"/>
    <sheet name="IV Rożne produkty spoż i jajka" sheetId="4" r:id="rId4"/>
    <sheet name="V - Prod gł. mrożone  i Ryby" sheetId="5" r:id="rId5"/>
  </sheets>
  <definedNames>
    <definedName name="Excel_BuiltIn_Print_Area" localSheetId="0">'I Mięso i drób'!$A$1:$H$22</definedName>
    <definedName name="Excel_BuiltIn_Print_Area" localSheetId="1">'II Warzywa i owoce'!$A$1:$F$44</definedName>
    <definedName name="Excel_BuiltIn_Print_Area" localSheetId="2">'III - Pieczywo'!$A$1:$F$12</definedName>
    <definedName name="Excel_BuiltIn_Print_Area" localSheetId="3">'IV Rożne produkty spoż i jajka'!$A$1:$F$59</definedName>
    <definedName name="Excel_BuiltIn_Print_Area" localSheetId="4">'V - Prod gł. mrożone  i Ryby'!$A$1:$F$27</definedName>
    <definedName name="Excel_BuiltIn_Print_Titles" localSheetId="0">'I Mięso i drób'!$4:$5</definedName>
    <definedName name="Excel_BuiltIn_Print_Titles" localSheetId="1">'II Warzywa i owoce'!$4:$6</definedName>
    <definedName name="Excel_BuiltIn_Print_Titles" localSheetId="2">'III - Pieczywo'!$5:$6</definedName>
    <definedName name="_xlnm.Print_Area" localSheetId="0">'I Mięso i drób'!$A$1:$H$29</definedName>
    <definedName name="_xlnm.Print_Area" localSheetId="1">'II Warzywa i owoce'!$A$1:$H$50</definedName>
    <definedName name="_xlnm.Print_Area" localSheetId="2">'III - Pieczywo'!$A$1:$H$19</definedName>
    <definedName name="_xlnm.Print_Area" localSheetId="3">'IV Rożne produkty spoż i jajka'!$A$1:$H$65</definedName>
    <definedName name="_xlnm.Print_Area" localSheetId="4">'V - Prod gł. mrożone  i Ryby'!$A$1:$H$34</definedName>
    <definedName name="_xlnm.Print_Titles" localSheetId="0">'I Mięso i drób'!$1:$6</definedName>
    <definedName name="_xlnm.Print_Titles" localSheetId="1">'II Warzywa i owoce'!$1:$6</definedName>
    <definedName name="_xlnm.Print_Titles" localSheetId="2">'III - Pieczywo'!$1:$6</definedName>
    <definedName name="_xlnm.Print_Titles" localSheetId="3">'IV Rożne produkty spoż i jajka'!$1:$6</definedName>
    <definedName name="_xlnm.Print_Titles" localSheetId="4">'V - Prod gł. mrożone  i Ryby'!$1:$6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7" authorId="0">
      <text>
        <r>
          <rPr>
            <b/>
            <sz val="9"/>
            <color indexed="8"/>
            <rFont val="Tahoma"/>
            <family val="2"/>
          </rPr>
          <t xml:space="preserve">Adrian:
</t>
        </r>
      </text>
    </comment>
  </commentList>
</comments>
</file>

<file path=xl/sharedStrings.xml><?xml version="1.0" encoding="utf-8"?>
<sst xmlns="http://schemas.openxmlformats.org/spreadsheetml/2006/main" count="334" uniqueCount="171">
  <si>
    <t>Załącznik 5.2</t>
  </si>
  <si>
    <t>L.p.</t>
  </si>
  <si>
    <t>Nazwa produktu</t>
  </si>
  <si>
    <t>J.m.</t>
  </si>
  <si>
    <t>Ilość</t>
  </si>
  <si>
    <t xml:space="preserve">Cena jednostkowa brutto w zł </t>
  </si>
  <si>
    <t>Wartość brutto min. ilości w zł 
(iloczyn kolumny 
3 i 5)</t>
  </si>
  <si>
    <t>Wartość brutto  max. ilości w zł
 (iloczyn kolumny 4 i 5)</t>
  </si>
  <si>
    <t>min.</t>
  </si>
  <si>
    <t>max.</t>
  </si>
  <si>
    <t>I.</t>
  </si>
  <si>
    <t>MIĘSO WIEPRZOWE (CPV - 15113000-3)</t>
  </si>
  <si>
    <t>Kości wędzone (świeże, niemrożone)</t>
  </si>
  <si>
    <t>kg</t>
  </si>
  <si>
    <t>Łopatka wieprzowa b/kości i b/skóry (świeża, niemrożona)</t>
  </si>
  <si>
    <t>Schab wieprzowy b/k (świeży, niemrożony)</t>
  </si>
  <si>
    <t>Karkówka wieprzowa  b/k  (świeże, niemrożone)</t>
  </si>
  <si>
    <t>Podgardle wieprzowe wędzone (świeże, niemrożone)</t>
  </si>
  <si>
    <t xml:space="preserve">Boczek wędzony b/k, bez skóry, parzony - gatunek 1, kraj chowu i uboju Polska, mięso świeże, nie mrożone, sól, przyprawy naturalne </t>
  </si>
  <si>
    <t>III</t>
  </si>
  <si>
    <t>WĘDLINY, PRODUKTY MIĘSNE  (CPV - 15130000-8)</t>
  </si>
  <si>
    <t>Kiełbasa  o  zawartości nie mniej niż 82% mięsa i nie więcej niż 10g tłuszczu na 100g produktu gotowego</t>
  </si>
  <si>
    <t>Szynka konserwowa bez konserwantów, w plastrach, pakowana  min. 1kg-zawartość co najmniej 83 % mięsa, nie więcej niż 10g tłuszczu na 100g produktu gotowego</t>
  </si>
  <si>
    <t xml:space="preserve">Mięso mielone wieprzowo-wołowe </t>
  </si>
  <si>
    <t>IV</t>
  </si>
  <si>
    <t>DRÓB (CPV - 15112000-6)</t>
  </si>
  <si>
    <t>Filet z kurczaka -  piersi pojedyncze, świeże, niemrożone, bez skóry</t>
  </si>
  <si>
    <t>Udka z kurczaka - ćwiartka (świeże, niemrożone)</t>
  </si>
  <si>
    <t>Porcja rosołowa z kurczaka</t>
  </si>
  <si>
    <t>RAZEM:</t>
  </si>
  <si>
    <t>Załącznik 5.3</t>
  </si>
  <si>
    <t>WARZYWA  ŚWIEŻE</t>
  </si>
  <si>
    <t>Lubczyk świeży – pęczek nie mniej niż 50g</t>
  </si>
  <si>
    <t>szt</t>
  </si>
  <si>
    <t xml:space="preserve">Buraki </t>
  </si>
  <si>
    <t xml:space="preserve">Cebula </t>
  </si>
  <si>
    <t>Fasola „Jaś”</t>
  </si>
  <si>
    <t xml:space="preserve">Czosnek polski </t>
  </si>
  <si>
    <t>Groch łuskany połówki</t>
  </si>
  <si>
    <t>Kapusta biała</t>
  </si>
  <si>
    <t>Kapusta czerwona</t>
  </si>
  <si>
    <t>Kapusta kiszona</t>
  </si>
  <si>
    <t xml:space="preserve">Kapusta pekińska </t>
  </si>
  <si>
    <t>Koperek zielony - pęczek 100g</t>
  </si>
  <si>
    <t>Marchew</t>
  </si>
  <si>
    <t xml:space="preserve">Ogórek zielony </t>
  </si>
  <si>
    <t>Ogórek kiszony</t>
  </si>
  <si>
    <t xml:space="preserve">Papryka czerwona </t>
  </si>
  <si>
    <t>Pieczarki świeże</t>
  </si>
  <si>
    <t xml:space="preserve">Pietruszka - korzeń </t>
  </si>
  <si>
    <t>Pomidor koktajlowy czerwony op 250g</t>
  </si>
  <si>
    <t>op</t>
  </si>
  <si>
    <t>Kalarepa</t>
  </si>
  <si>
    <t xml:space="preserve">Por </t>
  </si>
  <si>
    <t>Rzodkiewka - pęczek 300 g</t>
  </si>
  <si>
    <t>Sałata lodowa -główka 500g</t>
  </si>
  <si>
    <t>Sałata masłowa - główka 200g</t>
  </si>
  <si>
    <t xml:space="preserve">Seler korzeń </t>
  </si>
  <si>
    <t>Ziemniaki polskie</t>
  </si>
  <si>
    <t>Ziemniaki młode (od VI)</t>
  </si>
  <si>
    <t>II.</t>
  </si>
  <si>
    <t>OWOCE ŚWIEŻE</t>
  </si>
  <si>
    <t>Banany</t>
  </si>
  <si>
    <t xml:space="preserve">Cytryny </t>
  </si>
  <si>
    <t xml:space="preserve">Gruszki </t>
  </si>
  <si>
    <t xml:space="preserve">Jabłka  deserowe </t>
  </si>
  <si>
    <t xml:space="preserve">Mandarynki </t>
  </si>
  <si>
    <t>Arbuz</t>
  </si>
  <si>
    <t>Nektaryny</t>
  </si>
  <si>
    <t>Śliwki</t>
  </si>
  <si>
    <t>Załącznik 5.4</t>
  </si>
  <si>
    <t>Bułka kanapkowa krojona - ma zawierać  max. 10 g soli i 10 g cukru w 100 g produktu gotowego nie mniejsza niż 300 g, bez konserwantów</t>
  </si>
  <si>
    <t>Bułka mleczna nie większa niż 80g typu  „cynamonka”</t>
  </si>
  <si>
    <t>Bułka pszenna zwykła Składniki: mąka pszenna, drożdże, enzymy piekarskie, masa netto nie mniej niż 90g</t>
  </si>
  <si>
    <t>Bułka tarta (bez dodatku nasion, nadzień i zdobień) w op. 0,5 kg</t>
  </si>
  <si>
    <t>Chleb mieszany pszenno-żytni, bez konserwantów, na zakwasie piekarskim, krojony - masa netto min. 1000 g - może zawierać max. 10 g soli i 10 g cukru ma 100 g produktu gotowego</t>
  </si>
  <si>
    <t>Załącznik 5.5</t>
  </si>
  <si>
    <t>Owoce i warzywa przetworzone, orzechy</t>
  </si>
  <si>
    <t>Ogórki konserwowe słoik nie mniej niż 0,9 kg masy produktu</t>
  </si>
  <si>
    <t>Cukier, mąka, kasze, ryż, makarony i dodatki do potraw</t>
  </si>
  <si>
    <t xml:space="preserve">Cukier -  pakowany po 1 kg </t>
  </si>
  <si>
    <t>Cukier waniliowy z naturalnym aromatem waniliowym - opakowanie 30 g</t>
  </si>
  <si>
    <t>Sól, pakowana po 1kg, niejodowana</t>
  </si>
  <si>
    <t>Kasza jęczmienna gruba- op. 1 kg</t>
  </si>
  <si>
    <t>Kasza manna błyskawiczna (bez konserwantów) - pakowana min. po 0,4kg</t>
  </si>
  <si>
    <t>Makaron w kształcie gwiazdek, lub literek,muszelek lub kółeczek z pszenicy durum na 100g produktu gotowego ma zawierać nie więcej niż 10 g soli i 10 g cukru. Opakowanie nie mniej niż 250g</t>
  </si>
  <si>
    <t>Makaron nitki 500 g  - dwujajeczny ma zawierać w 100 g produktu nie więcej niż 10 g soli i 10 g cukru</t>
  </si>
  <si>
    <t>Makaron świderki, kolanka, pene – z pszenicy durum ma zawierać nie więcej niż 10 g soli i 10 g cukru na 100 g produktu gotowego, opakowanie 500g, o składzie i jakości nie gorszej niż Lubella</t>
  </si>
  <si>
    <t>Makaron zacierka 250 g  - dwujajeczny ma zawierać w 100 g produktu nie więcej niż 10 g soli i 10 g cukru</t>
  </si>
  <si>
    <t>Mąka pszenna, luksusowa typ 500 z wysokiej jakości zbóż, bez polepszaczy o wilgotności 14,5/15 op 1 kg</t>
  </si>
  <si>
    <t>Mąka ziemniaczana opakowanie nie mniejsze niż 1 kg</t>
  </si>
  <si>
    <t>Ryż , opakowanie nie mniej niż 1kg</t>
  </si>
  <si>
    <t>Cukier puder w opakowaniach 0,5kg</t>
  </si>
  <si>
    <t>Mąka na żur, opakowanie 1kg</t>
  </si>
  <si>
    <t>III.</t>
  </si>
  <si>
    <t>Jajka</t>
  </si>
  <si>
    <t>Jajka L - o wadze powyżej 63 g wolny wybieg</t>
  </si>
  <si>
    <t>IV.</t>
  </si>
  <si>
    <t>Przyprawy, sosy, oleje, dodatki  itp</t>
  </si>
  <si>
    <t>Kukurydza konserwowa, puszka nie mniej niż 400g</t>
  </si>
  <si>
    <t>Pomidory konserwowe krojone, bez skóry, puszka nie mniej niż 2500g produktu</t>
  </si>
  <si>
    <t>Koncentrat pomidorowy  - 30%, opakowanie nie mniejsze niż 800 g, produkt gotowy ma zawierać na 100 g produktu nie więcej niż 10 g soli i 10 g cukru</t>
  </si>
  <si>
    <t>Ocet jabłkowy 0,5litra</t>
  </si>
  <si>
    <t>litr</t>
  </si>
  <si>
    <t>Ocet spirytusowy 1 litr</t>
  </si>
  <si>
    <t>Olej rzepakowy o jakości nie gorszej niż Wielkopolski, opakowanie nie mniejsze niż 1 litr</t>
  </si>
  <si>
    <t>Przyprawa – curry - opakowanie max 30 g,  jakości nie gorszej niż Prymat</t>
  </si>
  <si>
    <t>Przyprawa – kurkuma mielona, opakowanie max. 30 g, jakości nie gorszej niż Prymat</t>
  </si>
  <si>
    <t xml:space="preserve">Przyprawa – pietruszka suszona natka, opakowanie min. 190 g, </t>
  </si>
  <si>
    <t>Przyprawa - liść laurowy opakowanie 80 g</t>
  </si>
  <si>
    <t>Przyprawa - majeranek suszony, opakowanie min. 8 g, jakości nie gorszej niż Prymat</t>
  </si>
  <si>
    <t>Przyprawa - oregano suszone opakowanie min. 8 g, jakości nie gorszej niż Prymat</t>
  </si>
  <si>
    <t>Przyprawa - papryka mielona słodka opakowanie 20g, jakości nie gorszej niż Prymat</t>
  </si>
  <si>
    <t>Przyprawa - papryka mielona ostra opakowanie 20 g, jakości nie gorszej niż Prymat</t>
  </si>
  <si>
    <t>Przyprawa – zioła prowansalskie, opakowanie max 10 g, jakości nie gorszej niż Prymat</t>
  </si>
  <si>
    <t>Przyprawa – pieprz mielony - opakowanie nie mniej niż 20g, jakości nie gorszej niż Prymat</t>
  </si>
  <si>
    <t xml:space="preserve">Przyprawa - ziele angielskie całe opakowanie nie mniejsze niż 20g  </t>
  </si>
  <si>
    <t>Przyprawa w płynie-cytrynka, zaprawa cytrynowa, 1kg</t>
  </si>
  <si>
    <t>Brzoskwinie w syropie, połówki, puszka nie mniej niż 850ml</t>
  </si>
  <si>
    <t>Koncentrat barszczu, nie mniej niż 250ml</t>
  </si>
  <si>
    <t>but</t>
  </si>
  <si>
    <t>Kluski na parze z nadzieniem</t>
  </si>
  <si>
    <t>V.</t>
  </si>
  <si>
    <t>Produkty mleczarskie</t>
  </si>
  <si>
    <t>Jogurt naturalny typu greckiego gęsty, opakowanie 5kg. Zawartość tłuszczu nie mniej niż 10%</t>
  </si>
  <si>
    <t>Masło o zawartości tłuszczu nie mniej niż 82% na 100 g produktu, bez konserwantów, opakowanie 200 g</t>
  </si>
  <si>
    <t>Mleko 2% (kartonik, woreczek 1 litr) zawiera nie więcej niż 5 g cukrów w 100 ml produktu gotowego</t>
  </si>
  <si>
    <t>Ser twaróg  półtłusty - nie mniej niż 4% tłuszczu i nie więcej niż 4g cukru w 100 g produktu</t>
  </si>
  <si>
    <t>Ser żółty  w plastrach nie mniej niż 27% tłuszczu na 100 g produktu (nie zawierający mleka w proszku) opakowanie  1 kg</t>
  </si>
  <si>
    <t xml:space="preserve">Margaryna mleczna 250g </t>
  </si>
  <si>
    <t>Śmietana 30% UHT kartonik 500ml</t>
  </si>
  <si>
    <t>Serek homogenizowany smakowy, nie gorszy niż Tutti</t>
  </si>
  <si>
    <t>Drożdże piekarskie pakowane w opakowanie nie mniej niż 100g</t>
  </si>
  <si>
    <t>Warzywa  i grzyby mrożone, inne</t>
  </si>
  <si>
    <t>Dynia mrożona kostka, pakowana po 2,5 kg</t>
  </si>
  <si>
    <t>Fasolka szparagowa żółta cięta, pakowana minimum po 2,5 kg</t>
  </si>
  <si>
    <t>Fasolka szparagowa zielona cięta, pakowana minimum po 2,5 kg</t>
  </si>
  <si>
    <t>Kalafior (rozm. różyczki 4-8 cm) mrożony, opakowanie minimum  2,5 kg</t>
  </si>
  <si>
    <t>Marchewka z groszkiem mrożona, pakowana minimum po 2,5 kg</t>
  </si>
  <si>
    <t>Mieszanka jarzynowa 7skladnikowa,  pakowana minimum po 2,5 kg</t>
  </si>
  <si>
    <t>Szpinak mrożony rozdrobniony, pakowany minimum po 2,5 kg</t>
  </si>
  <si>
    <t>Bukiet jarzyn 3 składnikowy, pakowany minimum 2,5kg</t>
  </si>
  <si>
    <t>Pierogi ruskie pakowane minimum po 2,5kg</t>
  </si>
  <si>
    <t>Pierogi z serem pakowane minimum 2,5kg</t>
  </si>
  <si>
    <t>Uszka z mięsem, pakowane minimum 2,5kg</t>
  </si>
  <si>
    <t>Kartacze, pakowane minimum 2,5kg</t>
  </si>
  <si>
    <t>Knedle z truskawkami, pakowane minimum 2,5kg</t>
  </si>
  <si>
    <t xml:space="preserve">Owoce mrożone </t>
  </si>
  <si>
    <t xml:space="preserve">Czarna porzeczka mrożona , pakowane minimum po 2,5 kg </t>
  </si>
  <si>
    <t>Truskawki mrożone, pakowane minimum po 2,5 kg</t>
  </si>
  <si>
    <t>Ryby CPV (15220000-0)</t>
  </si>
  <si>
    <t>Paluszki rybne z fileta mintaja, pakowane minimum 6kg</t>
  </si>
  <si>
    <t>Filet z miruny mrożony ze skórą SHP, bez glazury</t>
  </si>
  <si>
    <t>Cena oferty (brutto) części I za minimalną ilość:</t>
  </si>
  <si>
    <t>Cena oferty (brutto) części I za maksymalną ilość:</t>
  </si>
  <si>
    <t>Miejscowość</t>
  </si>
  <si>
    <t>dnia</t>
  </si>
  <si>
    <t>CZĘŚĆ I - MIĘSO ŚWIEŻE: WOŁOWE, WIEPRZOWE I CIELĘCE,  PRODUKTY MIĘSNE, WĘDLINY, DRÓB</t>
  </si>
  <si>
    <t>Załącznik 5.1</t>
  </si>
  <si>
    <t xml:space="preserve">CZĘŚĆ II - OWOCE, WARZYWA I PODOBNE PRODUKTY </t>
  </si>
  <si>
    <t>CZĘŚĆ III - Pieczywo, świeże wyroby piekarskie i ciastkarskie</t>
  </si>
  <si>
    <t xml:space="preserve">CZĘŚĆ IV - RÓŻNE PRODUKTY SPOŻYWCZE   </t>
  </si>
  <si>
    <t xml:space="preserve">CZĘŚĆ V - PRODUKTY GŁĘBOKO MROŻONE i RYBY </t>
  </si>
  <si>
    <t>Cena oferty (brutto) części II za minimalną ilość:</t>
  </si>
  <si>
    <t>Cena oferty (brutto) części II za maksymalną ilość:</t>
  </si>
  <si>
    <t>Cena oferty (brutto) części III za minimalną ilość:</t>
  </si>
  <si>
    <t>Cena oferty (brutto) części III za maksymalną ilość:</t>
  </si>
  <si>
    <t>Cena oferty (brutto) części IV za minimalną ilość:</t>
  </si>
  <si>
    <t>Cena oferty (brutto) części IV za maksymalną ilość:</t>
  </si>
  <si>
    <t>Cena oferty (brutto) części V za minimalną ilość:</t>
  </si>
  <si>
    <t>Cena oferty (brutto) części V za maksymalną ilość: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</si>
</sst>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yyyy\-mm\-dd;@"/>
    <numFmt numFmtId="168" formatCode="[$-415]dddd\,\ d\ mmmm\ yyyy"/>
  </numFmts>
  <fonts count="61"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9"/>
      <color indexed="8"/>
      <name val="Tahoma"/>
      <family val="2"/>
    </font>
    <font>
      <sz val="12"/>
      <color indexed="25"/>
      <name val="Times New Roman"/>
      <family val="1"/>
    </font>
    <font>
      <sz val="12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21" borderId="0" applyNumberFormat="0" applyBorder="0" applyAlignment="0" applyProtection="0"/>
    <xf numFmtId="0" fontId="44" fillId="22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1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2" fillId="32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33" borderId="4" applyNumberFormat="0" applyAlignment="0" applyProtection="0"/>
    <xf numFmtId="0" fontId="50" fillId="0" borderId="5" applyNumberFormat="0" applyFill="0" applyAlignment="0" applyProtection="0"/>
    <xf numFmtId="0" fontId="3" fillId="0" borderId="6" applyNumberFormat="0" applyFill="0" applyAlignment="0" applyProtection="0"/>
    <xf numFmtId="0" fontId="51" fillId="0" borderId="7" applyNumberFormat="0" applyFill="0" applyAlignment="0" applyProtection="0"/>
    <xf numFmtId="0" fontId="4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34" borderId="0" applyNumberFormat="0" applyBorder="0" applyAlignment="0" applyProtection="0"/>
    <xf numFmtId="0" fontId="5" fillId="35" borderId="0" applyNumberFormat="0" applyBorder="0" applyAlignment="0" applyProtection="0"/>
    <xf numFmtId="0" fontId="54" fillId="30" borderId="1" applyNumberFormat="0" applyAlignment="0" applyProtection="0"/>
    <xf numFmtId="9" fontId="0" fillId="0" borderId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6" borderId="11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59" fillId="37" borderId="0" applyNumberFormat="0" applyBorder="0" applyAlignment="0" applyProtection="0"/>
    <xf numFmtId="0" fontId="6" fillId="38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39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vertical="center" wrapText="1"/>
      <protection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40" borderId="12" xfId="0" applyFont="1" applyFill="1" applyBorder="1" applyAlignment="1" applyProtection="1">
      <alignment horizontal="center" vertical="center"/>
      <protection/>
    </xf>
    <xf numFmtId="0" fontId="13" fillId="39" borderId="13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40" borderId="12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13" fillId="39" borderId="13" xfId="0" applyFont="1" applyFill="1" applyBorder="1" applyAlignment="1" applyProtection="1">
      <alignment horizontal="left" vertical="center" wrapText="1"/>
      <protection/>
    </xf>
    <xf numFmtId="0" fontId="15" fillId="39" borderId="13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10" fillId="40" borderId="12" xfId="0" applyFont="1" applyFill="1" applyBorder="1" applyAlignment="1" applyProtection="1">
      <alignment horizontal="left" vertical="center" wrapText="1"/>
      <protection/>
    </xf>
    <xf numFmtId="0" fontId="20" fillId="0" borderId="12" xfId="0" applyFont="1" applyFill="1" applyBorder="1" applyAlignment="1" applyProtection="1">
      <alignment horizontal="left" vertical="center" wrapText="1"/>
      <protection/>
    </xf>
    <xf numFmtId="0" fontId="13" fillId="41" borderId="12" xfId="0" applyFont="1" applyFill="1" applyBorder="1" applyAlignment="1" applyProtection="1">
      <alignment horizontal="left" vertical="center" wrapText="1"/>
      <protection/>
    </xf>
    <xf numFmtId="0" fontId="10" fillId="41" borderId="12" xfId="0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1" fontId="10" fillId="0" borderId="14" xfId="0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2" fontId="18" fillId="0" borderId="0" xfId="65" applyNumberFormat="1" applyFont="1" applyFill="1" applyBorder="1" applyAlignment="1" applyProtection="1">
      <alignment horizontal="right" vertical="center"/>
      <protection/>
    </xf>
    <xf numFmtId="2" fontId="15" fillId="0" borderId="0" xfId="65" applyNumberFormat="1" applyFont="1" applyFill="1" applyBorder="1" applyAlignment="1" applyProtection="1">
      <alignment horizontal="right" vertical="center"/>
      <protection/>
    </xf>
    <xf numFmtId="2" fontId="27" fillId="0" borderId="0" xfId="65" applyNumberFormat="1" applyFont="1" applyFill="1" applyBorder="1" applyAlignment="1" applyProtection="1">
      <alignment horizontal="right" vertical="center"/>
      <protection/>
    </xf>
    <xf numFmtId="167" fontId="27" fillId="0" borderId="17" xfId="0" applyNumberFormat="1" applyFont="1" applyBorder="1" applyAlignment="1" applyProtection="1">
      <alignment horizontal="right" vertical="center"/>
      <protection locked="0"/>
    </xf>
    <xf numFmtId="44" fontId="0" fillId="0" borderId="14" xfId="65" applyNumberFormat="1" applyFont="1" applyFill="1" applyBorder="1" applyAlignment="1" applyProtection="1">
      <alignment horizontal="right" vertical="center"/>
      <protection locked="0"/>
    </xf>
    <xf numFmtId="44" fontId="0" fillId="0" borderId="14" xfId="0" applyNumberFormat="1" applyFont="1" applyBorder="1" applyAlignment="1" applyProtection="1">
      <alignment horizontal="right" vertical="center"/>
      <protection/>
    </xf>
    <xf numFmtId="44" fontId="0" fillId="39" borderId="13" xfId="65" applyNumberFormat="1" applyFont="1" applyFill="1" applyBorder="1" applyAlignment="1" applyProtection="1">
      <alignment horizontal="right" vertical="center"/>
      <protection/>
    </xf>
    <xf numFmtId="44" fontId="0" fillId="0" borderId="12" xfId="0" applyNumberFormat="1" applyFont="1" applyBorder="1" applyAlignment="1" applyProtection="1">
      <alignment horizontal="right" vertical="center"/>
      <protection/>
    </xf>
    <xf numFmtId="44" fontId="0" fillId="39" borderId="18" xfId="0" applyNumberFormat="1" applyFont="1" applyFill="1" applyBorder="1" applyAlignment="1" applyProtection="1">
      <alignment horizontal="center" vertical="center"/>
      <protection/>
    </xf>
    <xf numFmtId="44" fontId="0" fillId="0" borderId="12" xfId="0" applyNumberFormat="1" applyFont="1" applyBorder="1" applyAlignment="1" applyProtection="1">
      <alignment horizontal="right" vertical="center"/>
      <protection locked="0"/>
    </xf>
    <xf numFmtId="44" fontId="28" fillId="39" borderId="13" xfId="0" applyNumberFormat="1" applyFont="1" applyFill="1" applyBorder="1" applyAlignment="1" applyProtection="1">
      <alignment vertical="center"/>
      <protection/>
    </xf>
    <xf numFmtId="44" fontId="0" fillId="0" borderId="12" xfId="0" applyNumberFormat="1" applyFont="1" applyBorder="1" applyAlignment="1" applyProtection="1">
      <alignment vertical="center"/>
      <protection/>
    </xf>
    <xf numFmtId="44" fontId="0" fillId="39" borderId="13" xfId="0" applyNumberFormat="1" applyFont="1" applyFill="1" applyBorder="1" applyAlignment="1" applyProtection="1">
      <alignment horizontal="center" vertical="center"/>
      <protection/>
    </xf>
    <xf numFmtId="44" fontId="0" fillId="40" borderId="19" xfId="67" applyNumberFormat="1" applyFont="1" applyFill="1" applyBorder="1" applyAlignment="1" applyProtection="1">
      <alignment horizontal="right" vertical="center"/>
      <protection locked="0"/>
    </xf>
    <xf numFmtId="44" fontId="0" fillId="40" borderId="20" xfId="0" applyNumberFormat="1" applyFont="1" applyFill="1" applyBorder="1" applyAlignment="1" applyProtection="1">
      <alignment horizontal="right" vertical="center"/>
      <protection/>
    </xf>
    <xf numFmtId="44" fontId="0" fillId="0" borderId="14" xfId="0" applyNumberFormat="1" applyFont="1" applyBorder="1" applyAlignment="1" applyProtection="1">
      <alignment horizontal="right" vertical="center"/>
      <protection locked="0"/>
    </xf>
    <xf numFmtId="0" fontId="10" fillId="0" borderId="12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/>
      <protection/>
    </xf>
    <xf numFmtId="44" fontId="0" fillId="39" borderId="18" xfId="0" applyNumberFormat="1" applyFont="1" applyFill="1" applyBorder="1" applyAlignment="1" applyProtection="1">
      <alignment horizontal="right" vertical="center"/>
      <protection/>
    </xf>
    <xf numFmtId="44" fontId="0" fillId="41" borderId="12" xfId="0" applyNumberFormat="1" applyFont="1" applyFill="1" applyBorder="1" applyAlignment="1" applyProtection="1">
      <alignment vertical="center"/>
      <protection/>
    </xf>
    <xf numFmtId="44" fontId="0" fillId="40" borderId="14" xfId="0" applyNumberFormat="1" applyFont="1" applyFill="1" applyBorder="1" applyAlignment="1" applyProtection="1">
      <alignment horizontal="right" vertical="center"/>
      <protection locked="0"/>
    </xf>
    <xf numFmtId="44" fontId="0" fillId="0" borderId="20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6" fontId="10" fillId="0" borderId="0" xfId="65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66" fontId="9" fillId="0" borderId="0" xfId="65" applyFont="1" applyFill="1" applyBorder="1" applyAlignment="1" applyProtection="1">
      <alignment vertical="center" wrapText="1"/>
      <protection/>
    </xf>
    <xf numFmtId="166" fontId="12" fillId="0" borderId="0" xfId="65" applyFont="1" applyFill="1" applyBorder="1" applyAlignment="1" applyProtection="1">
      <alignment horizontal="center" vertical="center"/>
      <protection/>
    </xf>
    <xf numFmtId="166" fontId="9" fillId="0" borderId="0" xfId="65" applyFont="1" applyFill="1" applyBorder="1" applyAlignment="1" applyProtection="1">
      <alignment vertical="center"/>
      <protection/>
    </xf>
    <xf numFmtId="166" fontId="9" fillId="0" borderId="0" xfId="65" applyFont="1" applyFill="1" applyBorder="1" applyAlignment="1" applyProtection="1">
      <alignment horizontal="center" vertical="center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1" fontId="14" fillId="39" borderId="23" xfId="0" applyNumberFormat="1" applyFont="1" applyFill="1" applyBorder="1" applyAlignment="1" applyProtection="1">
      <alignment horizontal="center" vertical="center"/>
      <protection/>
    </xf>
    <xf numFmtId="1" fontId="14" fillId="39" borderId="24" xfId="0" applyNumberFormat="1" applyFont="1" applyFill="1" applyBorder="1" applyAlignment="1" applyProtection="1">
      <alignment horizontal="center" vertical="center"/>
      <protection/>
    </xf>
    <xf numFmtId="1" fontId="16" fillId="39" borderId="23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Alignment="1" applyProtection="1">
      <alignment horizontal="center" vertical="center"/>
      <protection/>
    </xf>
    <xf numFmtId="0" fontId="13" fillId="39" borderId="22" xfId="0" applyFont="1" applyFill="1" applyBorder="1" applyAlignment="1" applyProtection="1">
      <alignment horizontal="left" vertical="center"/>
      <protection/>
    </xf>
    <xf numFmtId="0" fontId="15" fillId="39" borderId="23" xfId="0" applyFont="1" applyFill="1" applyBorder="1" applyAlignment="1" applyProtection="1">
      <alignment horizontal="center" vertical="center"/>
      <protection/>
    </xf>
    <xf numFmtId="2" fontId="15" fillId="39" borderId="23" xfId="0" applyNumberFormat="1" applyFont="1" applyFill="1" applyBorder="1" applyAlignment="1" applyProtection="1">
      <alignment horizontal="right" vertical="center"/>
      <protection/>
    </xf>
    <xf numFmtId="2" fontId="15" fillId="39" borderId="21" xfId="0" applyNumberFormat="1" applyFont="1" applyFill="1" applyBorder="1" applyAlignment="1" applyProtection="1">
      <alignment horizontal="right" vertical="center"/>
      <protection/>
    </xf>
    <xf numFmtId="0" fontId="10" fillId="40" borderId="25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0" fontId="10" fillId="40" borderId="26" xfId="0" applyFont="1" applyFill="1" applyBorder="1" applyAlignment="1" applyProtection="1">
      <alignment horizontal="left" vertical="center" wrapText="1"/>
      <protection/>
    </xf>
    <xf numFmtId="0" fontId="15" fillId="39" borderId="22" xfId="0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2" fontId="18" fillId="0" borderId="0" xfId="0" applyNumberFormat="1" applyFont="1" applyAlignment="1" applyProtection="1">
      <alignment horizontal="right" vertical="center"/>
      <protection/>
    </xf>
    <xf numFmtId="2" fontId="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2" fontId="15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  <xf numFmtId="2" fontId="10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2" fontId="8" fillId="0" borderId="0" xfId="0" applyNumberFormat="1" applyFont="1" applyAlignment="1" applyProtection="1">
      <alignment vertical="center"/>
      <protection/>
    </xf>
    <xf numFmtId="44" fontId="0" fillId="39" borderId="13" xfId="0" applyNumberFormat="1" applyFont="1" applyFill="1" applyBorder="1" applyAlignment="1" applyProtection="1">
      <alignment horizontal="right" vertical="center"/>
      <protection/>
    </xf>
    <xf numFmtId="44" fontId="0" fillId="41" borderId="12" xfId="0" applyNumberFormat="1" applyFont="1" applyFill="1" applyBorder="1" applyAlignment="1" applyProtection="1">
      <alignment horizontal="right" vertical="center"/>
      <protection/>
    </xf>
    <xf numFmtId="0" fontId="10" fillId="40" borderId="14" xfId="0" applyFont="1" applyFill="1" applyBorder="1" applyAlignment="1" applyProtection="1">
      <alignment horizontal="left" vertical="center" wrapText="1"/>
      <protection/>
    </xf>
    <xf numFmtId="0" fontId="10" fillId="40" borderId="12" xfId="0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2" fontId="15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166" fontId="13" fillId="0" borderId="0" xfId="65" applyFont="1" applyFill="1" applyBorder="1" applyAlignment="1" applyProtection="1">
      <alignment horizontal="center" vertical="center"/>
      <protection/>
    </xf>
    <xf numFmtId="0" fontId="15" fillId="39" borderId="23" xfId="0" applyFont="1" applyFill="1" applyBorder="1" applyAlignment="1" applyProtection="1">
      <alignment horizontal="left" vertical="center"/>
      <protection/>
    </xf>
    <xf numFmtId="0" fontId="8" fillId="40" borderId="0" xfId="0" applyFont="1" applyFill="1" applyAlignment="1" applyProtection="1">
      <alignment vertical="center"/>
      <protection/>
    </xf>
    <xf numFmtId="1" fontId="16" fillId="39" borderId="24" xfId="0" applyNumberFormat="1" applyFont="1" applyFill="1" applyBorder="1" applyAlignment="1" applyProtection="1">
      <alignment horizontal="center" vertical="center"/>
      <protection/>
    </xf>
    <xf numFmtId="0" fontId="19" fillId="39" borderId="13" xfId="0" applyFont="1" applyFill="1" applyBorder="1" applyAlignment="1" applyProtection="1">
      <alignment horizontal="center" vertical="center"/>
      <protection/>
    </xf>
    <xf numFmtId="2" fontId="19" fillId="39" borderId="13" xfId="65" applyNumberFormat="1" applyFont="1" applyFill="1" applyBorder="1" applyAlignment="1" applyProtection="1">
      <alignment horizontal="right" vertical="center"/>
      <protection/>
    </xf>
    <xf numFmtId="2" fontId="19" fillId="39" borderId="13" xfId="0" applyNumberFormat="1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0" fontId="10" fillId="4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2" fontId="8" fillId="0" borderId="0" xfId="65" applyNumberFormat="1" applyFont="1" applyFill="1" applyBorder="1" applyAlignment="1" applyProtection="1">
      <alignment horizontal="right" vertical="center"/>
      <protection/>
    </xf>
    <xf numFmtId="1" fontId="14" fillId="39" borderId="27" xfId="0" applyNumberFormat="1" applyFont="1" applyFill="1" applyBorder="1" applyAlignment="1" applyProtection="1">
      <alignment horizontal="center" vertical="center"/>
      <protection/>
    </xf>
    <xf numFmtId="1" fontId="14" fillId="39" borderId="28" xfId="0" applyNumberFormat="1" applyFont="1" applyFill="1" applyBorder="1" applyAlignment="1" applyProtection="1">
      <alignment horizontal="center" vertical="center"/>
      <protection/>
    </xf>
    <xf numFmtId="0" fontId="15" fillId="39" borderId="29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44" fontId="0" fillId="0" borderId="31" xfId="0" applyNumberFormat="1" applyFont="1" applyBorder="1" applyAlignment="1" applyProtection="1">
      <alignment vertical="center"/>
      <protection/>
    </xf>
    <xf numFmtId="0" fontId="21" fillId="39" borderId="29" xfId="0" applyFont="1" applyFill="1" applyBorder="1" applyAlignment="1" applyProtection="1">
      <alignment horizontal="center" vertical="center"/>
      <protection/>
    </xf>
    <xf numFmtId="44" fontId="28" fillId="39" borderId="32" xfId="0" applyNumberFormat="1" applyFont="1" applyFill="1" applyBorder="1" applyAlignment="1" applyProtection="1">
      <alignment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3" fillId="39" borderId="29" xfId="0" applyFont="1" applyFill="1" applyBorder="1" applyAlignment="1" applyProtection="1">
      <alignment horizontal="center" vertical="center"/>
      <protection/>
    </xf>
    <xf numFmtId="44" fontId="0" fillId="39" borderId="32" xfId="0" applyNumberFormat="1" applyFont="1" applyFill="1" applyBorder="1" applyAlignment="1" applyProtection="1">
      <alignment horizontal="right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5" fillId="41" borderId="30" xfId="0" applyFont="1" applyFill="1" applyBorder="1" applyAlignment="1" applyProtection="1">
      <alignment horizontal="center" vertical="center"/>
      <protection/>
    </xf>
    <xf numFmtId="44" fontId="0" fillId="41" borderId="31" xfId="0" applyNumberFormat="1" applyFont="1" applyFill="1" applyBorder="1" applyAlignment="1" applyProtection="1">
      <alignment vertical="center"/>
      <protection/>
    </xf>
    <xf numFmtId="0" fontId="18" fillId="40" borderId="34" xfId="0" applyFont="1" applyFill="1" applyBorder="1" applyAlignment="1" applyProtection="1">
      <alignment horizontal="center" vertical="center"/>
      <protection/>
    </xf>
    <xf numFmtId="0" fontId="13" fillId="39" borderId="35" xfId="0" applyFont="1" applyFill="1" applyBorder="1" applyAlignment="1" applyProtection="1">
      <alignment horizontal="center" vertical="center"/>
      <protection/>
    </xf>
    <xf numFmtId="44" fontId="29" fillId="39" borderId="36" xfId="0" applyNumberFormat="1" applyFont="1" applyFill="1" applyBorder="1" applyAlignment="1" applyProtection="1">
      <alignment vertical="center"/>
      <protection/>
    </xf>
    <xf numFmtId="44" fontId="28" fillId="39" borderId="37" xfId="0" applyNumberFormat="1" applyFont="1" applyFill="1" applyBorder="1" applyAlignment="1" applyProtection="1">
      <alignment vertical="center"/>
      <protection/>
    </xf>
    <xf numFmtId="1" fontId="15" fillId="39" borderId="27" xfId="0" applyNumberFormat="1" applyFont="1" applyFill="1" applyBorder="1" applyAlignment="1" applyProtection="1">
      <alignment horizontal="center" vertical="center"/>
      <protection/>
    </xf>
    <xf numFmtId="0" fontId="15" fillId="39" borderId="38" xfId="0" applyFont="1" applyFill="1" applyBorder="1" applyAlignment="1" applyProtection="1">
      <alignment horizontal="center" vertical="center"/>
      <protection/>
    </xf>
    <xf numFmtId="2" fontId="15" fillId="39" borderId="39" xfId="0" applyNumberFormat="1" applyFont="1" applyFill="1" applyBorder="1" applyAlignment="1" applyProtection="1">
      <alignment horizontal="right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44" fontId="0" fillId="0" borderId="31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4" fontId="0" fillId="39" borderId="32" xfId="0" applyNumberFormat="1" applyFont="1" applyFill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3" fillId="39" borderId="41" xfId="0" applyFont="1" applyFill="1" applyBorder="1" applyAlignment="1" applyProtection="1">
      <alignment horizontal="center" vertical="center"/>
      <protection/>
    </xf>
    <xf numFmtId="44" fontId="28" fillId="39" borderId="42" xfId="0" applyNumberFormat="1" applyFont="1" applyFill="1" applyBorder="1" applyAlignment="1" applyProtection="1">
      <alignment horizontal="right" vertical="center"/>
      <protection/>
    </xf>
    <xf numFmtId="44" fontId="28" fillId="39" borderId="43" xfId="0" applyNumberFormat="1" applyFont="1" applyFill="1" applyBorder="1" applyAlignment="1" applyProtection="1">
      <alignment horizontal="right" vertical="center"/>
      <protection/>
    </xf>
    <xf numFmtId="44" fontId="0" fillId="40" borderId="31" xfId="0" applyNumberFormat="1" applyFont="1" applyFill="1" applyBorder="1" applyAlignment="1" applyProtection="1">
      <alignment horizontal="right" vertical="center"/>
      <protection/>
    </xf>
    <xf numFmtId="44" fontId="28" fillId="39" borderId="44" xfId="0" applyNumberFormat="1" applyFont="1" applyFill="1" applyBorder="1" applyAlignment="1" applyProtection="1">
      <alignment horizontal="right" vertical="center"/>
      <protection/>
    </xf>
    <xf numFmtId="44" fontId="28" fillId="39" borderId="45" xfId="0" applyNumberFormat="1" applyFont="1" applyFill="1" applyBorder="1" applyAlignment="1" applyProtection="1">
      <alignment horizontal="right" vertical="center"/>
      <protection/>
    </xf>
    <xf numFmtId="44" fontId="0" fillId="0" borderId="46" xfId="0" applyNumberFormat="1" applyFont="1" applyBorder="1" applyAlignment="1" applyProtection="1">
      <alignment horizontal="right" vertical="center"/>
      <protection/>
    </xf>
    <xf numFmtId="0" fontId="17" fillId="39" borderId="29" xfId="0" applyFont="1" applyFill="1" applyBorder="1" applyAlignment="1" applyProtection="1">
      <alignment horizontal="center" vertical="center"/>
      <protection/>
    </xf>
    <xf numFmtId="2" fontId="19" fillId="39" borderId="32" xfId="0" applyNumberFormat="1" applyFont="1" applyFill="1" applyBorder="1" applyAlignment="1" applyProtection="1">
      <alignment horizontal="right" vertical="center"/>
      <protection/>
    </xf>
    <xf numFmtId="44" fontId="0" fillId="0" borderId="31" xfId="0" applyNumberFormat="1" applyFont="1" applyBorder="1" applyAlignment="1" applyProtection="1">
      <alignment horizontal="right" vertical="center"/>
      <protection/>
    </xf>
    <xf numFmtId="44" fontId="0" fillId="39" borderId="32" xfId="65" applyNumberFormat="1" applyFont="1" applyFill="1" applyBorder="1" applyAlignment="1" applyProtection="1">
      <alignment horizontal="right" vertical="center"/>
      <protection/>
    </xf>
    <xf numFmtId="44" fontId="28" fillId="39" borderId="42" xfId="65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right" vertical="center" wrapText="1"/>
      <protection/>
    </xf>
    <xf numFmtId="44" fontId="22" fillId="0" borderId="0" xfId="0" applyNumberFormat="1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right" vertical="center"/>
      <protection/>
    </xf>
    <xf numFmtId="44" fontId="23" fillId="0" borderId="0" xfId="0" applyNumberFormat="1" applyFont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/>
      <protection locked="0"/>
    </xf>
    <xf numFmtId="0" fontId="13" fillId="39" borderId="42" xfId="0" applyFont="1" applyFill="1" applyBorder="1" applyAlignment="1" applyProtection="1">
      <alignment horizontal="right" vertical="center"/>
      <protection/>
    </xf>
    <xf numFmtId="166" fontId="12" fillId="0" borderId="0" xfId="65" applyFont="1" applyFill="1" applyBorder="1" applyAlignment="1" applyProtection="1">
      <alignment horizontal="center" vertical="center" wrapText="1"/>
      <protection/>
    </xf>
    <xf numFmtId="0" fontId="14" fillId="0" borderId="47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5" fillId="0" borderId="48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4" fillId="0" borderId="48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5" fillId="0" borderId="49" xfId="0" applyFont="1" applyBorder="1" applyAlignment="1" applyProtection="1">
      <alignment horizontal="center" vertical="center"/>
      <protection/>
    </xf>
    <xf numFmtId="2" fontId="16" fillId="0" borderId="48" xfId="0" applyNumberFormat="1" applyFont="1" applyBorder="1" applyAlignment="1" applyProtection="1">
      <alignment horizontal="center" vertical="center" wrapText="1"/>
      <protection/>
    </xf>
    <xf numFmtId="2" fontId="16" fillId="0" borderId="24" xfId="0" applyNumberFormat="1" applyFont="1" applyBorder="1" applyAlignment="1" applyProtection="1">
      <alignment horizontal="center" vertical="center" wrapText="1"/>
      <protection/>
    </xf>
    <xf numFmtId="2" fontId="14" fillId="0" borderId="48" xfId="0" applyNumberFormat="1" applyFont="1" applyBorder="1" applyAlignment="1" applyProtection="1">
      <alignment horizontal="center" vertical="center" wrapText="1"/>
      <protection/>
    </xf>
    <xf numFmtId="2" fontId="14" fillId="0" borderId="24" xfId="0" applyNumberFormat="1" applyFont="1" applyBorder="1" applyAlignment="1" applyProtection="1">
      <alignment horizontal="center" vertical="center" wrapText="1"/>
      <protection/>
    </xf>
    <xf numFmtId="2" fontId="14" fillId="0" borderId="50" xfId="0" applyNumberFormat="1" applyFont="1" applyFill="1" applyBorder="1" applyAlignment="1" applyProtection="1">
      <alignment horizontal="center" vertical="center" wrapText="1"/>
      <protection/>
    </xf>
    <xf numFmtId="2" fontId="14" fillId="0" borderId="39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65" applyFont="1" applyFill="1" applyBorder="1" applyAlignment="1" applyProtection="1">
      <alignment horizontal="center" vertical="center"/>
      <protection/>
    </xf>
    <xf numFmtId="0" fontId="13" fillId="39" borderId="51" xfId="0" applyFont="1" applyFill="1" applyBorder="1" applyAlignment="1" applyProtection="1">
      <alignment horizontal="right" vertical="center"/>
      <protection/>
    </xf>
    <xf numFmtId="0" fontId="13" fillId="39" borderId="13" xfId="0" applyFont="1" applyFill="1" applyBorder="1" applyAlignment="1" applyProtection="1">
      <alignment horizontal="left" vertical="center"/>
      <protection/>
    </xf>
    <xf numFmtId="0" fontId="13" fillId="39" borderId="32" xfId="0" applyFont="1" applyFill="1" applyBorder="1" applyAlignment="1" applyProtection="1">
      <alignment horizontal="left" vertical="center"/>
      <protection/>
    </xf>
    <xf numFmtId="0" fontId="13" fillId="39" borderId="36" xfId="0" applyFont="1" applyFill="1" applyBorder="1" applyAlignment="1" applyProtection="1">
      <alignment horizontal="right" vertical="center"/>
      <protection/>
    </xf>
    <xf numFmtId="0" fontId="13" fillId="39" borderId="52" xfId="0" applyFont="1" applyFill="1" applyBorder="1" applyAlignment="1" applyProtection="1">
      <alignment horizontal="right" vertical="center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1" xfId="34"/>
    <cellStyle name="Akcent 2" xfId="35"/>
    <cellStyle name="Akcent 2 1" xfId="36"/>
    <cellStyle name="Akcent 3" xfId="37"/>
    <cellStyle name="Akcent 3 1" xfId="38"/>
    <cellStyle name="Akcent 4" xfId="39"/>
    <cellStyle name="Akcent 5" xfId="40"/>
    <cellStyle name="Akcent 6" xfId="41"/>
    <cellStyle name="Dane wejściowe" xfId="42"/>
    <cellStyle name="Dane wyjściowe" xfId="43"/>
    <cellStyle name="Dobry" xfId="44"/>
    <cellStyle name="Dobry 1" xfId="45"/>
    <cellStyle name="Comma" xfId="46"/>
    <cellStyle name="Comma [0]" xfId="47"/>
    <cellStyle name="Komórka połączona" xfId="48"/>
    <cellStyle name="Komórka zaznaczona" xfId="49"/>
    <cellStyle name="Nagłówek 1" xfId="50"/>
    <cellStyle name="Nagłówek 1 1" xfId="51"/>
    <cellStyle name="Nagłówek 2" xfId="52"/>
    <cellStyle name="Nagłówek 2 1" xfId="53"/>
    <cellStyle name="Nagłówek 3" xfId="54"/>
    <cellStyle name="Nagłówek 4" xfId="55"/>
    <cellStyle name="Neutralny" xfId="56"/>
    <cellStyle name="Neutralny 1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3" xfId="68"/>
    <cellStyle name="Walutowy 4" xfId="69"/>
    <cellStyle name="Zły" xfId="70"/>
    <cellStyle name="Zły 1" xfId="71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view="pageBreakPreview" zoomScaleNormal="80" zoomScaleSheetLayoutView="100" zoomScalePageLayoutView="0" workbookViewId="0" topLeftCell="A1">
      <selection activeCell="G21" sqref="G21"/>
    </sheetView>
  </sheetViews>
  <sheetFormatPr defaultColWidth="9.28125" defaultRowHeight="12.75"/>
  <cols>
    <col min="1" max="1" width="4.28125" style="80" customWidth="1"/>
    <col min="2" max="2" width="66.57421875" style="58" customWidth="1"/>
    <col min="3" max="3" width="6.28125" style="90" customWidth="1"/>
    <col min="4" max="5" width="10.57421875" style="90" customWidth="1"/>
    <col min="6" max="6" width="16.8515625" style="116" customWidth="1"/>
    <col min="7" max="7" width="19.7109375" style="83" customWidth="1"/>
    <col min="8" max="8" width="20.8515625" style="83" customWidth="1"/>
    <col min="9" max="16384" width="9.28125" style="58" customWidth="1"/>
  </cols>
  <sheetData>
    <row r="1" spans="1:256" s="55" customFormat="1" ht="22.5">
      <c r="A1" s="52"/>
      <c r="B1" s="53"/>
      <c r="C1" s="54"/>
      <c r="G1" s="56"/>
      <c r="H1" s="57" t="s">
        <v>158</v>
      </c>
      <c r="I1" s="56"/>
      <c r="J1" s="56"/>
      <c r="K1" s="56"/>
      <c r="L1" s="56"/>
      <c r="M1" s="56"/>
      <c r="N1" s="56"/>
      <c r="O1" s="56"/>
      <c r="P1" s="56"/>
      <c r="IT1" s="58"/>
      <c r="IU1" s="58"/>
      <c r="IV1" s="58"/>
    </row>
    <row r="2" spans="1:8" s="59" customFormat="1" ht="48" customHeight="1">
      <c r="A2" s="161" t="s">
        <v>157</v>
      </c>
      <c r="B2" s="161"/>
      <c r="C2" s="161"/>
      <c r="D2" s="161"/>
      <c r="E2" s="161"/>
      <c r="F2" s="161"/>
      <c r="G2" s="161"/>
      <c r="H2" s="161"/>
    </row>
    <row r="3" spans="1:8" s="59" customFormat="1" ht="17.25">
      <c r="A3" s="104"/>
      <c r="B3" s="104"/>
      <c r="C3" s="104"/>
      <c r="D3" s="104"/>
      <c r="E3" s="104"/>
      <c r="F3" s="104"/>
      <c r="G3" s="104"/>
      <c r="H3" s="104"/>
    </row>
    <row r="4" spans="1:8" s="59" customFormat="1" ht="40.5" customHeight="1">
      <c r="A4" s="162" t="s">
        <v>1</v>
      </c>
      <c r="B4" s="164" t="s">
        <v>2</v>
      </c>
      <c r="C4" s="166" t="s">
        <v>3</v>
      </c>
      <c r="D4" s="168" t="s">
        <v>4</v>
      </c>
      <c r="E4" s="168"/>
      <c r="F4" s="169" t="s">
        <v>5</v>
      </c>
      <c r="G4" s="171" t="s">
        <v>6</v>
      </c>
      <c r="H4" s="173" t="s">
        <v>7</v>
      </c>
    </row>
    <row r="5" spans="1:8" s="66" customFormat="1" ht="40.5" customHeight="1">
      <c r="A5" s="163"/>
      <c r="B5" s="165"/>
      <c r="C5" s="167"/>
      <c r="D5" s="64" t="s">
        <v>8</v>
      </c>
      <c r="E5" s="65" t="s">
        <v>9</v>
      </c>
      <c r="F5" s="170"/>
      <c r="G5" s="172"/>
      <c r="H5" s="174"/>
    </row>
    <row r="6" spans="1:8" s="70" customFormat="1" ht="19.5" customHeight="1">
      <c r="A6" s="117">
        <v>0</v>
      </c>
      <c r="B6" s="67">
        <v>1</v>
      </c>
      <c r="C6" s="68">
        <v>2</v>
      </c>
      <c r="D6" s="68">
        <v>3</v>
      </c>
      <c r="E6" s="68">
        <v>4</v>
      </c>
      <c r="F6" s="107">
        <v>5</v>
      </c>
      <c r="G6" s="67">
        <v>6</v>
      </c>
      <c r="H6" s="118">
        <v>7</v>
      </c>
    </row>
    <row r="7" spans="1:8" s="70" customFormat="1" ht="19.5" customHeight="1">
      <c r="A7" s="150" t="s">
        <v>10</v>
      </c>
      <c r="B7" s="10" t="s">
        <v>11</v>
      </c>
      <c r="C7" s="108"/>
      <c r="D7" s="108"/>
      <c r="E7" s="108"/>
      <c r="F7" s="109"/>
      <c r="G7" s="110"/>
      <c r="H7" s="151"/>
    </row>
    <row r="8" spans="1:9" ht="24.75" customHeight="1">
      <c r="A8" s="120">
        <v>1</v>
      </c>
      <c r="B8" s="111" t="s">
        <v>12</v>
      </c>
      <c r="C8" s="1" t="s">
        <v>13</v>
      </c>
      <c r="D8" s="1">
        <v>23</v>
      </c>
      <c r="E8" s="1">
        <v>23</v>
      </c>
      <c r="F8" s="33"/>
      <c r="G8" s="34">
        <f>ROUND($D8*$F8,2)</f>
        <v>0</v>
      </c>
      <c r="H8" s="152">
        <f>ROUND($E8*$F8,2)</f>
        <v>0</v>
      </c>
      <c r="I8" s="94"/>
    </row>
    <row r="9" spans="1:9" ht="24.75" customHeight="1">
      <c r="A9" s="120">
        <v>2</v>
      </c>
      <c r="B9" s="14" t="s">
        <v>14</v>
      </c>
      <c r="C9" s="1" t="s">
        <v>13</v>
      </c>
      <c r="D9" s="1">
        <v>275</v>
      </c>
      <c r="E9" s="1">
        <v>278</v>
      </c>
      <c r="F9" s="33"/>
      <c r="G9" s="34">
        <f>ROUND($D9*$F9,2)</f>
        <v>0</v>
      </c>
      <c r="H9" s="152">
        <f>ROUND($E9*$F9,2)</f>
        <v>0</v>
      </c>
      <c r="I9" s="94"/>
    </row>
    <row r="10" spans="1:9" ht="24.75" customHeight="1">
      <c r="A10" s="120">
        <v>3</v>
      </c>
      <c r="B10" s="112" t="s">
        <v>15</v>
      </c>
      <c r="C10" s="1" t="s">
        <v>13</v>
      </c>
      <c r="D10" s="1">
        <v>185</v>
      </c>
      <c r="E10" s="1">
        <v>196</v>
      </c>
      <c r="F10" s="33"/>
      <c r="G10" s="34">
        <f aca="true" t="shared" si="0" ref="G10:G17">ROUND($D10*$F10,2)</f>
        <v>0</v>
      </c>
      <c r="H10" s="152">
        <f aca="true" t="shared" si="1" ref="H10:H17">ROUND($E10*$F10,2)</f>
        <v>0</v>
      </c>
      <c r="I10" s="94"/>
    </row>
    <row r="11" spans="1:9" ht="24.75" customHeight="1">
      <c r="A11" s="120">
        <v>4</v>
      </c>
      <c r="B11" s="112" t="s">
        <v>16</v>
      </c>
      <c r="C11" s="1" t="s">
        <v>13</v>
      </c>
      <c r="D11" s="1">
        <v>70</v>
      </c>
      <c r="E11" s="1">
        <v>80</v>
      </c>
      <c r="F11" s="33"/>
      <c r="G11" s="34">
        <f t="shared" si="0"/>
        <v>0</v>
      </c>
      <c r="H11" s="152">
        <f t="shared" si="1"/>
        <v>0</v>
      </c>
      <c r="I11" s="94"/>
    </row>
    <row r="12" spans="1:9" ht="24.75" customHeight="1">
      <c r="A12" s="120">
        <v>5</v>
      </c>
      <c r="B12" s="112" t="s">
        <v>17</v>
      </c>
      <c r="C12" s="1" t="s">
        <v>13</v>
      </c>
      <c r="D12" s="1">
        <v>170</v>
      </c>
      <c r="E12" s="1">
        <v>180</v>
      </c>
      <c r="F12" s="33"/>
      <c r="G12" s="34">
        <f t="shared" si="0"/>
        <v>0</v>
      </c>
      <c r="H12" s="152">
        <f t="shared" si="1"/>
        <v>0</v>
      </c>
      <c r="I12" s="94"/>
    </row>
    <row r="13" spans="1:9" ht="32.25" customHeight="1">
      <c r="A13" s="120">
        <v>6</v>
      </c>
      <c r="B13" s="113" t="s">
        <v>18</v>
      </c>
      <c r="C13" s="1" t="s">
        <v>13</v>
      </c>
      <c r="D13" s="1">
        <v>20</v>
      </c>
      <c r="E13" s="1">
        <v>22</v>
      </c>
      <c r="F13" s="33"/>
      <c r="G13" s="34">
        <f t="shared" si="0"/>
        <v>0</v>
      </c>
      <c r="H13" s="152">
        <f t="shared" si="1"/>
        <v>0</v>
      </c>
      <c r="I13" s="94"/>
    </row>
    <row r="14" spans="1:9" ht="21" customHeight="1">
      <c r="A14" s="150" t="s">
        <v>19</v>
      </c>
      <c r="B14" s="10" t="s">
        <v>20</v>
      </c>
      <c r="C14" s="2"/>
      <c r="D14" s="2"/>
      <c r="E14" s="2"/>
      <c r="F14" s="35"/>
      <c r="G14" s="35"/>
      <c r="H14" s="153"/>
      <c r="I14" s="94"/>
    </row>
    <row r="15" spans="1:9" ht="39" customHeight="1">
      <c r="A15" s="120">
        <v>1</v>
      </c>
      <c r="B15" s="21" t="s">
        <v>21</v>
      </c>
      <c r="C15" s="1" t="s">
        <v>13</v>
      </c>
      <c r="D15" s="1">
        <v>140</v>
      </c>
      <c r="E15" s="1">
        <v>150</v>
      </c>
      <c r="F15" s="33"/>
      <c r="G15" s="34">
        <f t="shared" si="0"/>
        <v>0</v>
      </c>
      <c r="H15" s="152">
        <f t="shared" si="1"/>
        <v>0</v>
      </c>
      <c r="I15" s="94"/>
    </row>
    <row r="16" spans="1:9" ht="47.25" customHeight="1">
      <c r="A16" s="120">
        <v>2</v>
      </c>
      <c r="B16" s="21" t="s">
        <v>22</v>
      </c>
      <c r="C16" s="1" t="s">
        <v>13</v>
      </c>
      <c r="D16" s="1">
        <v>5</v>
      </c>
      <c r="E16" s="1">
        <v>5</v>
      </c>
      <c r="F16" s="33"/>
      <c r="G16" s="34">
        <f t="shared" si="0"/>
        <v>0</v>
      </c>
      <c r="H16" s="152">
        <f t="shared" si="1"/>
        <v>0</v>
      </c>
      <c r="I16" s="94"/>
    </row>
    <row r="17" spans="1:9" ht="49.5" customHeight="1">
      <c r="A17" s="120">
        <v>3</v>
      </c>
      <c r="B17" s="114" t="s">
        <v>23</v>
      </c>
      <c r="C17" s="1" t="s">
        <v>13</v>
      </c>
      <c r="D17" s="1">
        <v>290</v>
      </c>
      <c r="E17" s="1">
        <v>296</v>
      </c>
      <c r="F17" s="33"/>
      <c r="G17" s="34">
        <f t="shared" si="0"/>
        <v>0</v>
      </c>
      <c r="H17" s="152">
        <f t="shared" si="1"/>
        <v>0</v>
      </c>
      <c r="I17" s="94"/>
    </row>
    <row r="18" spans="1:9" ht="21" customHeight="1">
      <c r="A18" s="150" t="s">
        <v>24</v>
      </c>
      <c r="B18" s="10" t="s">
        <v>25</v>
      </c>
      <c r="C18" s="2"/>
      <c r="D18" s="2"/>
      <c r="E18" s="2"/>
      <c r="F18" s="35"/>
      <c r="G18" s="35"/>
      <c r="H18" s="153"/>
      <c r="I18" s="94"/>
    </row>
    <row r="19" spans="1:9" ht="28.5" customHeight="1">
      <c r="A19" s="120">
        <v>1</v>
      </c>
      <c r="B19" s="21" t="s">
        <v>26</v>
      </c>
      <c r="C19" s="1" t="s">
        <v>13</v>
      </c>
      <c r="D19" s="1">
        <v>220</v>
      </c>
      <c r="E19" s="3">
        <v>229</v>
      </c>
      <c r="F19" s="33"/>
      <c r="G19" s="34">
        <f>ROUND($D19*$F19,2)</f>
        <v>0</v>
      </c>
      <c r="H19" s="152">
        <f>ROUND($E19*$F19,2)</f>
        <v>0</v>
      </c>
      <c r="I19" s="94"/>
    </row>
    <row r="20" spans="1:9" ht="28.5" customHeight="1">
      <c r="A20" s="120">
        <v>2</v>
      </c>
      <c r="B20" s="21" t="s">
        <v>27</v>
      </c>
      <c r="C20" s="1" t="s">
        <v>13</v>
      </c>
      <c r="D20" s="1">
        <v>910</v>
      </c>
      <c r="E20" s="3">
        <v>920</v>
      </c>
      <c r="F20" s="33"/>
      <c r="G20" s="34">
        <f>ROUND($D20*$F20,2)</f>
        <v>0</v>
      </c>
      <c r="H20" s="152">
        <f>ROUND($E20*$F20,2)</f>
        <v>0</v>
      </c>
      <c r="I20" s="94"/>
    </row>
    <row r="21" spans="1:9" ht="28.5" customHeight="1">
      <c r="A21" s="120">
        <v>3</v>
      </c>
      <c r="B21" s="21" t="s">
        <v>28</v>
      </c>
      <c r="C21" s="1" t="s">
        <v>13</v>
      </c>
      <c r="D21" s="1">
        <v>420</v>
      </c>
      <c r="E21" s="3">
        <v>450</v>
      </c>
      <c r="F21" s="33"/>
      <c r="G21" s="34">
        <f>ROUND($D21*$F21,2)</f>
        <v>0</v>
      </c>
      <c r="H21" s="152">
        <f>ROUND($E21*$F21,2)</f>
        <v>0</v>
      </c>
      <c r="I21" s="94"/>
    </row>
    <row r="22" spans="1:8" s="103" customFormat="1" ht="23.25" customHeight="1">
      <c r="A22" s="131"/>
      <c r="B22" s="160" t="s">
        <v>29</v>
      </c>
      <c r="C22" s="160"/>
      <c r="D22" s="160"/>
      <c r="E22" s="160"/>
      <c r="F22" s="160"/>
      <c r="G22" s="154">
        <f>SUM(G8:G13,G15:G17,G19:G21)</f>
        <v>0</v>
      </c>
      <c r="H22" s="145">
        <f>SUM(H8:H13,H15:H17,H19:H21)</f>
        <v>0</v>
      </c>
    </row>
    <row r="23" spans="1:8" s="115" customFormat="1" ht="15">
      <c r="A23" s="99"/>
      <c r="B23" s="100"/>
      <c r="C23" s="99"/>
      <c r="D23" s="99"/>
      <c r="E23" s="99"/>
      <c r="F23" s="30"/>
      <c r="G23" s="101"/>
      <c r="H23" s="101"/>
    </row>
    <row r="25" spans="2:7" ht="18">
      <c r="B25" s="155" t="s">
        <v>153</v>
      </c>
      <c r="C25" s="155"/>
      <c r="D25" s="156">
        <f>$G$22</f>
        <v>0</v>
      </c>
      <c r="E25" s="156"/>
      <c r="F25" s="81"/>
      <c r="G25" s="82"/>
    </row>
    <row r="26" spans="2:7" ht="13.5">
      <c r="B26" s="84"/>
      <c r="C26" s="66"/>
      <c r="D26" s="66"/>
      <c r="E26" s="66"/>
      <c r="F26" s="29"/>
      <c r="G26" s="82"/>
    </row>
    <row r="27" spans="2:7" ht="18">
      <c r="B27" s="157" t="s">
        <v>154</v>
      </c>
      <c r="C27" s="157"/>
      <c r="D27" s="158">
        <f>$H$22</f>
        <v>0</v>
      </c>
      <c r="E27" s="158"/>
      <c r="F27" s="85"/>
      <c r="G27" s="82"/>
    </row>
    <row r="28" spans="2:7" ht="15">
      <c r="B28" s="86"/>
      <c r="C28" s="87"/>
      <c r="D28" s="87"/>
      <c r="E28" s="87"/>
      <c r="F28" s="30"/>
      <c r="G28" s="88"/>
    </row>
    <row r="29" spans="2:7" ht="15">
      <c r="B29" s="89" t="s">
        <v>155</v>
      </c>
      <c r="C29" s="159"/>
      <c r="D29" s="159"/>
      <c r="E29" s="159"/>
      <c r="F29" s="31" t="s">
        <v>156</v>
      </c>
      <c r="G29" s="32"/>
    </row>
  </sheetData>
  <sheetProtection sheet="1" objects="1" scenarios="1"/>
  <mergeCells count="14">
    <mergeCell ref="A2:H2"/>
    <mergeCell ref="A4:A5"/>
    <mergeCell ref="B4:B5"/>
    <mergeCell ref="C4:C5"/>
    <mergeCell ref="D4:E4"/>
    <mergeCell ref="F4:F5"/>
    <mergeCell ref="G4:G5"/>
    <mergeCell ref="H4:H5"/>
    <mergeCell ref="B25:C25"/>
    <mergeCell ref="D25:E25"/>
    <mergeCell ref="B27:C27"/>
    <mergeCell ref="D27:E27"/>
    <mergeCell ref="C29:E29"/>
    <mergeCell ref="B22:F22"/>
  </mergeCells>
  <conditionalFormatting sqref="C29:D29 G29">
    <cfRule type="cellIs" priority="2" dxfId="0" operator="equal" stopIfTrue="1">
      <formula>0</formula>
    </cfRule>
  </conditionalFormatting>
  <conditionalFormatting sqref="F8:F13 F15:F17 F19:F21">
    <cfRule type="cellIs" priority="1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.31496062992125984" footer="0.31496062992125984"/>
  <pageSetup fitToHeight="0" fitToWidth="1" horizontalDpi="300" verticalDpi="300" orientation="portrait" paperSize="9" scale="60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65"/>
  <sheetViews>
    <sheetView view="pageBreakPreview" zoomScale="115" zoomScaleNormal="85" zoomScaleSheetLayoutView="115" zoomScalePageLayoutView="0" workbookViewId="0" topLeftCell="B1">
      <selection activeCell="B49" sqref="B49"/>
    </sheetView>
  </sheetViews>
  <sheetFormatPr defaultColWidth="9.28125" defaultRowHeight="12.75"/>
  <cols>
    <col min="1" max="1" width="4.28125" style="80" customWidth="1"/>
    <col min="2" max="2" width="59.00390625" style="58" customWidth="1"/>
    <col min="3" max="3" width="6.28125" style="90" customWidth="1"/>
    <col min="4" max="5" width="10.57421875" style="90" customWidth="1"/>
    <col min="6" max="6" width="14.28125" style="83" customWidth="1"/>
    <col min="7" max="8" width="19.7109375" style="83" customWidth="1"/>
    <col min="9" max="16384" width="9.28125" style="58" customWidth="1"/>
  </cols>
  <sheetData>
    <row r="1" spans="1:248" s="55" customFormat="1" ht="22.5">
      <c r="A1" s="52"/>
      <c r="B1" s="53"/>
      <c r="C1" s="54"/>
      <c r="G1" s="56"/>
      <c r="H1" s="57" t="s">
        <v>0</v>
      </c>
      <c r="IL1" s="58"/>
      <c r="IM1" s="58"/>
      <c r="IN1" s="58"/>
    </row>
    <row r="2" spans="1:8" s="59" customFormat="1" ht="22.5" customHeight="1">
      <c r="A2" s="175" t="s">
        <v>159</v>
      </c>
      <c r="B2" s="175"/>
      <c r="C2" s="175"/>
      <c r="D2" s="175"/>
      <c r="E2" s="175"/>
      <c r="F2" s="175"/>
      <c r="G2" s="61"/>
      <c r="H2" s="61"/>
    </row>
    <row r="3" spans="1:8" s="59" customFormat="1" ht="17.25">
      <c r="A3" s="104"/>
      <c r="B3" s="104"/>
      <c r="C3" s="104"/>
      <c r="D3" s="104"/>
      <c r="E3" s="104"/>
      <c r="F3" s="104"/>
      <c r="G3" s="104"/>
      <c r="H3" s="104"/>
    </row>
    <row r="4" spans="1:8" s="59" customFormat="1" ht="37.5" customHeight="1">
      <c r="A4" s="162" t="s">
        <v>1</v>
      </c>
      <c r="B4" s="164" t="s">
        <v>2</v>
      </c>
      <c r="C4" s="166" t="s">
        <v>3</v>
      </c>
      <c r="D4" s="168" t="s">
        <v>4</v>
      </c>
      <c r="E4" s="168"/>
      <c r="F4" s="171" t="s">
        <v>5</v>
      </c>
      <c r="G4" s="171" t="s">
        <v>6</v>
      </c>
      <c r="H4" s="173" t="s">
        <v>7</v>
      </c>
    </row>
    <row r="5" spans="1:8" s="66" customFormat="1" ht="33.75" customHeight="1">
      <c r="A5" s="163"/>
      <c r="B5" s="165"/>
      <c r="C5" s="167"/>
      <c r="D5" s="64" t="s">
        <v>8</v>
      </c>
      <c r="E5" s="65" t="s">
        <v>9</v>
      </c>
      <c r="F5" s="172"/>
      <c r="G5" s="172"/>
      <c r="H5" s="174"/>
    </row>
    <row r="6" spans="1:8" s="70" customFormat="1" ht="19.5" customHeight="1">
      <c r="A6" s="117">
        <v>0</v>
      </c>
      <c r="B6" s="67">
        <v>1</v>
      </c>
      <c r="C6" s="68">
        <v>2</v>
      </c>
      <c r="D6" s="68">
        <v>3</v>
      </c>
      <c r="E6" s="68">
        <v>4</v>
      </c>
      <c r="F6" s="67">
        <v>5</v>
      </c>
      <c r="G6" s="68">
        <v>6</v>
      </c>
      <c r="H6" s="118">
        <v>7</v>
      </c>
    </row>
    <row r="7" spans="1:8" ht="24.75" customHeight="1">
      <c r="A7" s="135" t="s">
        <v>10</v>
      </c>
      <c r="B7" s="105" t="s">
        <v>31</v>
      </c>
      <c r="C7" s="72"/>
      <c r="D7" s="72"/>
      <c r="E7" s="72"/>
      <c r="F7" s="73"/>
      <c r="G7" s="74"/>
      <c r="H7" s="136"/>
    </row>
    <row r="8" spans="1:8" ht="28.5" customHeight="1">
      <c r="A8" s="120">
        <v>1</v>
      </c>
      <c r="B8" s="14" t="s">
        <v>32</v>
      </c>
      <c r="C8" s="1" t="s">
        <v>33</v>
      </c>
      <c r="D8" s="1">
        <v>120</v>
      </c>
      <c r="E8" s="1">
        <v>150</v>
      </c>
      <c r="F8" s="38"/>
      <c r="G8" s="36">
        <f>ROUND($D8*$F8,2)</f>
        <v>0</v>
      </c>
      <c r="H8" s="149">
        <f>ROUND($E8*$F8,2)</f>
        <v>0</v>
      </c>
    </row>
    <row r="9" spans="1:8" ht="28.5" customHeight="1">
      <c r="A9" s="120">
        <v>2</v>
      </c>
      <c r="B9" s="14" t="s">
        <v>34</v>
      </c>
      <c r="C9" s="1" t="s">
        <v>13</v>
      </c>
      <c r="D9" s="1">
        <v>300</v>
      </c>
      <c r="E9" s="1">
        <v>340</v>
      </c>
      <c r="F9" s="38"/>
      <c r="G9" s="36">
        <f aca="true" t="shared" si="0" ref="G9:G42">ROUND($D9*$F9,2)</f>
        <v>0</v>
      </c>
      <c r="H9" s="149">
        <f aca="true" t="shared" si="1" ref="H9:H42">ROUND($E9*$F9,2)</f>
        <v>0</v>
      </c>
    </row>
    <row r="10" spans="1:8" ht="28.5" customHeight="1">
      <c r="A10" s="120">
        <v>3</v>
      </c>
      <c r="B10" s="14" t="s">
        <v>35</v>
      </c>
      <c r="C10" s="1" t="s">
        <v>13</v>
      </c>
      <c r="D10" s="1">
        <v>220</v>
      </c>
      <c r="E10" s="1">
        <v>265</v>
      </c>
      <c r="F10" s="38"/>
      <c r="G10" s="36">
        <f t="shared" si="0"/>
        <v>0</v>
      </c>
      <c r="H10" s="149">
        <f t="shared" si="1"/>
        <v>0</v>
      </c>
    </row>
    <row r="11" spans="1:8" ht="28.5" customHeight="1">
      <c r="A11" s="120">
        <v>4</v>
      </c>
      <c r="B11" s="14" t="s">
        <v>36</v>
      </c>
      <c r="C11" s="1" t="s">
        <v>13</v>
      </c>
      <c r="D11" s="4">
        <v>40</v>
      </c>
      <c r="E11" s="4">
        <v>46</v>
      </c>
      <c r="F11" s="38"/>
      <c r="G11" s="36">
        <f t="shared" si="0"/>
        <v>0</v>
      </c>
      <c r="H11" s="149">
        <f t="shared" si="1"/>
        <v>0</v>
      </c>
    </row>
    <row r="12" spans="1:8" ht="29.25" customHeight="1">
      <c r="A12" s="120">
        <v>5</v>
      </c>
      <c r="B12" s="21" t="s">
        <v>37</v>
      </c>
      <c r="C12" s="1" t="s">
        <v>33</v>
      </c>
      <c r="D12" s="1">
        <v>270</v>
      </c>
      <c r="E12" s="1">
        <v>296</v>
      </c>
      <c r="F12" s="38"/>
      <c r="G12" s="36">
        <f t="shared" si="0"/>
        <v>0</v>
      </c>
      <c r="H12" s="149">
        <f t="shared" si="1"/>
        <v>0</v>
      </c>
    </row>
    <row r="13" spans="1:8" ht="28.5" customHeight="1">
      <c r="A13" s="120">
        <v>6</v>
      </c>
      <c r="B13" s="14" t="s">
        <v>38</v>
      </c>
      <c r="C13" s="1" t="s">
        <v>13</v>
      </c>
      <c r="D13" s="1">
        <v>28</v>
      </c>
      <c r="E13" s="1">
        <v>30</v>
      </c>
      <c r="F13" s="38"/>
      <c r="G13" s="36">
        <f t="shared" si="0"/>
        <v>0</v>
      </c>
      <c r="H13" s="149">
        <f t="shared" si="1"/>
        <v>0</v>
      </c>
    </row>
    <row r="14" spans="1:8" ht="28.5" customHeight="1">
      <c r="A14" s="120">
        <v>7</v>
      </c>
      <c r="B14" s="14" t="s">
        <v>39</v>
      </c>
      <c r="C14" s="1" t="s">
        <v>13</v>
      </c>
      <c r="D14" s="4">
        <v>380</v>
      </c>
      <c r="E14" s="4">
        <v>400</v>
      </c>
      <c r="F14" s="38"/>
      <c r="G14" s="36">
        <f t="shared" si="0"/>
        <v>0</v>
      </c>
      <c r="H14" s="149">
        <f t="shared" si="1"/>
        <v>0</v>
      </c>
    </row>
    <row r="15" spans="1:8" ht="28.5" customHeight="1">
      <c r="A15" s="120">
        <v>8</v>
      </c>
      <c r="B15" s="22" t="s">
        <v>40</v>
      </c>
      <c r="C15" s="1" t="s">
        <v>13</v>
      </c>
      <c r="D15" s="4">
        <v>140</v>
      </c>
      <c r="E15" s="4">
        <v>170</v>
      </c>
      <c r="F15" s="38"/>
      <c r="G15" s="36">
        <f t="shared" si="0"/>
        <v>0</v>
      </c>
      <c r="H15" s="149">
        <f t="shared" si="1"/>
        <v>0</v>
      </c>
    </row>
    <row r="16" spans="1:8" ht="28.5" customHeight="1">
      <c r="A16" s="120">
        <v>9</v>
      </c>
      <c r="B16" s="14" t="s">
        <v>41</v>
      </c>
      <c r="C16" s="1" t="s">
        <v>13</v>
      </c>
      <c r="D16" s="1">
        <v>270</v>
      </c>
      <c r="E16" s="1">
        <v>300</v>
      </c>
      <c r="F16" s="38"/>
      <c r="G16" s="36">
        <f t="shared" si="0"/>
        <v>0</v>
      </c>
      <c r="H16" s="149">
        <f t="shared" si="1"/>
        <v>0</v>
      </c>
    </row>
    <row r="17" spans="1:8" ht="28.5" customHeight="1">
      <c r="A17" s="120">
        <v>10</v>
      </c>
      <c r="B17" s="22" t="s">
        <v>42</v>
      </c>
      <c r="C17" s="1" t="s">
        <v>13</v>
      </c>
      <c r="D17" s="1">
        <v>130</v>
      </c>
      <c r="E17" s="5">
        <v>150</v>
      </c>
      <c r="F17" s="38"/>
      <c r="G17" s="36">
        <f t="shared" si="0"/>
        <v>0</v>
      </c>
      <c r="H17" s="149">
        <f t="shared" si="1"/>
        <v>0</v>
      </c>
    </row>
    <row r="18" spans="1:8" ht="28.5" customHeight="1">
      <c r="A18" s="120">
        <v>11</v>
      </c>
      <c r="B18" s="14" t="s">
        <v>43</v>
      </c>
      <c r="C18" s="1" t="s">
        <v>33</v>
      </c>
      <c r="D18" s="1">
        <v>78</v>
      </c>
      <c r="E18" s="1">
        <v>85</v>
      </c>
      <c r="F18" s="38"/>
      <c r="G18" s="36">
        <f t="shared" si="0"/>
        <v>0</v>
      </c>
      <c r="H18" s="149">
        <f t="shared" si="1"/>
        <v>0</v>
      </c>
    </row>
    <row r="19" spans="1:8" ht="28.5" customHeight="1">
      <c r="A19" s="120">
        <v>12</v>
      </c>
      <c r="B19" s="21" t="s">
        <v>44</v>
      </c>
      <c r="C19" s="1" t="s">
        <v>13</v>
      </c>
      <c r="D19" s="1">
        <v>850</v>
      </c>
      <c r="E19" s="1">
        <v>880</v>
      </c>
      <c r="F19" s="38"/>
      <c r="G19" s="36">
        <f t="shared" si="0"/>
        <v>0</v>
      </c>
      <c r="H19" s="149">
        <f t="shared" si="1"/>
        <v>0</v>
      </c>
    </row>
    <row r="20" spans="1:8" ht="28.5" customHeight="1">
      <c r="A20" s="120">
        <v>13</v>
      </c>
      <c r="B20" s="14" t="s">
        <v>45</v>
      </c>
      <c r="C20" s="1" t="s">
        <v>13</v>
      </c>
      <c r="D20" s="1">
        <v>18</v>
      </c>
      <c r="E20" s="1">
        <v>25</v>
      </c>
      <c r="F20" s="38"/>
      <c r="G20" s="36">
        <f t="shared" si="0"/>
        <v>0</v>
      </c>
      <c r="H20" s="149">
        <f t="shared" si="1"/>
        <v>0</v>
      </c>
    </row>
    <row r="21" spans="1:8" ht="28.5" customHeight="1">
      <c r="A21" s="120">
        <v>14</v>
      </c>
      <c r="B21" s="14" t="s">
        <v>46</v>
      </c>
      <c r="C21" s="1" t="s">
        <v>13</v>
      </c>
      <c r="D21" s="1">
        <v>200</v>
      </c>
      <c r="E21" s="1">
        <v>235</v>
      </c>
      <c r="F21" s="38"/>
      <c r="G21" s="36">
        <f t="shared" si="0"/>
        <v>0</v>
      </c>
      <c r="H21" s="149">
        <f t="shared" si="1"/>
        <v>0</v>
      </c>
    </row>
    <row r="22" spans="1:8" ht="28.5" customHeight="1">
      <c r="A22" s="120">
        <v>15</v>
      </c>
      <c r="B22" s="14" t="s">
        <v>47</v>
      </c>
      <c r="C22" s="1" t="s">
        <v>13</v>
      </c>
      <c r="D22" s="1">
        <v>60</v>
      </c>
      <c r="E22" s="1">
        <v>72</v>
      </c>
      <c r="F22" s="38"/>
      <c r="G22" s="36">
        <f t="shared" si="0"/>
        <v>0</v>
      </c>
      <c r="H22" s="149">
        <f t="shared" si="1"/>
        <v>0</v>
      </c>
    </row>
    <row r="23" spans="1:8" ht="28.5" customHeight="1">
      <c r="A23" s="120">
        <v>16</v>
      </c>
      <c r="B23" s="14" t="s">
        <v>48</v>
      </c>
      <c r="C23" s="1" t="s">
        <v>13</v>
      </c>
      <c r="D23" s="1">
        <v>20</v>
      </c>
      <c r="E23" s="1">
        <v>28</v>
      </c>
      <c r="F23" s="38"/>
      <c r="G23" s="36">
        <f t="shared" si="0"/>
        <v>0</v>
      </c>
      <c r="H23" s="149">
        <f t="shared" si="1"/>
        <v>0</v>
      </c>
    </row>
    <row r="24" spans="1:8" ht="28.5" customHeight="1">
      <c r="A24" s="120">
        <v>17</v>
      </c>
      <c r="B24" s="14" t="s">
        <v>49</v>
      </c>
      <c r="C24" s="1" t="s">
        <v>13</v>
      </c>
      <c r="D24" s="1">
        <v>340</v>
      </c>
      <c r="E24" s="1">
        <v>360</v>
      </c>
      <c r="F24" s="38"/>
      <c r="G24" s="36">
        <f t="shared" si="0"/>
        <v>0</v>
      </c>
      <c r="H24" s="149">
        <f t="shared" si="1"/>
        <v>0</v>
      </c>
    </row>
    <row r="25" spans="1:8" ht="28.5" customHeight="1">
      <c r="A25" s="120">
        <v>18</v>
      </c>
      <c r="B25" s="22" t="s">
        <v>50</v>
      </c>
      <c r="C25" s="1" t="s">
        <v>51</v>
      </c>
      <c r="D25" s="1">
        <v>150</v>
      </c>
      <c r="E25" s="1">
        <v>170</v>
      </c>
      <c r="F25" s="38"/>
      <c r="G25" s="36">
        <f t="shared" si="0"/>
        <v>0</v>
      </c>
      <c r="H25" s="149">
        <f t="shared" si="1"/>
        <v>0</v>
      </c>
    </row>
    <row r="26" spans="1:8" ht="28.5" customHeight="1">
      <c r="A26" s="120">
        <v>19</v>
      </c>
      <c r="B26" s="14" t="s">
        <v>52</v>
      </c>
      <c r="C26" s="1" t="s">
        <v>33</v>
      </c>
      <c r="D26" s="1">
        <v>12</v>
      </c>
      <c r="E26" s="1">
        <v>13</v>
      </c>
      <c r="F26" s="38"/>
      <c r="G26" s="36">
        <f t="shared" si="0"/>
        <v>0</v>
      </c>
      <c r="H26" s="149">
        <f t="shared" si="1"/>
        <v>0</v>
      </c>
    </row>
    <row r="27" spans="1:8" ht="28.5" customHeight="1">
      <c r="A27" s="120">
        <v>20</v>
      </c>
      <c r="B27" s="14" t="s">
        <v>53</v>
      </c>
      <c r="C27" s="1" t="s">
        <v>13</v>
      </c>
      <c r="D27" s="1">
        <v>125</v>
      </c>
      <c r="E27" s="1">
        <v>130</v>
      </c>
      <c r="F27" s="38"/>
      <c r="G27" s="36">
        <f t="shared" si="0"/>
        <v>0</v>
      </c>
      <c r="H27" s="149">
        <f t="shared" si="1"/>
        <v>0</v>
      </c>
    </row>
    <row r="28" spans="1:8" ht="28.5" customHeight="1">
      <c r="A28" s="120">
        <v>21</v>
      </c>
      <c r="B28" s="14" t="s">
        <v>54</v>
      </c>
      <c r="C28" s="1" t="s">
        <v>33</v>
      </c>
      <c r="D28" s="1">
        <v>18</v>
      </c>
      <c r="E28" s="1">
        <v>20</v>
      </c>
      <c r="F28" s="38"/>
      <c r="G28" s="36">
        <f t="shared" si="0"/>
        <v>0</v>
      </c>
      <c r="H28" s="149">
        <f t="shared" si="1"/>
        <v>0</v>
      </c>
    </row>
    <row r="29" spans="1:8" ht="28.5" customHeight="1">
      <c r="A29" s="120">
        <v>22</v>
      </c>
      <c r="B29" s="14" t="s">
        <v>55</v>
      </c>
      <c r="C29" s="1" t="s">
        <v>33</v>
      </c>
      <c r="D29" s="1">
        <v>100</v>
      </c>
      <c r="E29" s="1">
        <v>110</v>
      </c>
      <c r="F29" s="38"/>
      <c r="G29" s="36">
        <f t="shared" si="0"/>
        <v>0</v>
      </c>
      <c r="H29" s="149">
        <f t="shared" si="1"/>
        <v>0</v>
      </c>
    </row>
    <row r="30" spans="1:8" ht="28.5" customHeight="1">
      <c r="A30" s="120">
        <v>23</v>
      </c>
      <c r="B30" s="14" t="s">
        <v>56</v>
      </c>
      <c r="C30" s="1" t="s">
        <v>33</v>
      </c>
      <c r="D30" s="1">
        <v>20</v>
      </c>
      <c r="E30" s="1">
        <v>25</v>
      </c>
      <c r="F30" s="38"/>
      <c r="G30" s="36">
        <f t="shared" si="0"/>
        <v>0</v>
      </c>
      <c r="H30" s="149">
        <f t="shared" si="1"/>
        <v>0</v>
      </c>
    </row>
    <row r="31" spans="1:8" ht="28.5" customHeight="1">
      <c r="A31" s="120">
        <v>24</v>
      </c>
      <c r="B31" s="14" t="s">
        <v>57</v>
      </c>
      <c r="C31" s="1" t="s">
        <v>13</v>
      </c>
      <c r="D31" s="1">
        <v>340</v>
      </c>
      <c r="E31" s="1">
        <v>360</v>
      </c>
      <c r="F31" s="38"/>
      <c r="G31" s="36">
        <f t="shared" si="0"/>
        <v>0</v>
      </c>
      <c r="H31" s="149">
        <f t="shared" si="1"/>
        <v>0</v>
      </c>
    </row>
    <row r="32" spans="1:8" ht="28.5" customHeight="1">
      <c r="A32" s="120">
        <v>25</v>
      </c>
      <c r="B32" s="21" t="s">
        <v>58</v>
      </c>
      <c r="C32" s="1" t="s">
        <v>13</v>
      </c>
      <c r="D32" s="4">
        <v>4300</v>
      </c>
      <c r="E32" s="4">
        <v>4430</v>
      </c>
      <c r="F32" s="38"/>
      <c r="G32" s="36">
        <f t="shared" si="0"/>
        <v>0</v>
      </c>
      <c r="H32" s="149">
        <f t="shared" si="1"/>
        <v>0</v>
      </c>
    </row>
    <row r="33" spans="1:8" ht="28.5" customHeight="1">
      <c r="A33" s="120">
        <v>26</v>
      </c>
      <c r="B33" s="14" t="s">
        <v>59</v>
      </c>
      <c r="C33" s="1" t="s">
        <v>13</v>
      </c>
      <c r="D33" s="4">
        <v>300</v>
      </c>
      <c r="E33" s="4">
        <v>370</v>
      </c>
      <c r="F33" s="38"/>
      <c r="G33" s="36">
        <f t="shared" si="0"/>
        <v>0</v>
      </c>
      <c r="H33" s="149">
        <f t="shared" si="1"/>
        <v>0</v>
      </c>
    </row>
    <row r="34" spans="1:8" s="106" customFormat="1" ht="21.75" customHeight="1">
      <c r="A34" s="119" t="s">
        <v>60</v>
      </c>
      <c r="B34" s="105" t="s">
        <v>61</v>
      </c>
      <c r="C34" s="2"/>
      <c r="D34" s="2"/>
      <c r="E34" s="2"/>
      <c r="F34" s="41"/>
      <c r="G34" s="37"/>
      <c r="H34" s="141"/>
    </row>
    <row r="35" spans="1:8" ht="28.5" customHeight="1">
      <c r="A35" s="120">
        <v>1</v>
      </c>
      <c r="B35" s="14" t="s">
        <v>62</v>
      </c>
      <c r="C35" s="1" t="s">
        <v>13</v>
      </c>
      <c r="D35" s="1">
        <v>120</v>
      </c>
      <c r="E35" s="1">
        <v>250</v>
      </c>
      <c r="F35" s="38"/>
      <c r="G35" s="36">
        <f t="shared" si="0"/>
        <v>0</v>
      </c>
      <c r="H35" s="149">
        <f t="shared" si="1"/>
        <v>0</v>
      </c>
    </row>
    <row r="36" spans="1:8" ht="28.5" customHeight="1">
      <c r="A36" s="120">
        <v>2</v>
      </c>
      <c r="B36" s="14" t="s">
        <v>63</v>
      </c>
      <c r="C36" s="1" t="s">
        <v>13</v>
      </c>
      <c r="D36" s="1">
        <v>1</v>
      </c>
      <c r="E36" s="1">
        <v>2</v>
      </c>
      <c r="F36" s="38"/>
      <c r="G36" s="36">
        <f t="shared" si="0"/>
        <v>0</v>
      </c>
      <c r="H36" s="149">
        <f t="shared" si="1"/>
        <v>0</v>
      </c>
    </row>
    <row r="37" spans="1:8" ht="28.5" customHeight="1">
      <c r="A37" s="120">
        <v>3</v>
      </c>
      <c r="B37" s="14" t="s">
        <v>64</v>
      </c>
      <c r="C37" s="1" t="s">
        <v>13</v>
      </c>
      <c r="D37" s="1">
        <v>60</v>
      </c>
      <c r="E37" s="1">
        <v>60</v>
      </c>
      <c r="F37" s="38"/>
      <c r="G37" s="36">
        <f t="shared" si="0"/>
        <v>0</v>
      </c>
      <c r="H37" s="149">
        <f t="shared" si="1"/>
        <v>0</v>
      </c>
    </row>
    <row r="38" spans="1:8" ht="28.5" customHeight="1">
      <c r="A38" s="120">
        <v>4</v>
      </c>
      <c r="B38" s="14" t="s">
        <v>65</v>
      </c>
      <c r="C38" s="1" t="s">
        <v>13</v>
      </c>
      <c r="D38" s="1">
        <v>250</v>
      </c>
      <c r="E38" s="1">
        <v>280</v>
      </c>
      <c r="F38" s="38"/>
      <c r="G38" s="36">
        <f t="shared" si="0"/>
        <v>0</v>
      </c>
      <c r="H38" s="149">
        <f t="shared" si="1"/>
        <v>0</v>
      </c>
    </row>
    <row r="39" spans="1:8" ht="28.5" customHeight="1">
      <c r="A39" s="120">
        <v>5</v>
      </c>
      <c r="B39" s="14" t="s">
        <v>66</v>
      </c>
      <c r="C39" s="1" t="s">
        <v>13</v>
      </c>
      <c r="D39" s="1">
        <v>100</v>
      </c>
      <c r="E39" s="1">
        <v>150</v>
      </c>
      <c r="F39" s="38"/>
      <c r="G39" s="36">
        <f t="shared" si="0"/>
        <v>0</v>
      </c>
      <c r="H39" s="149">
        <f t="shared" si="1"/>
        <v>0</v>
      </c>
    </row>
    <row r="40" spans="1:8" ht="28.5" customHeight="1">
      <c r="A40" s="120">
        <v>6</v>
      </c>
      <c r="B40" s="21" t="s">
        <v>67</v>
      </c>
      <c r="C40" s="1" t="s">
        <v>13</v>
      </c>
      <c r="D40" s="1">
        <v>100</v>
      </c>
      <c r="E40" s="1">
        <v>150</v>
      </c>
      <c r="F40" s="38"/>
      <c r="G40" s="36">
        <f t="shared" si="0"/>
        <v>0</v>
      </c>
      <c r="H40" s="149">
        <f t="shared" si="1"/>
        <v>0</v>
      </c>
    </row>
    <row r="41" spans="1:8" ht="28.5" customHeight="1">
      <c r="A41" s="120">
        <v>7</v>
      </c>
      <c r="B41" s="21" t="s">
        <v>68</v>
      </c>
      <c r="C41" s="1" t="s">
        <v>13</v>
      </c>
      <c r="D41" s="1">
        <v>100</v>
      </c>
      <c r="E41" s="1">
        <v>100</v>
      </c>
      <c r="F41" s="38"/>
      <c r="G41" s="36">
        <f t="shared" si="0"/>
        <v>0</v>
      </c>
      <c r="H41" s="149">
        <f t="shared" si="1"/>
        <v>0</v>
      </c>
    </row>
    <row r="42" spans="1:8" ht="28.5" customHeight="1">
      <c r="A42" s="120">
        <v>8</v>
      </c>
      <c r="B42" s="21" t="s">
        <v>69</v>
      </c>
      <c r="C42" s="1" t="s">
        <v>13</v>
      </c>
      <c r="D42" s="1">
        <v>35</v>
      </c>
      <c r="E42" s="1">
        <v>40</v>
      </c>
      <c r="F42" s="38"/>
      <c r="G42" s="36">
        <f t="shared" si="0"/>
        <v>0</v>
      </c>
      <c r="H42" s="149">
        <f t="shared" si="1"/>
        <v>0</v>
      </c>
    </row>
    <row r="43" spans="1:8" s="93" customFormat="1" ht="23.25" customHeight="1">
      <c r="A43" s="131"/>
      <c r="B43" s="160" t="s">
        <v>29</v>
      </c>
      <c r="C43" s="160"/>
      <c r="D43" s="160"/>
      <c r="E43" s="160"/>
      <c r="F43" s="160"/>
      <c r="G43" s="144">
        <f>SUM(G8:G33,G35:G42)</f>
        <v>0</v>
      </c>
      <c r="H43" s="145">
        <f>SUM(H8:H33,H35:H42)</f>
        <v>0</v>
      </c>
    </row>
    <row r="44" spans="1:8" s="93" customFormat="1" ht="15">
      <c r="A44" s="99"/>
      <c r="B44" s="100"/>
      <c r="C44" s="99"/>
      <c r="D44" s="99"/>
      <c r="E44" s="99"/>
      <c r="F44" s="101"/>
      <c r="G44" s="101"/>
      <c r="H44" s="101"/>
    </row>
    <row r="45" spans="3:5" ht="13.5">
      <c r="C45" s="58"/>
      <c r="D45" s="58"/>
      <c r="E45" s="58"/>
    </row>
    <row r="46" spans="2:7" ht="18">
      <c r="B46" s="155" t="s">
        <v>163</v>
      </c>
      <c r="C46" s="155"/>
      <c r="D46" s="156">
        <f>$G$43</f>
        <v>0</v>
      </c>
      <c r="E46" s="156"/>
      <c r="F46" s="81"/>
      <c r="G46" s="82"/>
    </row>
    <row r="47" spans="2:7" ht="13.5">
      <c r="B47" s="84"/>
      <c r="C47" s="66"/>
      <c r="D47" s="66"/>
      <c r="E47" s="66"/>
      <c r="F47" s="29"/>
      <c r="G47" s="82"/>
    </row>
    <row r="48" spans="2:7" ht="18">
      <c r="B48" s="157" t="s">
        <v>164</v>
      </c>
      <c r="C48" s="157"/>
      <c r="D48" s="158">
        <f>$H$43</f>
        <v>0</v>
      </c>
      <c r="E48" s="158"/>
      <c r="F48" s="85"/>
      <c r="G48" s="82"/>
    </row>
    <row r="49" spans="2:7" ht="15">
      <c r="B49" s="86"/>
      <c r="C49" s="87"/>
      <c r="D49" s="87"/>
      <c r="E49" s="87"/>
      <c r="F49" s="30"/>
      <c r="G49" s="88"/>
    </row>
    <row r="50" spans="2:7" ht="15">
      <c r="B50" s="89" t="s">
        <v>155</v>
      </c>
      <c r="C50" s="159"/>
      <c r="D50" s="159"/>
      <c r="E50" s="159"/>
      <c r="F50" s="31" t="s">
        <v>156</v>
      </c>
      <c r="G50" s="32"/>
    </row>
    <row r="51" spans="3:5" ht="13.5">
      <c r="C51" s="58"/>
      <c r="D51" s="58"/>
      <c r="E51" s="58"/>
    </row>
    <row r="52" spans="3:5" ht="13.5">
      <c r="C52" s="58"/>
      <c r="D52" s="58"/>
      <c r="E52" s="58"/>
    </row>
    <row r="53" spans="3:5" ht="13.5">
      <c r="C53" s="58"/>
      <c r="D53" s="58"/>
      <c r="E53" s="58"/>
    </row>
    <row r="54" spans="3:5" ht="13.5">
      <c r="C54" s="58"/>
      <c r="D54" s="58"/>
      <c r="E54" s="58"/>
    </row>
    <row r="55" spans="3:5" ht="13.5">
      <c r="C55" s="58"/>
      <c r="D55" s="58"/>
      <c r="E55" s="58"/>
    </row>
    <row r="56" spans="3:5" ht="13.5">
      <c r="C56" s="58"/>
      <c r="D56" s="58"/>
      <c r="E56" s="58"/>
    </row>
    <row r="57" spans="3:5" ht="13.5">
      <c r="C57" s="58"/>
      <c r="D57" s="58"/>
      <c r="E57" s="58"/>
    </row>
    <row r="58" spans="3:5" ht="13.5">
      <c r="C58" s="58"/>
      <c r="D58" s="58"/>
      <c r="E58" s="58"/>
    </row>
    <row r="59" spans="3:5" ht="13.5">
      <c r="C59" s="58"/>
      <c r="D59" s="58"/>
      <c r="E59" s="58"/>
    </row>
    <row r="60" spans="3:5" ht="13.5">
      <c r="C60" s="58"/>
      <c r="D60" s="58"/>
      <c r="E60" s="58"/>
    </row>
    <row r="61" spans="3:5" ht="13.5">
      <c r="C61" s="58"/>
      <c r="D61" s="58"/>
      <c r="E61" s="58"/>
    </row>
    <row r="62" spans="3:5" ht="13.5">
      <c r="C62" s="58"/>
      <c r="D62" s="58"/>
      <c r="E62" s="58"/>
    </row>
    <row r="63" spans="3:5" ht="13.5">
      <c r="C63" s="58"/>
      <c r="D63" s="58"/>
      <c r="E63" s="58"/>
    </row>
    <row r="64" spans="3:5" ht="13.5">
      <c r="C64" s="58"/>
      <c r="D64" s="58"/>
      <c r="E64" s="58"/>
    </row>
    <row r="65" spans="3:5" ht="13.5">
      <c r="C65" s="58"/>
      <c r="D65" s="58"/>
      <c r="E65" s="58"/>
    </row>
  </sheetData>
  <sheetProtection sheet="1" objects="1" scenarios="1"/>
  <mergeCells count="14">
    <mergeCell ref="H4:H5"/>
    <mergeCell ref="B43:F43"/>
    <mergeCell ref="A2:F2"/>
    <mergeCell ref="A4:A5"/>
    <mergeCell ref="B4:B5"/>
    <mergeCell ref="C4:C5"/>
    <mergeCell ref="D4:E4"/>
    <mergeCell ref="F4:F5"/>
    <mergeCell ref="B46:C46"/>
    <mergeCell ref="D46:E46"/>
    <mergeCell ref="B48:C48"/>
    <mergeCell ref="D48:E48"/>
    <mergeCell ref="C50:E50"/>
    <mergeCell ref="G4:G5"/>
  </mergeCells>
  <conditionalFormatting sqref="C50:D50 G50">
    <cfRule type="cellIs" priority="2" dxfId="0" operator="equal" stopIfTrue="1">
      <formula>0</formula>
    </cfRule>
  </conditionalFormatting>
  <conditionalFormatting sqref="F8:F33 F35:F42">
    <cfRule type="cellIs" priority="1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.31496062992125984" footer="0.31496062992125984"/>
  <pageSetup fitToHeight="0" horizontalDpi="300" verticalDpi="300" orientation="portrait" paperSize="9" scale="6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view="pageBreakPreview" zoomScaleNormal="90" zoomScaleSheetLayoutView="100" zoomScalePageLayoutView="0" workbookViewId="0" topLeftCell="A1">
      <selection activeCell="B18" sqref="B18"/>
    </sheetView>
  </sheetViews>
  <sheetFormatPr defaultColWidth="9.28125" defaultRowHeight="12.75"/>
  <cols>
    <col min="1" max="1" width="5.00390625" style="80" customWidth="1"/>
    <col min="2" max="2" width="66.57421875" style="58" customWidth="1"/>
    <col min="3" max="3" width="6.28125" style="90" customWidth="1"/>
    <col min="4" max="5" width="10.57421875" style="90" customWidth="1"/>
    <col min="6" max="6" width="16.8515625" style="83" customWidth="1"/>
    <col min="7" max="8" width="19.7109375" style="83" customWidth="1"/>
    <col min="9" max="9" width="9.28125" style="58" customWidth="1"/>
    <col min="10" max="10" width="11.421875" style="58" customWidth="1"/>
    <col min="11" max="16384" width="9.28125" style="58" customWidth="1"/>
  </cols>
  <sheetData>
    <row r="1" spans="1:256" s="55" customFormat="1" ht="22.5">
      <c r="A1" s="52"/>
      <c r="B1" s="53"/>
      <c r="C1" s="54"/>
      <c r="G1" s="56"/>
      <c r="H1" s="57" t="s">
        <v>30</v>
      </c>
      <c r="I1" s="56"/>
      <c r="J1" s="56"/>
      <c r="K1" s="56"/>
      <c r="L1" s="56"/>
      <c r="M1" s="56"/>
      <c r="N1" s="56"/>
      <c r="O1" s="56"/>
      <c r="P1" s="56"/>
      <c r="IT1" s="58"/>
      <c r="IU1" s="58"/>
      <c r="IV1" s="58"/>
    </row>
    <row r="2" spans="1:8" s="59" customFormat="1" ht="22.5">
      <c r="A2" s="175" t="s">
        <v>160</v>
      </c>
      <c r="B2" s="175"/>
      <c r="C2" s="175"/>
      <c r="D2" s="175"/>
      <c r="E2" s="175"/>
      <c r="F2" s="175"/>
      <c r="G2" s="63"/>
      <c r="H2" s="63"/>
    </row>
    <row r="3" spans="1:8" s="59" customFormat="1" ht="22.5">
      <c r="A3" s="61"/>
      <c r="B3" s="63"/>
      <c r="C3" s="63"/>
      <c r="D3" s="63"/>
      <c r="E3" s="63"/>
      <c r="F3" s="63"/>
      <c r="G3" s="63"/>
      <c r="H3" s="63"/>
    </row>
    <row r="4" spans="1:8" s="59" customFormat="1" ht="40.5" customHeight="1">
      <c r="A4" s="162" t="s">
        <v>1</v>
      </c>
      <c r="B4" s="164" t="s">
        <v>2</v>
      </c>
      <c r="C4" s="166" t="s">
        <v>3</v>
      </c>
      <c r="D4" s="168" t="s">
        <v>4</v>
      </c>
      <c r="E4" s="168"/>
      <c r="F4" s="169" t="s">
        <v>5</v>
      </c>
      <c r="G4" s="171" t="s">
        <v>6</v>
      </c>
      <c r="H4" s="173" t="s">
        <v>7</v>
      </c>
    </row>
    <row r="5" spans="1:8" s="66" customFormat="1" ht="40.5" customHeight="1">
      <c r="A5" s="163"/>
      <c r="B5" s="165"/>
      <c r="C5" s="167"/>
      <c r="D5" s="64" t="s">
        <v>8</v>
      </c>
      <c r="E5" s="65" t="s">
        <v>9</v>
      </c>
      <c r="F5" s="170"/>
      <c r="G5" s="172"/>
      <c r="H5" s="174"/>
    </row>
    <row r="6" spans="1:8" s="70" customFormat="1" ht="19.5" customHeight="1">
      <c r="A6" s="117">
        <v>0</v>
      </c>
      <c r="B6" s="67">
        <v>1</v>
      </c>
      <c r="C6" s="68">
        <v>2</v>
      </c>
      <c r="D6" s="68">
        <v>3</v>
      </c>
      <c r="E6" s="68">
        <v>4</v>
      </c>
      <c r="F6" s="69">
        <v>5</v>
      </c>
      <c r="G6" s="68">
        <v>6</v>
      </c>
      <c r="H6" s="118">
        <v>7</v>
      </c>
    </row>
    <row r="7" spans="1:8" ht="39" customHeight="1">
      <c r="A7" s="120">
        <v>1</v>
      </c>
      <c r="B7" s="6" t="s">
        <v>71</v>
      </c>
      <c r="C7" s="1" t="s">
        <v>33</v>
      </c>
      <c r="D7" s="1">
        <v>100</v>
      </c>
      <c r="E7" s="1">
        <v>105</v>
      </c>
      <c r="F7" s="42"/>
      <c r="G7" s="43">
        <f>ROUND($D7*$F7,2)</f>
        <v>0</v>
      </c>
      <c r="H7" s="146">
        <f>ROUND($E7*$F7,2)</f>
        <v>0</v>
      </c>
    </row>
    <row r="8" spans="1:8" ht="21" customHeight="1">
      <c r="A8" s="120">
        <v>2</v>
      </c>
      <c r="B8" s="6" t="s">
        <v>72</v>
      </c>
      <c r="C8" s="1" t="s">
        <v>33</v>
      </c>
      <c r="D8" s="1">
        <v>190</v>
      </c>
      <c r="E8" s="1">
        <v>300</v>
      </c>
      <c r="F8" s="42"/>
      <c r="G8" s="43">
        <f>ROUND($D8*$F8,2)</f>
        <v>0</v>
      </c>
      <c r="H8" s="146">
        <f>ROUND($E8*$F8,2)</f>
        <v>0</v>
      </c>
    </row>
    <row r="9" spans="1:8" ht="36" customHeight="1">
      <c r="A9" s="120">
        <v>3</v>
      </c>
      <c r="B9" s="6" t="s">
        <v>73</v>
      </c>
      <c r="C9" s="1" t="s">
        <v>33</v>
      </c>
      <c r="D9" s="1">
        <v>880</v>
      </c>
      <c r="E9" s="1">
        <v>910</v>
      </c>
      <c r="F9" s="42"/>
      <c r="G9" s="43">
        <f>ROUND($D9*$F9,2)</f>
        <v>0</v>
      </c>
      <c r="H9" s="146">
        <f>ROUND($E9*$F9,2)</f>
        <v>0</v>
      </c>
    </row>
    <row r="10" spans="1:8" ht="51" customHeight="1">
      <c r="A10" s="120">
        <v>4</v>
      </c>
      <c r="B10" s="6" t="s">
        <v>74</v>
      </c>
      <c r="C10" s="1" t="s">
        <v>13</v>
      </c>
      <c r="D10" s="1">
        <v>60</v>
      </c>
      <c r="E10" s="1">
        <v>70</v>
      </c>
      <c r="F10" s="42"/>
      <c r="G10" s="43">
        <f>ROUND($D10*$F10,2)</f>
        <v>0</v>
      </c>
      <c r="H10" s="146">
        <f>ROUND($E10*$F10,2)</f>
        <v>0</v>
      </c>
    </row>
    <row r="11" spans="1:8" ht="54.75" customHeight="1">
      <c r="A11" s="120">
        <v>5</v>
      </c>
      <c r="B11" s="6" t="s">
        <v>75</v>
      </c>
      <c r="C11" s="1" t="s">
        <v>33</v>
      </c>
      <c r="D11" s="1">
        <v>85</v>
      </c>
      <c r="E11" s="1">
        <v>90</v>
      </c>
      <c r="F11" s="42"/>
      <c r="G11" s="43">
        <f>ROUND($D11*$F11,2)</f>
        <v>0</v>
      </c>
      <c r="H11" s="146">
        <f>ROUND($E11*$F11,2)</f>
        <v>0</v>
      </c>
    </row>
    <row r="12" spans="1:8" s="103" customFormat="1" ht="26.25" customHeight="1">
      <c r="A12" s="131"/>
      <c r="B12" s="176" t="s">
        <v>29</v>
      </c>
      <c r="C12" s="176"/>
      <c r="D12" s="176"/>
      <c r="E12" s="176"/>
      <c r="F12" s="176"/>
      <c r="G12" s="147">
        <f>SUM(G7:G11)</f>
        <v>0</v>
      </c>
      <c r="H12" s="148">
        <f>SUM(H7:H11)</f>
        <v>0</v>
      </c>
    </row>
    <row r="13" spans="3:5" ht="13.5">
      <c r="C13" s="58"/>
      <c r="D13" s="58"/>
      <c r="E13" s="58"/>
    </row>
    <row r="14" spans="3:5" ht="13.5">
      <c r="C14" s="58"/>
      <c r="D14" s="58"/>
      <c r="E14" s="58"/>
    </row>
    <row r="15" spans="2:7" ht="18">
      <c r="B15" s="155" t="s">
        <v>165</v>
      </c>
      <c r="C15" s="155"/>
      <c r="D15" s="156">
        <f>$G$12</f>
        <v>0</v>
      </c>
      <c r="E15" s="156"/>
      <c r="F15" s="81"/>
      <c r="G15" s="82"/>
    </row>
    <row r="16" spans="2:7" ht="13.5">
      <c r="B16" s="84"/>
      <c r="C16" s="66"/>
      <c r="D16" s="66"/>
      <c r="E16" s="66"/>
      <c r="F16" s="29"/>
      <c r="G16" s="82"/>
    </row>
    <row r="17" spans="2:7" ht="18">
      <c r="B17" s="157" t="s">
        <v>166</v>
      </c>
      <c r="C17" s="157"/>
      <c r="D17" s="158">
        <f>$H$12</f>
        <v>0</v>
      </c>
      <c r="E17" s="158"/>
      <c r="F17" s="85"/>
      <c r="G17" s="82"/>
    </row>
    <row r="18" spans="2:7" ht="15">
      <c r="B18" s="86"/>
      <c r="C18" s="87"/>
      <c r="D18" s="87"/>
      <c r="E18" s="87"/>
      <c r="F18" s="30"/>
      <c r="G18" s="88"/>
    </row>
    <row r="19" spans="2:7" ht="15">
      <c r="B19" s="89" t="s">
        <v>155</v>
      </c>
      <c r="C19" s="159"/>
      <c r="D19" s="159"/>
      <c r="E19" s="159"/>
      <c r="F19" s="31" t="s">
        <v>156</v>
      </c>
      <c r="G19" s="32"/>
    </row>
  </sheetData>
  <sheetProtection sheet="1" objects="1" scenarios="1"/>
  <mergeCells count="14">
    <mergeCell ref="G4:G5"/>
    <mergeCell ref="H4:H5"/>
    <mergeCell ref="A2:F2"/>
    <mergeCell ref="A4:A5"/>
    <mergeCell ref="B4:B5"/>
    <mergeCell ref="C4:C5"/>
    <mergeCell ref="D4:E4"/>
    <mergeCell ref="F4:F5"/>
    <mergeCell ref="B15:C15"/>
    <mergeCell ref="D15:E15"/>
    <mergeCell ref="B17:C17"/>
    <mergeCell ref="D17:E17"/>
    <mergeCell ref="C19:E19"/>
    <mergeCell ref="B12:F12"/>
  </mergeCells>
  <conditionalFormatting sqref="C19:D19 G19">
    <cfRule type="cellIs" priority="2" dxfId="0" operator="equal" stopIfTrue="1">
      <formula>0</formula>
    </cfRule>
  </conditionalFormatting>
  <conditionalFormatting sqref="F7:F11">
    <cfRule type="cellIs" priority="1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.31496062992125984" footer="0.31496062992125984"/>
  <pageSetup fitToHeight="0" horizontalDpi="300" verticalDpi="300" orientation="portrait" paperSize="9" scale="6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74"/>
  <sheetViews>
    <sheetView view="pageBreakPreview" zoomScaleNormal="90" zoomScaleSheetLayoutView="100" zoomScalePageLayoutView="0" workbookViewId="0" topLeftCell="A1">
      <selection activeCell="B64" sqref="B64"/>
    </sheetView>
  </sheetViews>
  <sheetFormatPr defaultColWidth="9.28125" defaultRowHeight="12.75"/>
  <cols>
    <col min="1" max="1" width="4.28125" style="80" customWidth="1"/>
    <col min="2" max="2" width="66.57421875" style="102" customWidth="1"/>
    <col min="3" max="3" width="6.28125" style="90" customWidth="1"/>
    <col min="4" max="5" width="10.57421875" style="90" customWidth="1"/>
    <col min="6" max="6" width="15.57421875" style="58" customWidth="1"/>
    <col min="7" max="8" width="19.7109375" style="58" customWidth="1"/>
    <col min="9" max="9" width="17.421875" style="94" customWidth="1"/>
    <col min="10" max="10" width="13.28125" style="58" customWidth="1"/>
    <col min="11" max="16384" width="9.28125" style="58" customWidth="1"/>
  </cols>
  <sheetData>
    <row r="1" spans="1:256" s="55" customFormat="1" ht="22.5">
      <c r="A1" s="52"/>
      <c r="B1" s="53"/>
      <c r="C1" s="54"/>
      <c r="G1" s="56"/>
      <c r="H1" s="57" t="s">
        <v>70</v>
      </c>
      <c r="I1" s="56"/>
      <c r="J1" s="56"/>
      <c r="K1" s="56"/>
      <c r="L1" s="56"/>
      <c r="M1" s="56"/>
      <c r="N1" s="56"/>
      <c r="O1" s="56"/>
      <c r="P1" s="56"/>
      <c r="IT1" s="58"/>
      <c r="IU1" s="58"/>
      <c r="IV1" s="58"/>
    </row>
    <row r="2" spans="1:9" s="59" customFormat="1" ht="22.5" customHeight="1">
      <c r="A2" s="175" t="s">
        <v>161</v>
      </c>
      <c r="B2" s="175"/>
      <c r="C2" s="175"/>
      <c r="D2" s="175"/>
      <c r="E2" s="175"/>
      <c r="F2" s="175"/>
      <c r="G2" s="62"/>
      <c r="H2" s="62"/>
      <c r="I2" s="91"/>
    </row>
    <row r="3" spans="1:9" s="59" customFormat="1" ht="15.75" customHeight="1">
      <c r="A3" s="61"/>
      <c r="B3" s="62"/>
      <c r="C3" s="63"/>
      <c r="D3" s="63"/>
      <c r="E3" s="62"/>
      <c r="F3" s="62"/>
      <c r="G3" s="62"/>
      <c r="H3" s="62"/>
      <c r="I3" s="91"/>
    </row>
    <row r="4" spans="1:8" s="59" customFormat="1" ht="33.75" customHeight="1">
      <c r="A4" s="162" t="s">
        <v>1</v>
      </c>
      <c r="B4" s="164" t="s">
        <v>2</v>
      </c>
      <c r="C4" s="166" t="s">
        <v>3</v>
      </c>
      <c r="D4" s="168" t="s">
        <v>4</v>
      </c>
      <c r="E4" s="168"/>
      <c r="F4" s="169" t="s">
        <v>5</v>
      </c>
      <c r="G4" s="171" t="s">
        <v>6</v>
      </c>
      <c r="H4" s="173" t="s">
        <v>7</v>
      </c>
    </row>
    <row r="5" spans="1:8" s="66" customFormat="1" ht="34.5" customHeight="1">
      <c r="A5" s="163"/>
      <c r="B5" s="165"/>
      <c r="C5" s="167"/>
      <c r="D5" s="64" t="s">
        <v>8</v>
      </c>
      <c r="E5" s="65" t="s">
        <v>9</v>
      </c>
      <c r="F5" s="170"/>
      <c r="G5" s="172"/>
      <c r="H5" s="174"/>
    </row>
    <row r="6" spans="1:8" s="70" customFormat="1" ht="19.5" customHeight="1">
      <c r="A6" s="117">
        <v>0</v>
      </c>
      <c r="B6" s="67">
        <v>1</v>
      </c>
      <c r="C6" s="68">
        <v>2</v>
      </c>
      <c r="D6" s="68">
        <v>3</v>
      </c>
      <c r="E6" s="68">
        <v>4</v>
      </c>
      <c r="F6" s="69">
        <v>5</v>
      </c>
      <c r="G6" s="68">
        <v>6</v>
      </c>
      <c r="H6" s="118">
        <v>7</v>
      </c>
    </row>
    <row r="7" spans="1:9" s="93" customFormat="1" ht="28.5" customHeight="1">
      <c r="A7" s="119" t="s">
        <v>10</v>
      </c>
      <c r="B7" s="177" t="s">
        <v>77</v>
      </c>
      <c r="C7" s="177"/>
      <c r="D7" s="177"/>
      <c r="E7" s="177"/>
      <c r="F7" s="177"/>
      <c r="G7" s="177"/>
      <c r="H7" s="178"/>
      <c r="I7" s="92"/>
    </row>
    <row r="8" spans="1:8" ht="33" customHeight="1">
      <c r="A8" s="120">
        <v>1</v>
      </c>
      <c r="B8" s="7" t="s">
        <v>78</v>
      </c>
      <c r="C8" s="8" t="s">
        <v>33</v>
      </c>
      <c r="D8" s="9">
        <v>150</v>
      </c>
      <c r="E8" s="8">
        <v>162</v>
      </c>
      <c r="F8" s="38"/>
      <c r="G8" s="40">
        <f>ROUND($D8*$F8,2)</f>
        <v>0</v>
      </c>
      <c r="H8" s="121">
        <f>ROUND($E8*$F8,2)</f>
        <v>0</v>
      </c>
    </row>
    <row r="9" spans="1:9" s="93" customFormat="1" ht="28.5" customHeight="1">
      <c r="A9" s="122" t="s">
        <v>60</v>
      </c>
      <c r="B9" s="177" t="s">
        <v>79</v>
      </c>
      <c r="C9" s="177"/>
      <c r="D9" s="177"/>
      <c r="E9" s="177"/>
      <c r="F9" s="39"/>
      <c r="G9" s="39"/>
      <c r="H9" s="123"/>
      <c r="I9" s="94"/>
    </row>
    <row r="10" spans="1:8" ht="28.5" customHeight="1">
      <c r="A10" s="120">
        <v>1</v>
      </c>
      <c r="B10" s="11" t="s">
        <v>80</v>
      </c>
      <c r="C10" s="8" t="s">
        <v>13</v>
      </c>
      <c r="D10" s="12">
        <v>315</v>
      </c>
      <c r="E10" s="8">
        <v>325</v>
      </c>
      <c r="F10" s="44"/>
      <c r="G10" s="40">
        <f>ROUND($D10*$F10,2)</f>
        <v>0</v>
      </c>
      <c r="H10" s="121">
        <f>ROUND($E10*$F10,2)</f>
        <v>0</v>
      </c>
    </row>
    <row r="11" spans="1:8" ht="28.5" customHeight="1">
      <c r="A11" s="120">
        <v>2</v>
      </c>
      <c r="B11" s="7" t="s">
        <v>81</v>
      </c>
      <c r="C11" s="8" t="s">
        <v>33</v>
      </c>
      <c r="D11" s="8">
        <v>100</v>
      </c>
      <c r="E11" s="8">
        <v>130</v>
      </c>
      <c r="F11" s="44"/>
      <c r="G11" s="40">
        <f aca="true" t="shared" si="0" ref="G11:G57">ROUND($D11*$F11,2)</f>
        <v>0</v>
      </c>
      <c r="H11" s="121">
        <f aca="true" t="shared" si="1" ref="H11:H57">ROUND($E11*$F11,2)</f>
        <v>0</v>
      </c>
    </row>
    <row r="12" spans="1:8" ht="28.5" customHeight="1">
      <c r="A12" s="120">
        <v>3</v>
      </c>
      <c r="B12" s="45" t="s">
        <v>82</v>
      </c>
      <c r="C12" s="46" t="s">
        <v>13</v>
      </c>
      <c r="D12" s="46">
        <v>160</v>
      </c>
      <c r="E12" s="46">
        <v>160</v>
      </c>
      <c r="F12" s="44"/>
      <c r="G12" s="40">
        <f t="shared" si="0"/>
        <v>0</v>
      </c>
      <c r="H12" s="121">
        <f t="shared" si="1"/>
        <v>0</v>
      </c>
    </row>
    <row r="13" spans="1:8" ht="28.5" customHeight="1">
      <c r="A13" s="120">
        <v>4</v>
      </c>
      <c r="B13" s="13" t="s">
        <v>83</v>
      </c>
      <c r="C13" s="8" t="s">
        <v>13</v>
      </c>
      <c r="D13" s="8">
        <v>140</v>
      </c>
      <c r="E13" s="8">
        <v>150</v>
      </c>
      <c r="F13" s="44"/>
      <c r="G13" s="40">
        <f t="shared" si="0"/>
        <v>0</v>
      </c>
      <c r="H13" s="121">
        <f t="shared" si="1"/>
        <v>0</v>
      </c>
    </row>
    <row r="14" spans="1:8" ht="34.5" customHeight="1">
      <c r="A14" s="120">
        <v>5</v>
      </c>
      <c r="B14" s="7" t="s">
        <v>84</v>
      </c>
      <c r="C14" s="8" t="s">
        <v>13</v>
      </c>
      <c r="D14" s="8">
        <v>22</v>
      </c>
      <c r="E14" s="8">
        <v>26</v>
      </c>
      <c r="F14" s="44"/>
      <c r="G14" s="40">
        <f t="shared" si="0"/>
        <v>0</v>
      </c>
      <c r="H14" s="121">
        <f t="shared" si="1"/>
        <v>0</v>
      </c>
    </row>
    <row r="15" spans="1:8" ht="69" customHeight="1">
      <c r="A15" s="120">
        <v>6</v>
      </c>
      <c r="B15" s="7" t="s">
        <v>85</v>
      </c>
      <c r="C15" s="8" t="s">
        <v>33</v>
      </c>
      <c r="D15" s="8">
        <v>90</v>
      </c>
      <c r="E15" s="8">
        <v>95</v>
      </c>
      <c r="F15" s="44"/>
      <c r="G15" s="40">
        <f t="shared" si="0"/>
        <v>0</v>
      </c>
      <c r="H15" s="121">
        <f t="shared" si="1"/>
        <v>0</v>
      </c>
    </row>
    <row r="16" spans="1:8" ht="56.25" customHeight="1">
      <c r="A16" s="120">
        <v>7</v>
      </c>
      <c r="B16" s="7" t="s">
        <v>86</v>
      </c>
      <c r="C16" s="8" t="s">
        <v>33</v>
      </c>
      <c r="D16" s="12">
        <v>60</v>
      </c>
      <c r="E16" s="8">
        <v>65</v>
      </c>
      <c r="F16" s="44"/>
      <c r="G16" s="40">
        <f t="shared" si="0"/>
        <v>0</v>
      </c>
      <c r="H16" s="121">
        <f t="shared" si="1"/>
        <v>0</v>
      </c>
    </row>
    <row r="17" spans="1:8" ht="61.5" customHeight="1">
      <c r="A17" s="120">
        <v>8</v>
      </c>
      <c r="B17" s="14" t="s">
        <v>87</v>
      </c>
      <c r="C17" s="1" t="s">
        <v>33</v>
      </c>
      <c r="D17" s="3">
        <v>580</v>
      </c>
      <c r="E17" s="1">
        <v>605</v>
      </c>
      <c r="F17" s="44"/>
      <c r="G17" s="40">
        <f t="shared" si="0"/>
        <v>0</v>
      </c>
      <c r="H17" s="121">
        <f t="shared" si="1"/>
        <v>0</v>
      </c>
    </row>
    <row r="18" spans="1:8" ht="72" customHeight="1">
      <c r="A18" s="120">
        <v>9</v>
      </c>
      <c r="B18" s="14" t="s">
        <v>88</v>
      </c>
      <c r="C18" s="1" t="s">
        <v>33</v>
      </c>
      <c r="D18" s="3">
        <v>78</v>
      </c>
      <c r="E18" s="1">
        <v>78</v>
      </c>
      <c r="F18" s="44"/>
      <c r="G18" s="40">
        <f t="shared" si="0"/>
        <v>0</v>
      </c>
      <c r="H18" s="121">
        <f t="shared" si="1"/>
        <v>0</v>
      </c>
    </row>
    <row r="19" spans="1:8" ht="48" customHeight="1">
      <c r="A19" s="120">
        <v>10</v>
      </c>
      <c r="B19" s="14" t="s">
        <v>89</v>
      </c>
      <c r="C19" s="1" t="s">
        <v>13</v>
      </c>
      <c r="D19" s="3">
        <v>220</v>
      </c>
      <c r="E19" s="1">
        <v>240</v>
      </c>
      <c r="F19" s="44"/>
      <c r="G19" s="40">
        <f t="shared" si="0"/>
        <v>0</v>
      </c>
      <c r="H19" s="121">
        <f t="shared" si="1"/>
        <v>0</v>
      </c>
    </row>
    <row r="20" spans="1:8" ht="42" customHeight="1">
      <c r="A20" s="124">
        <v>11</v>
      </c>
      <c r="B20" s="7" t="s">
        <v>90</v>
      </c>
      <c r="C20" s="8" t="s">
        <v>13</v>
      </c>
      <c r="D20" s="8">
        <v>55</v>
      </c>
      <c r="E20" s="8">
        <v>65</v>
      </c>
      <c r="F20" s="44"/>
      <c r="G20" s="40">
        <f t="shared" si="0"/>
        <v>0</v>
      </c>
      <c r="H20" s="121">
        <f t="shared" si="1"/>
        <v>0</v>
      </c>
    </row>
    <row r="21" spans="1:8" ht="36.75" customHeight="1">
      <c r="A21" s="124">
        <v>12</v>
      </c>
      <c r="B21" s="7" t="s">
        <v>91</v>
      </c>
      <c r="C21" s="8" t="s">
        <v>13</v>
      </c>
      <c r="D21" s="8">
        <v>200</v>
      </c>
      <c r="E21" s="8">
        <v>220</v>
      </c>
      <c r="F21" s="44"/>
      <c r="G21" s="40">
        <f t="shared" si="0"/>
        <v>0</v>
      </c>
      <c r="H21" s="121">
        <f t="shared" si="1"/>
        <v>0</v>
      </c>
    </row>
    <row r="22" spans="1:8" ht="28.5" customHeight="1">
      <c r="A22" s="124">
        <v>13</v>
      </c>
      <c r="B22" s="7" t="s">
        <v>92</v>
      </c>
      <c r="C22" s="8" t="s">
        <v>33</v>
      </c>
      <c r="D22" s="8">
        <v>15</v>
      </c>
      <c r="E22" s="8">
        <v>15</v>
      </c>
      <c r="F22" s="44"/>
      <c r="G22" s="40">
        <f t="shared" si="0"/>
        <v>0</v>
      </c>
      <c r="H22" s="121">
        <f t="shared" si="1"/>
        <v>0</v>
      </c>
    </row>
    <row r="23" spans="1:8" ht="37.5" customHeight="1">
      <c r="A23" s="124">
        <v>14</v>
      </c>
      <c r="B23" s="47" t="s">
        <v>93</v>
      </c>
      <c r="C23" s="46" t="s">
        <v>33</v>
      </c>
      <c r="D23" s="46">
        <v>18</v>
      </c>
      <c r="E23" s="46">
        <v>20</v>
      </c>
      <c r="F23" s="44"/>
      <c r="G23" s="40">
        <f t="shared" si="0"/>
        <v>0</v>
      </c>
      <c r="H23" s="121">
        <f t="shared" si="1"/>
        <v>0</v>
      </c>
    </row>
    <row r="24" spans="1:9" s="93" customFormat="1" ht="28.5" customHeight="1">
      <c r="A24" s="125" t="s">
        <v>94</v>
      </c>
      <c r="B24" s="15" t="s">
        <v>95</v>
      </c>
      <c r="C24" s="16"/>
      <c r="D24" s="16"/>
      <c r="E24" s="16"/>
      <c r="F24" s="95"/>
      <c r="G24" s="48"/>
      <c r="H24" s="126"/>
      <c r="I24" s="94"/>
    </row>
    <row r="25" spans="1:8" ht="30" customHeight="1">
      <c r="A25" s="127">
        <v>1</v>
      </c>
      <c r="B25" s="17" t="s">
        <v>96</v>
      </c>
      <c r="C25" s="18" t="s">
        <v>33</v>
      </c>
      <c r="D25" s="19">
        <v>3900</v>
      </c>
      <c r="E25" s="20">
        <v>4000</v>
      </c>
      <c r="F25" s="44"/>
      <c r="G25" s="40">
        <f t="shared" si="0"/>
        <v>0</v>
      </c>
      <c r="H25" s="121">
        <f t="shared" si="1"/>
        <v>0</v>
      </c>
    </row>
    <row r="26" spans="1:9" s="93" customFormat="1" ht="28.5" customHeight="1">
      <c r="A26" s="125" t="s">
        <v>97</v>
      </c>
      <c r="B26" s="15" t="s">
        <v>98</v>
      </c>
      <c r="C26" s="16"/>
      <c r="D26" s="16"/>
      <c r="E26" s="16"/>
      <c r="F26" s="95"/>
      <c r="G26" s="48"/>
      <c r="H26" s="126"/>
      <c r="I26" s="94"/>
    </row>
    <row r="27" spans="1:8" ht="41.25" customHeight="1">
      <c r="A27" s="120">
        <v>1</v>
      </c>
      <c r="B27" s="21" t="s">
        <v>99</v>
      </c>
      <c r="C27" s="1" t="s">
        <v>33</v>
      </c>
      <c r="D27" s="3">
        <v>60</v>
      </c>
      <c r="E27" s="1">
        <v>62</v>
      </c>
      <c r="F27" s="44"/>
      <c r="G27" s="40">
        <f t="shared" si="0"/>
        <v>0</v>
      </c>
      <c r="H27" s="121">
        <f t="shared" si="1"/>
        <v>0</v>
      </c>
    </row>
    <row r="28" spans="1:8" ht="43.5" customHeight="1">
      <c r="A28" s="120">
        <v>2</v>
      </c>
      <c r="B28" s="21" t="s">
        <v>100</v>
      </c>
      <c r="C28" s="1" t="s">
        <v>33</v>
      </c>
      <c r="D28" s="3">
        <v>12</v>
      </c>
      <c r="E28" s="1">
        <v>12</v>
      </c>
      <c r="F28" s="44"/>
      <c r="G28" s="40">
        <f t="shared" si="0"/>
        <v>0</v>
      </c>
      <c r="H28" s="121">
        <f t="shared" si="1"/>
        <v>0</v>
      </c>
    </row>
    <row r="29" spans="1:8" ht="51" customHeight="1">
      <c r="A29" s="120">
        <v>3</v>
      </c>
      <c r="B29" s="22" t="s">
        <v>101</v>
      </c>
      <c r="C29" s="1" t="s">
        <v>33</v>
      </c>
      <c r="D29" s="3">
        <v>80</v>
      </c>
      <c r="E29" s="3">
        <v>85</v>
      </c>
      <c r="F29" s="44"/>
      <c r="G29" s="40">
        <f t="shared" si="0"/>
        <v>0</v>
      </c>
      <c r="H29" s="121">
        <f t="shared" si="1"/>
        <v>0</v>
      </c>
    </row>
    <row r="30" spans="1:8" ht="35.25" customHeight="1">
      <c r="A30" s="120">
        <v>4</v>
      </c>
      <c r="B30" s="14" t="s">
        <v>102</v>
      </c>
      <c r="C30" s="1" t="s">
        <v>103</v>
      </c>
      <c r="D30" s="3">
        <v>2</v>
      </c>
      <c r="E30" s="3">
        <v>3</v>
      </c>
      <c r="F30" s="44"/>
      <c r="G30" s="40">
        <f t="shared" si="0"/>
        <v>0</v>
      </c>
      <c r="H30" s="121">
        <f t="shared" si="1"/>
        <v>0</v>
      </c>
    </row>
    <row r="31" spans="1:8" ht="27" customHeight="1">
      <c r="A31" s="120">
        <v>5</v>
      </c>
      <c r="B31" s="14" t="s">
        <v>104</v>
      </c>
      <c r="C31" s="1" t="s">
        <v>103</v>
      </c>
      <c r="D31" s="3">
        <v>3</v>
      </c>
      <c r="E31" s="3">
        <v>3</v>
      </c>
      <c r="F31" s="44"/>
      <c r="G31" s="40">
        <f t="shared" si="0"/>
        <v>0</v>
      </c>
      <c r="H31" s="121">
        <f t="shared" si="1"/>
        <v>0</v>
      </c>
    </row>
    <row r="32" spans="1:8" ht="38.25" customHeight="1">
      <c r="A32" s="120">
        <v>6</v>
      </c>
      <c r="B32" s="14" t="s">
        <v>105</v>
      </c>
      <c r="C32" s="1" t="s">
        <v>103</v>
      </c>
      <c r="D32" s="19">
        <v>225</v>
      </c>
      <c r="E32" s="19">
        <v>245</v>
      </c>
      <c r="F32" s="44"/>
      <c r="G32" s="40">
        <f t="shared" si="0"/>
        <v>0</v>
      </c>
      <c r="H32" s="121">
        <f t="shared" si="1"/>
        <v>0</v>
      </c>
    </row>
    <row r="33" spans="1:8" ht="23.25" customHeight="1">
      <c r="A33" s="120">
        <v>7</v>
      </c>
      <c r="B33" s="14" t="s">
        <v>106</v>
      </c>
      <c r="C33" s="1" t="s">
        <v>33</v>
      </c>
      <c r="D33" s="3">
        <v>6</v>
      </c>
      <c r="E33" s="3">
        <v>10</v>
      </c>
      <c r="F33" s="44"/>
      <c r="G33" s="40">
        <f t="shared" si="0"/>
        <v>0</v>
      </c>
      <c r="H33" s="121">
        <f t="shared" si="1"/>
        <v>0</v>
      </c>
    </row>
    <row r="34" spans="1:8" ht="33.75" customHeight="1">
      <c r="A34" s="120">
        <v>8</v>
      </c>
      <c r="B34" s="14" t="s">
        <v>107</v>
      </c>
      <c r="C34" s="1" t="s">
        <v>33</v>
      </c>
      <c r="D34" s="3">
        <v>2</v>
      </c>
      <c r="E34" s="3">
        <v>4</v>
      </c>
      <c r="F34" s="44"/>
      <c r="G34" s="40">
        <f t="shared" si="0"/>
        <v>0</v>
      </c>
      <c r="H34" s="121">
        <f t="shared" si="1"/>
        <v>0</v>
      </c>
    </row>
    <row r="35" spans="1:8" ht="26.25" customHeight="1">
      <c r="A35" s="120">
        <v>9</v>
      </c>
      <c r="B35" s="14" t="s">
        <v>108</v>
      </c>
      <c r="C35" s="1" t="s">
        <v>33</v>
      </c>
      <c r="D35" s="3">
        <v>5</v>
      </c>
      <c r="E35" s="3">
        <v>6</v>
      </c>
      <c r="F35" s="44"/>
      <c r="G35" s="40">
        <f t="shared" si="0"/>
        <v>0</v>
      </c>
      <c r="H35" s="121">
        <f t="shared" si="1"/>
        <v>0</v>
      </c>
    </row>
    <row r="36" spans="1:8" ht="34.5" customHeight="1">
      <c r="A36" s="120">
        <v>10</v>
      </c>
      <c r="B36" s="14" t="s">
        <v>109</v>
      </c>
      <c r="C36" s="1" t="s">
        <v>33</v>
      </c>
      <c r="D36" s="3">
        <v>10</v>
      </c>
      <c r="E36" s="3">
        <v>20</v>
      </c>
      <c r="F36" s="44"/>
      <c r="G36" s="40">
        <f t="shared" si="0"/>
        <v>0</v>
      </c>
      <c r="H36" s="121">
        <f t="shared" si="1"/>
        <v>0</v>
      </c>
    </row>
    <row r="37" spans="1:8" ht="37.5" customHeight="1">
      <c r="A37" s="120">
        <v>11</v>
      </c>
      <c r="B37" s="14" t="s">
        <v>110</v>
      </c>
      <c r="C37" s="1" t="s">
        <v>33</v>
      </c>
      <c r="D37" s="3">
        <v>25</v>
      </c>
      <c r="E37" s="3">
        <v>30</v>
      </c>
      <c r="F37" s="44"/>
      <c r="G37" s="40">
        <f t="shared" si="0"/>
        <v>0</v>
      </c>
      <c r="H37" s="121">
        <f t="shared" si="1"/>
        <v>0</v>
      </c>
    </row>
    <row r="38" spans="1:8" ht="29.25" customHeight="1">
      <c r="A38" s="120">
        <v>12</v>
      </c>
      <c r="B38" s="14" t="s">
        <v>111</v>
      </c>
      <c r="C38" s="1" t="s">
        <v>33</v>
      </c>
      <c r="D38" s="3">
        <v>12</v>
      </c>
      <c r="E38" s="3">
        <v>25</v>
      </c>
      <c r="F38" s="44"/>
      <c r="G38" s="40">
        <f t="shared" si="0"/>
        <v>0</v>
      </c>
      <c r="H38" s="121">
        <f t="shared" si="1"/>
        <v>0</v>
      </c>
    </row>
    <row r="39" spans="1:8" ht="36.75" customHeight="1">
      <c r="A39" s="120">
        <v>13</v>
      </c>
      <c r="B39" s="14" t="s">
        <v>112</v>
      </c>
      <c r="C39" s="1" t="s">
        <v>33</v>
      </c>
      <c r="D39" s="3">
        <v>40</v>
      </c>
      <c r="E39" s="3">
        <v>80</v>
      </c>
      <c r="F39" s="44"/>
      <c r="G39" s="40">
        <f t="shared" si="0"/>
        <v>0</v>
      </c>
      <c r="H39" s="121">
        <f t="shared" si="1"/>
        <v>0</v>
      </c>
    </row>
    <row r="40" spans="1:8" ht="35.25" customHeight="1">
      <c r="A40" s="120">
        <v>14</v>
      </c>
      <c r="B40" s="14" t="s">
        <v>113</v>
      </c>
      <c r="C40" s="1" t="s">
        <v>33</v>
      </c>
      <c r="D40" s="3">
        <v>10</v>
      </c>
      <c r="E40" s="3">
        <v>20</v>
      </c>
      <c r="F40" s="44"/>
      <c r="G40" s="40">
        <f t="shared" si="0"/>
        <v>0</v>
      </c>
      <c r="H40" s="121">
        <f t="shared" si="1"/>
        <v>0</v>
      </c>
    </row>
    <row r="41" spans="1:8" ht="41.25" customHeight="1">
      <c r="A41" s="120">
        <v>15</v>
      </c>
      <c r="B41" s="14" t="s">
        <v>114</v>
      </c>
      <c r="C41" s="1" t="s">
        <v>33</v>
      </c>
      <c r="D41" s="3">
        <v>45</v>
      </c>
      <c r="E41" s="3">
        <v>50</v>
      </c>
      <c r="F41" s="44"/>
      <c r="G41" s="40">
        <f t="shared" si="0"/>
        <v>0</v>
      </c>
      <c r="H41" s="121">
        <f t="shared" si="1"/>
        <v>0</v>
      </c>
    </row>
    <row r="42" spans="1:8" ht="34.5" customHeight="1">
      <c r="A42" s="120">
        <v>16</v>
      </c>
      <c r="B42" s="14" t="s">
        <v>115</v>
      </c>
      <c r="C42" s="1" t="s">
        <v>33</v>
      </c>
      <c r="D42" s="3">
        <v>100</v>
      </c>
      <c r="E42" s="3">
        <v>175</v>
      </c>
      <c r="F42" s="44"/>
      <c r="G42" s="40">
        <f t="shared" si="0"/>
        <v>0</v>
      </c>
      <c r="H42" s="121">
        <f t="shared" si="1"/>
        <v>0</v>
      </c>
    </row>
    <row r="43" spans="1:8" ht="35.25" customHeight="1">
      <c r="A43" s="120">
        <v>17</v>
      </c>
      <c r="B43" s="7" t="s">
        <v>116</v>
      </c>
      <c r="C43" s="8" t="s">
        <v>33</v>
      </c>
      <c r="D43" s="12">
        <v>12</v>
      </c>
      <c r="E43" s="12">
        <v>18</v>
      </c>
      <c r="F43" s="44"/>
      <c r="G43" s="40">
        <f t="shared" si="0"/>
        <v>0</v>
      </c>
      <c r="H43" s="121">
        <f t="shared" si="1"/>
        <v>0</v>
      </c>
    </row>
    <row r="44" spans="1:8" ht="36.75" customHeight="1">
      <c r="A44" s="120">
        <v>18</v>
      </c>
      <c r="B44" s="47" t="s">
        <v>117</v>
      </c>
      <c r="C44" s="46" t="s">
        <v>33</v>
      </c>
      <c r="D44" s="46">
        <v>3</v>
      </c>
      <c r="E44" s="46">
        <v>3</v>
      </c>
      <c r="F44" s="44"/>
      <c r="G44" s="40">
        <f t="shared" si="0"/>
        <v>0</v>
      </c>
      <c r="H44" s="121">
        <f t="shared" si="1"/>
        <v>0</v>
      </c>
    </row>
    <row r="45" spans="1:8" ht="41.25" customHeight="1">
      <c r="A45" s="120">
        <v>19</v>
      </c>
      <c r="B45" s="47" t="s">
        <v>118</v>
      </c>
      <c r="C45" s="46" t="s">
        <v>33</v>
      </c>
      <c r="D45" s="46">
        <v>6</v>
      </c>
      <c r="E45" s="46">
        <v>6</v>
      </c>
      <c r="F45" s="44"/>
      <c r="G45" s="40">
        <f t="shared" si="0"/>
        <v>0</v>
      </c>
      <c r="H45" s="121">
        <f t="shared" si="1"/>
        <v>0</v>
      </c>
    </row>
    <row r="46" spans="1:8" ht="33.75" customHeight="1">
      <c r="A46" s="120">
        <v>22</v>
      </c>
      <c r="B46" s="14" t="s">
        <v>119</v>
      </c>
      <c r="C46" s="1" t="s">
        <v>120</v>
      </c>
      <c r="D46" s="3">
        <v>1</v>
      </c>
      <c r="E46" s="1">
        <v>1</v>
      </c>
      <c r="F46" s="44"/>
      <c r="G46" s="40">
        <f t="shared" si="0"/>
        <v>0</v>
      </c>
      <c r="H46" s="121">
        <f t="shared" si="1"/>
        <v>0</v>
      </c>
    </row>
    <row r="47" spans="1:8" ht="33.75" customHeight="1">
      <c r="A47" s="120">
        <v>23</v>
      </c>
      <c r="B47" s="14" t="s">
        <v>121</v>
      </c>
      <c r="C47" s="1" t="s">
        <v>51</v>
      </c>
      <c r="D47" s="3">
        <v>504</v>
      </c>
      <c r="E47" s="1">
        <v>520</v>
      </c>
      <c r="F47" s="44"/>
      <c r="G47" s="40">
        <f t="shared" si="0"/>
        <v>0</v>
      </c>
      <c r="H47" s="121">
        <f t="shared" si="1"/>
        <v>0</v>
      </c>
    </row>
    <row r="48" spans="1:8" ht="33.75" customHeight="1">
      <c r="A48" s="128" t="s">
        <v>122</v>
      </c>
      <c r="B48" s="23" t="s">
        <v>123</v>
      </c>
      <c r="C48" s="24"/>
      <c r="D48" s="24"/>
      <c r="E48" s="24"/>
      <c r="F48" s="96"/>
      <c r="G48" s="49"/>
      <c r="H48" s="129"/>
    </row>
    <row r="49" spans="1:8" ht="33.75" customHeight="1">
      <c r="A49" s="130">
        <v>1</v>
      </c>
      <c r="B49" s="97" t="s">
        <v>124</v>
      </c>
      <c r="C49" s="3" t="s">
        <v>33</v>
      </c>
      <c r="D49" s="25">
        <v>16</v>
      </c>
      <c r="E49" s="26">
        <v>16</v>
      </c>
      <c r="F49" s="50"/>
      <c r="G49" s="40">
        <f t="shared" si="0"/>
        <v>0</v>
      </c>
      <c r="H49" s="121">
        <f t="shared" si="1"/>
        <v>0</v>
      </c>
    </row>
    <row r="50" spans="1:8" ht="33.75" customHeight="1">
      <c r="A50" s="130">
        <v>2</v>
      </c>
      <c r="B50" s="97" t="s">
        <v>125</v>
      </c>
      <c r="C50" s="3" t="s">
        <v>33</v>
      </c>
      <c r="D50" s="25">
        <v>485</v>
      </c>
      <c r="E50" s="26">
        <v>500</v>
      </c>
      <c r="F50" s="50"/>
      <c r="G50" s="40">
        <f t="shared" si="0"/>
        <v>0</v>
      </c>
      <c r="H50" s="121">
        <f t="shared" si="1"/>
        <v>0</v>
      </c>
    </row>
    <row r="51" spans="1:8" ht="33.75" customHeight="1">
      <c r="A51" s="130">
        <v>3</v>
      </c>
      <c r="B51" s="97" t="s">
        <v>126</v>
      </c>
      <c r="C51" s="3" t="s">
        <v>33</v>
      </c>
      <c r="D51" s="25">
        <v>85</v>
      </c>
      <c r="E51" s="26">
        <v>90</v>
      </c>
      <c r="F51" s="50"/>
      <c r="G51" s="40">
        <f t="shared" si="0"/>
        <v>0</v>
      </c>
      <c r="H51" s="121">
        <f t="shared" si="1"/>
        <v>0</v>
      </c>
    </row>
    <row r="52" spans="1:8" ht="33.75" customHeight="1">
      <c r="A52" s="130">
        <v>4</v>
      </c>
      <c r="B52" s="21" t="s">
        <v>127</v>
      </c>
      <c r="C52" s="1" t="s">
        <v>13</v>
      </c>
      <c r="D52" s="25">
        <v>150</v>
      </c>
      <c r="E52" s="25">
        <v>155</v>
      </c>
      <c r="F52" s="50"/>
      <c r="G52" s="40">
        <f t="shared" si="0"/>
        <v>0</v>
      </c>
      <c r="H52" s="121">
        <f t="shared" si="1"/>
        <v>0</v>
      </c>
    </row>
    <row r="53" spans="1:8" ht="33.75" customHeight="1">
      <c r="A53" s="130">
        <v>5</v>
      </c>
      <c r="B53" s="21" t="s">
        <v>128</v>
      </c>
      <c r="C53" s="1" t="s">
        <v>13</v>
      </c>
      <c r="D53" s="25">
        <v>5</v>
      </c>
      <c r="E53" s="25">
        <v>5</v>
      </c>
      <c r="F53" s="50"/>
      <c r="G53" s="40">
        <f t="shared" si="0"/>
        <v>0</v>
      </c>
      <c r="H53" s="121">
        <f t="shared" si="1"/>
        <v>0</v>
      </c>
    </row>
    <row r="54" spans="1:8" ht="33.75" customHeight="1">
      <c r="A54" s="130">
        <v>6</v>
      </c>
      <c r="B54" s="98" t="s">
        <v>129</v>
      </c>
      <c r="C54" s="8" t="s">
        <v>33</v>
      </c>
      <c r="D54" s="27">
        <v>80</v>
      </c>
      <c r="E54" s="27">
        <v>95</v>
      </c>
      <c r="F54" s="50"/>
      <c r="G54" s="40">
        <f t="shared" si="0"/>
        <v>0</v>
      </c>
      <c r="H54" s="121">
        <f t="shared" si="1"/>
        <v>0</v>
      </c>
    </row>
    <row r="55" spans="1:8" ht="33.75" customHeight="1">
      <c r="A55" s="130">
        <v>7</v>
      </c>
      <c r="B55" s="98" t="s">
        <v>130</v>
      </c>
      <c r="C55" s="8" t="s">
        <v>33</v>
      </c>
      <c r="D55" s="27">
        <v>300</v>
      </c>
      <c r="E55" s="27">
        <v>304</v>
      </c>
      <c r="F55" s="50"/>
      <c r="G55" s="40">
        <f t="shared" si="0"/>
        <v>0</v>
      </c>
      <c r="H55" s="121">
        <f t="shared" si="1"/>
        <v>0</v>
      </c>
    </row>
    <row r="56" spans="1:8" ht="33.75" customHeight="1">
      <c r="A56" s="130">
        <v>8</v>
      </c>
      <c r="B56" s="47" t="s">
        <v>131</v>
      </c>
      <c r="C56" s="46" t="s">
        <v>33</v>
      </c>
      <c r="D56" s="46">
        <v>1000</v>
      </c>
      <c r="E56" s="46">
        <v>1000</v>
      </c>
      <c r="F56" s="50"/>
      <c r="G56" s="40">
        <f t="shared" si="0"/>
        <v>0</v>
      </c>
      <c r="H56" s="121">
        <f t="shared" si="1"/>
        <v>0</v>
      </c>
    </row>
    <row r="57" spans="1:8" ht="33.75" customHeight="1">
      <c r="A57" s="130">
        <v>9</v>
      </c>
      <c r="B57" s="47" t="s">
        <v>132</v>
      </c>
      <c r="C57" s="46" t="s">
        <v>33</v>
      </c>
      <c r="D57" s="46">
        <v>80</v>
      </c>
      <c r="E57" s="46">
        <v>90</v>
      </c>
      <c r="F57" s="50"/>
      <c r="G57" s="40">
        <f t="shared" si="0"/>
        <v>0</v>
      </c>
      <c r="H57" s="121">
        <f t="shared" si="1"/>
        <v>0</v>
      </c>
    </row>
    <row r="58" spans="1:9" s="93" customFormat="1" ht="27" customHeight="1">
      <c r="A58" s="131"/>
      <c r="B58" s="179" t="s">
        <v>29</v>
      </c>
      <c r="C58" s="179"/>
      <c r="D58" s="179"/>
      <c r="E58" s="179"/>
      <c r="F58" s="179"/>
      <c r="G58" s="132">
        <f>SUM(G8,G10:G23,G25,G27:G47,G49:G57)</f>
        <v>0</v>
      </c>
      <c r="H58" s="133">
        <f>SUM(H8,H10:H23,H25,H27:H47,H49:H57)</f>
        <v>0</v>
      </c>
      <c r="I58" s="92"/>
    </row>
    <row r="59" spans="1:9" s="93" customFormat="1" ht="15">
      <c r="A59" s="99"/>
      <c r="B59" s="100"/>
      <c r="C59" s="99"/>
      <c r="D59" s="99"/>
      <c r="E59" s="99"/>
      <c r="F59" s="101"/>
      <c r="G59" s="101"/>
      <c r="H59" s="101"/>
      <c r="I59" s="92"/>
    </row>
    <row r="60" spans="3:5" ht="13.5">
      <c r="C60" s="58"/>
      <c r="D60" s="58"/>
      <c r="E60" s="58"/>
    </row>
    <row r="61" spans="2:7" ht="18">
      <c r="B61" s="155" t="s">
        <v>167</v>
      </c>
      <c r="C61" s="155"/>
      <c r="D61" s="156">
        <f>$G$58</f>
        <v>0</v>
      </c>
      <c r="E61" s="156"/>
      <c r="F61" s="81"/>
      <c r="G61" s="82"/>
    </row>
    <row r="62" spans="2:7" ht="13.5">
      <c r="B62" s="84"/>
      <c r="C62" s="66"/>
      <c r="D62" s="66"/>
      <c r="E62" s="66"/>
      <c r="F62" s="29"/>
      <c r="G62" s="82"/>
    </row>
    <row r="63" spans="2:7" ht="18">
      <c r="B63" s="157" t="s">
        <v>168</v>
      </c>
      <c r="C63" s="157"/>
      <c r="D63" s="158">
        <f>$H$58</f>
        <v>0</v>
      </c>
      <c r="E63" s="158"/>
      <c r="F63" s="85"/>
      <c r="G63" s="82"/>
    </row>
    <row r="64" spans="2:7" ht="15">
      <c r="B64" s="86"/>
      <c r="C64" s="87"/>
      <c r="D64" s="87"/>
      <c r="E64" s="87"/>
      <c r="F64" s="30"/>
      <c r="G64" s="88"/>
    </row>
    <row r="65" spans="2:7" ht="15">
      <c r="B65" s="89" t="s">
        <v>155</v>
      </c>
      <c r="C65" s="159"/>
      <c r="D65" s="159"/>
      <c r="E65" s="159"/>
      <c r="F65" s="31" t="s">
        <v>156</v>
      </c>
      <c r="G65" s="32"/>
    </row>
    <row r="66" spans="3:5" ht="13.5">
      <c r="C66" s="58"/>
      <c r="D66" s="58"/>
      <c r="E66" s="58"/>
    </row>
    <row r="67" spans="3:5" ht="13.5">
      <c r="C67" s="58"/>
      <c r="D67" s="58"/>
      <c r="E67" s="58"/>
    </row>
    <row r="68" spans="3:5" ht="13.5">
      <c r="C68" s="58"/>
      <c r="D68" s="58"/>
      <c r="E68" s="58"/>
    </row>
    <row r="69" spans="3:5" ht="13.5">
      <c r="C69" s="58"/>
      <c r="D69" s="58"/>
      <c r="E69" s="58"/>
    </row>
    <row r="70" spans="3:5" ht="13.5">
      <c r="C70" s="58"/>
      <c r="D70" s="58"/>
      <c r="E70" s="58"/>
    </row>
    <row r="71" spans="3:5" ht="13.5">
      <c r="C71" s="58"/>
      <c r="D71" s="58"/>
      <c r="E71" s="58"/>
    </row>
    <row r="72" spans="3:5" ht="13.5">
      <c r="C72" s="58"/>
      <c r="D72" s="58"/>
      <c r="E72" s="58"/>
    </row>
    <row r="73" spans="3:5" ht="13.5">
      <c r="C73" s="58"/>
      <c r="D73" s="58"/>
      <c r="E73" s="58"/>
    </row>
    <row r="74" spans="3:5" ht="13.5">
      <c r="C74" s="58"/>
      <c r="D74" s="58"/>
      <c r="E74" s="58"/>
    </row>
  </sheetData>
  <sheetProtection sheet="1" objects="1" scenarios="1"/>
  <mergeCells count="16">
    <mergeCell ref="H4:H5"/>
    <mergeCell ref="B7:H7"/>
    <mergeCell ref="B9:E9"/>
    <mergeCell ref="B58:F58"/>
    <mergeCell ref="A2:F2"/>
    <mergeCell ref="A4:A5"/>
    <mergeCell ref="B4:B5"/>
    <mergeCell ref="C4:C5"/>
    <mergeCell ref="D4:E4"/>
    <mergeCell ref="F4:F5"/>
    <mergeCell ref="B61:C61"/>
    <mergeCell ref="D61:E61"/>
    <mergeCell ref="B63:C63"/>
    <mergeCell ref="D63:E63"/>
    <mergeCell ref="C65:E65"/>
    <mergeCell ref="G4:G5"/>
  </mergeCells>
  <conditionalFormatting sqref="C65:D65 G65">
    <cfRule type="cellIs" priority="2" dxfId="0" operator="equal" stopIfTrue="1">
      <formula>0</formula>
    </cfRule>
  </conditionalFormatting>
  <conditionalFormatting sqref="F8 F10:F23 F25 F27:F47 F49:F57">
    <cfRule type="cellIs" priority="1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.31496062992125984" footer="0.31496062992125984"/>
  <pageSetup fitToHeight="0" horizontalDpi="300" verticalDpi="300" orientation="portrait" paperSize="9" scale="61" r:id="rId1"/>
  <headerFooter alignWithMargins="0">
    <oddFooter>&amp;CStrona &amp;P z &amp;N</oddFooter>
  </headerFooter>
  <rowBreaks count="1" manualBreakCount="1">
    <brk id="3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view="pageBreakPreview" zoomScale="80" zoomScaleNormal="80" zoomScaleSheetLayoutView="80" zoomScalePageLayoutView="0" workbookViewId="0" topLeftCell="A1">
      <selection activeCell="B33" sqref="B33"/>
    </sheetView>
  </sheetViews>
  <sheetFormatPr defaultColWidth="9.28125" defaultRowHeight="12.75"/>
  <cols>
    <col min="1" max="1" width="4.28125" style="80" customWidth="1"/>
    <col min="2" max="2" width="70.28125" style="58" customWidth="1"/>
    <col min="3" max="3" width="6.28125" style="90" customWidth="1"/>
    <col min="4" max="5" width="10.57421875" style="90" customWidth="1"/>
    <col min="6" max="6" width="17.57421875" style="83" customWidth="1"/>
    <col min="7" max="8" width="19.7109375" style="83" customWidth="1"/>
    <col min="9" max="16384" width="9.28125" style="58" customWidth="1"/>
  </cols>
  <sheetData>
    <row r="1" spans="1:256" s="55" customFormat="1" ht="22.5">
      <c r="A1" s="52"/>
      <c r="B1" s="53"/>
      <c r="C1" s="54"/>
      <c r="G1" s="56"/>
      <c r="H1" s="57" t="s">
        <v>76</v>
      </c>
      <c r="I1" s="56"/>
      <c r="J1" s="56"/>
      <c r="K1" s="56"/>
      <c r="L1" s="56"/>
      <c r="M1" s="56"/>
      <c r="N1" s="56"/>
      <c r="O1" s="56"/>
      <c r="P1" s="56"/>
      <c r="IT1" s="58"/>
      <c r="IU1" s="58"/>
      <c r="IV1" s="58"/>
    </row>
    <row r="2" spans="2:8" s="59" customFormat="1" ht="32.25" customHeight="1">
      <c r="B2" s="161" t="s">
        <v>162</v>
      </c>
      <c r="C2" s="161"/>
      <c r="D2" s="161"/>
      <c r="E2" s="161"/>
      <c r="F2" s="161"/>
      <c r="G2" s="60"/>
      <c r="H2" s="60"/>
    </row>
    <row r="3" spans="2:8" s="59" customFormat="1" ht="22.5">
      <c r="B3" s="61"/>
      <c r="C3" s="62"/>
      <c r="D3" s="62"/>
      <c r="E3" s="63"/>
      <c r="F3" s="62"/>
      <c r="G3" s="62"/>
      <c r="H3" s="62"/>
    </row>
    <row r="4" spans="1:8" s="59" customFormat="1" ht="40.5" customHeight="1">
      <c r="A4" s="162" t="s">
        <v>1</v>
      </c>
      <c r="B4" s="166" t="s">
        <v>2</v>
      </c>
      <c r="C4" s="166" t="s">
        <v>3</v>
      </c>
      <c r="D4" s="168" t="s">
        <v>4</v>
      </c>
      <c r="E4" s="168"/>
      <c r="F4" s="169" t="s">
        <v>5</v>
      </c>
      <c r="G4" s="171" t="s">
        <v>6</v>
      </c>
      <c r="H4" s="173" t="s">
        <v>7</v>
      </c>
    </row>
    <row r="5" spans="1:8" s="66" customFormat="1" ht="40.5" customHeight="1">
      <c r="A5" s="163"/>
      <c r="B5" s="167"/>
      <c r="C5" s="167"/>
      <c r="D5" s="64" t="s">
        <v>8</v>
      </c>
      <c r="E5" s="65" t="s">
        <v>9</v>
      </c>
      <c r="F5" s="170"/>
      <c r="G5" s="172"/>
      <c r="H5" s="174"/>
    </row>
    <row r="6" spans="1:8" s="70" customFormat="1" ht="19.5" customHeight="1">
      <c r="A6" s="134">
        <v>0</v>
      </c>
      <c r="B6" s="67">
        <v>1</v>
      </c>
      <c r="C6" s="68">
        <v>2</v>
      </c>
      <c r="D6" s="68">
        <v>3</v>
      </c>
      <c r="E6" s="68">
        <v>4</v>
      </c>
      <c r="F6" s="69">
        <v>5</v>
      </c>
      <c r="G6" s="68">
        <v>6</v>
      </c>
      <c r="H6" s="118">
        <v>7</v>
      </c>
    </row>
    <row r="7" spans="1:8" ht="18" customHeight="1">
      <c r="A7" s="135" t="s">
        <v>10</v>
      </c>
      <c r="B7" s="71" t="s">
        <v>133</v>
      </c>
      <c r="C7" s="72"/>
      <c r="D7" s="72"/>
      <c r="E7" s="72"/>
      <c r="F7" s="73"/>
      <c r="G7" s="74"/>
      <c r="H7" s="136"/>
    </row>
    <row r="8" spans="1:8" s="76" customFormat="1" ht="32.25" customHeight="1">
      <c r="A8" s="137">
        <v>1</v>
      </c>
      <c r="B8" s="75" t="s">
        <v>134</v>
      </c>
      <c r="C8" s="28" t="s">
        <v>13</v>
      </c>
      <c r="D8" s="28">
        <v>45</v>
      </c>
      <c r="E8" s="28">
        <v>45</v>
      </c>
      <c r="F8" s="44"/>
      <c r="G8" s="51">
        <f>ROUND($D8*$F8,2)</f>
        <v>0</v>
      </c>
      <c r="H8" s="138">
        <f>ROUND($E8*$F8,2)</f>
        <v>0</v>
      </c>
    </row>
    <row r="9" spans="1:8" s="76" customFormat="1" ht="32.25" customHeight="1">
      <c r="A9" s="137">
        <v>2</v>
      </c>
      <c r="B9" s="75" t="s">
        <v>135</v>
      </c>
      <c r="C9" s="28" t="s">
        <v>13</v>
      </c>
      <c r="D9" s="28">
        <v>50</v>
      </c>
      <c r="E9" s="28">
        <v>52.5</v>
      </c>
      <c r="F9" s="44"/>
      <c r="G9" s="51">
        <f aca="true" t="shared" si="0" ref="G9:G26">ROUND($D9*$F9,2)</f>
        <v>0</v>
      </c>
      <c r="H9" s="138">
        <f aca="true" t="shared" si="1" ref="H9:H26">ROUND($E9*$F9,2)</f>
        <v>0</v>
      </c>
    </row>
    <row r="10" spans="1:8" s="76" customFormat="1" ht="32.25" customHeight="1">
      <c r="A10" s="137">
        <v>3</v>
      </c>
      <c r="B10" s="75" t="s">
        <v>136</v>
      </c>
      <c r="C10" s="28" t="s">
        <v>13</v>
      </c>
      <c r="D10" s="28">
        <v>40</v>
      </c>
      <c r="E10" s="28">
        <v>40</v>
      </c>
      <c r="F10" s="44"/>
      <c r="G10" s="51">
        <f t="shared" si="0"/>
        <v>0</v>
      </c>
      <c r="H10" s="138">
        <f t="shared" si="1"/>
        <v>0</v>
      </c>
    </row>
    <row r="11" spans="1:8" s="76" customFormat="1" ht="32.25" customHeight="1">
      <c r="A11" s="137">
        <v>4</v>
      </c>
      <c r="B11" s="75" t="s">
        <v>137</v>
      </c>
      <c r="C11" s="28" t="s">
        <v>13</v>
      </c>
      <c r="D11" s="28">
        <v>195</v>
      </c>
      <c r="E11" s="28">
        <v>200</v>
      </c>
      <c r="F11" s="44"/>
      <c r="G11" s="51">
        <f t="shared" si="0"/>
        <v>0</v>
      </c>
      <c r="H11" s="138">
        <f t="shared" si="1"/>
        <v>0</v>
      </c>
    </row>
    <row r="12" spans="1:8" s="76" customFormat="1" ht="32.25" customHeight="1">
      <c r="A12" s="137">
        <v>5</v>
      </c>
      <c r="B12" s="75" t="s">
        <v>138</v>
      </c>
      <c r="C12" s="28" t="s">
        <v>13</v>
      </c>
      <c r="D12" s="28">
        <v>60</v>
      </c>
      <c r="E12" s="28">
        <v>60</v>
      </c>
      <c r="F12" s="44"/>
      <c r="G12" s="51">
        <f t="shared" si="0"/>
        <v>0</v>
      </c>
      <c r="H12" s="138">
        <f t="shared" si="1"/>
        <v>0</v>
      </c>
    </row>
    <row r="13" spans="1:8" s="76" customFormat="1" ht="32.25" customHeight="1">
      <c r="A13" s="137">
        <v>6</v>
      </c>
      <c r="B13" s="75" t="s">
        <v>139</v>
      </c>
      <c r="C13" s="28" t="s">
        <v>13</v>
      </c>
      <c r="D13" s="28">
        <v>60</v>
      </c>
      <c r="E13" s="28">
        <v>60</v>
      </c>
      <c r="F13" s="44"/>
      <c r="G13" s="51">
        <f t="shared" si="0"/>
        <v>0</v>
      </c>
      <c r="H13" s="138">
        <f t="shared" si="1"/>
        <v>0</v>
      </c>
    </row>
    <row r="14" spans="1:8" s="76" customFormat="1" ht="32.25" customHeight="1">
      <c r="A14" s="137">
        <v>7</v>
      </c>
      <c r="B14" s="75" t="s">
        <v>140</v>
      </c>
      <c r="C14" s="28" t="s">
        <v>13</v>
      </c>
      <c r="D14" s="28">
        <v>20</v>
      </c>
      <c r="E14" s="28">
        <v>22.5</v>
      </c>
      <c r="F14" s="44"/>
      <c r="G14" s="51">
        <f t="shared" si="0"/>
        <v>0</v>
      </c>
      <c r="H14" s="138">
        <f t="shared" si="1"/>
        <v>0</v>
      </c>
    </row>
    <row r="15" spans="1:8" s="76" customFormat="1" ht="32.25" customHeight="1">
      <c r="A15" s="120">
        <v>8</v>
      </c>
      <c r="B15" s="21" t="s">
        <v>141</v>
      </c>
      <c r="C15" s="1" t="s">
        <v>13</v>
      </c>
      <c r="D15" s="1">
        <v>100</v>
      </c>
      <c r="E15" s="1">
        <v>100</v>
      </c>
      <c r="F15" s="44"/>
      <c r="G15" s="51">
        <f t="shared" si="0"/>
        <v>0</v>
      </c>
      <c r="H15" s="138">
        <f t="shared" si="1"/>
        <v>0</v>
      </c>
    </row>
    <row r="16" spans="1:8" s="76" customFormat="1" ht="32.25" customHeight="1">
      <c r="A16" s="120">
        <v>9</v>
      </c>
      <c r="B16" s="139" t="s">
        <v>142</v>
      </c>
      <c r="C16" s="1" t="s">
        <v>13</v>
      </c>
      <c r="D16" s="140">
        <v>60</v>
      </c>
      <c r="E16" s="140">
        <v>65</v>
      </c>
      <c r="F16" s="44"/>
      <c r="G16" s="51">
        <f t="shared" si="0"/>
        <v>0</v>
      </c>
      <c r="H16" s="138">
        <f t="shared" si="1"/>
        <v>0</v>
      </c>
    </row>
    <row r="17" spans="1:8" s="76" customFormat="1" ht="32.25" customHeight="1">
      <c r="A17" s="120">
        <v>10</v>
      </c>
      <c r="B17" s="21" t="s">
        <v>143</v>
      </c>
      <c r="C17" s="1" t="s">
        <v>13</v>
      </c>
      <c r="D17" s="1">
        <v>150</v>
      </c>
      <c r="E17" s="1">
        <v>150</v>
      </c>
      <c r="F17" s="44"/>
      <c r="G17" s="51">
        <f t="shared" si="0"/>
        <v>0</v>
      </c>
      <c r="H17" s="138">
        <f t="shared" si="1"/>
        <v>0</v>
      </c>
    </row>
    <row r="18" spans="1:8" s="76" customFormat="1" ht="32.25" customHeight="1">
      <c r="A18" s="120">
        <v>11</v>
      </c>
      <c r="B18" s="21" t="s">
        <v>144</v>
      </c>
      <c r="C18" s="1" t="s">
        <v>13</v>
      </c>
      <c r="D18" s="1">
        <v>12.5</v>
      </c>
      <c r="E18" s="1">
        <v>12.5</v>
      </c>
      <c r="F18" s="44"/>
      <c r="G18" s="51">
        <f t="shared" si="0"/>
        <v>0</v>
      </c>
      <c r="H18" s="138">
        <f t="shared" si="1"/>
        <v>0</v>
      </c>
    </row>
    <row r="19" spans="1:8" s="76" customFormat="1" ht="32.25" customHeight="1">
      <c r="A19" s="120">
        <v>12</v>
      </c>
      <c r="B19" s="21" t="s">
        <v>145</v>
      </c>
      <c r="C19" s="1" t="s">
        <v>13</v>
      </c>
      <c r="D19" s="1">
        <v>210</v>
      </c>
      <c r="E19" s="1">
        <v>300</v>
      </c>
      <c r="F19" s="44"/>
      <c r="G19" s="51">
        <f t="shared" si="0"/>
        <v>0</v>
      </c>
      <c r="H19" s="138">
        <f t="shared" si="1"/>
        <v>0</v>
      </c>
    </row>
    <row r="20" spans="1:8" s="76" customFormat="1" ht="32.25" customHeight="1">
      <c r="A20" s="120">
        <v>13</v>
      </c>
      <c r="B20" s="21" t="s">
        <v>146</v>
      </c>
      <c r="C20" s="1" t="s">
        <v>13</v>
      </c>
      <c r="D20" s="1">
        <v>180</v>
      </c>
      <c r="E20" s="1">
        <v>200</v>
      </c>
      <c r="F20" s="44"/>
      <c r="G20" s="51">
        <f t="shared" si="0"/>
        <v>0</v>
      </c>
      <c r="H20" s="138">
        <f t="shared" si="1"/>
        <v>0</v>
      </c>
    </row>
    <row r="21" spans="1:8" ht="20.25" customHeight="1">
      <c r="A21" s="135" t="s">
        <v>60</v>
      </c>
      <c r="B21" s="71" t="s">
        <v>147</v>
      </c>
      <c r="C21" s="2"/>
      <c r="D21" s="2"/>
      <c r="E21" s="2"/>
      <c r="F21" s="41"/>
      <c r="G21" s="41"/>
      <c r="H21" s="141"/>
    </row>
    <row r="22" spans="1:8" ht="30" customHeight="1">
      <c r="A22" s="142">
        <v>1</v>
      </c>
      <c r="B22" s="77" t="s">
        <v>148</v>
      </c>
      <c r="C22" s="1" t="s">
        <v>13</v>
      </c>
      <c r="D22" s="1">
        <v>250</v>
      </c>
      <c r="E22" s="1">
        <v>290</v>
      </c>
      <c r="F22" s="44"/>
      <c r="G22" s="51">
        <f t="shared" si="0"/>
        <v>0</v>
      </c>
      <c r="H22" s="138">
        <f t="shared" si="1"/>
        <v>0</v>
      </c>
    </row>
    <row r="23" spans="1:8" ht="30" customHeight="1">
      <c r="A23" s="142">
        <v>2</v>
      </c>
      <c r="B23" s="77" t="s">
        <v>149</v>
      </c>
      <c r="C23" s="1" t="s">
        <v>13</v>
      </c>
      <c r="D23" s="1">
        <v>20</v>
      </c>
      <c r="E23" s="1">
        <v>20</v>
      </c>
      <c r="F23" s="44"/>
      <c r="G23" s="51">
        <f t="shared" si="0"/>
        <v>0</v>
      </c>
      <c r="H23" s="138">
        <f t="shared" si="1"/>
        <v>0</v>
      </c>
    </row>
    <row r="24" spans="1:8" ht="24" customHeight="1">
      <c r="A24" s="135" t="s">
        <v>94</v>
      </c>
      <c r="B24" s="78" t="s">
        <v>150</v>
      </c>
      <c r="C24" s="2"/>
      <c r="D24" s="2"/>
      <c r="E24" s="2"/>
      <c r="F24" s="41"/>
      <c r="G24" s="41"/>
      <c r="H24" s="141"/>
    </row>
    <row r="25" spans="1:8" ht="30" customHeight="1">
      <c r="A25" s="142">
        <v>1</v>
      </c>
      <c r="B25" s="77" t="s">
        <v>151</v>
      </c>
      <c r="C25" s="1" t="s">
        <v>13</v>
      </c>
      <c r="D25" s="1">
        <v>108</v>
      </c>
      <c r="E25" s="1">
        <v>108</v>
      </c>
      <c r="F25" s="44"/>
      <c r="G25" s="51">
        <f t="shared" si="0"/>
        <v>0</v>
      </c>
      <c r="H25" s="138">
        <f t="shared" si="1"/>
        <v>0</v>
      </c>
    </row>
    <row r="26" spans="1:8" ht="30" customHeight="1">
      <c r="A26" s="142">
        <v>2</v>
      </c>
      <c r="B26" s="77" t="s">
        <v>152</v>
      </c>
      <c r="C26" s="1" t="s">
        <v>13</v>
      </c>
      <c r="D26" s="1">
        <v>333.2</v>
      </c>
      <c r="E26" s="1">
        <v>340</v>
      </c>
      <c r="F26" s="44"/>
      <c r="G26" s="51">
        <f t="shared" si="0"/>
        <v>0</v>
      </c>
      <c r="H26" s="138">
        <f t="shared" si="1"/>
        <v>0</v>
      </c>
    </row>
    <row r="27" spans="1:8" s="79" customFormat="1" ht="26.25" customHeight="1">
      <c r="A27" s="143"/>
      <c r="B27" s="180" t="s">
        <v>29</v>
      </c>
      <c r="C27" s="180"/>
      <c r="D27" s="180"/>
      <c r="E27" s="180"/>
      <c r="F27" s="180"/>
      <c r="G27" s="144">
        <f>SUM(G8:G20,G22:G23,G25:G26)</f>
        <v>0</v>
      </c>
      <c r="H27" s="145">
        <f>SUM(H8:H20,H22:H23,H25:H26)</f>
        <v>0</v>
      </c>
    </row>
    <row r="30" spans="2:7" ht="18">
      <c r="B30" s="155" t="s">
        <v>169</v>
      </c>
      <c r="C30" s="155"/>
      <c r="D30" s="156">
        <f>$G$27</f>
        <v>0</v>
      </c>
      <c r="E30" s="156"/>
      <c r="F30" s="81"/>
      <c r="G30" s="82"/>
    </row>
    <row r="31" spans="2:7" ht="13.5">
      <c r="B31" s="84"/>
      <c r="C31" s="66"/>
      <c r="D31" s="66"/>
      <c r="E31" s="66"/>
      <c r="F31" s="29"/>
      <c r="G31" s="82"/>
    </row>
    <row r="32" spans="2:7" ht="18">
      <c r="B32" s="157" t="s">
        <v>170</v>
      </c>
      <c r="C32" s="157"/>
      <c r="D32" s="158">
        <f>$H$27</f>
        <v>0</v>
      </c>
      <c r="E32" s="158"/>
      <c r="F32" s="85"/>
      <c r="G32" s="82"/>
    </row>
    <row r="33" spans="2:7" ht="15">
      <c r="B33" s="86"/>
      <c r="C33" s="87"/>
      <c r="D33" s="87"/>
      <c r="E33" s="87"/>
      <c r="F33" s="30"/>
      <c r="G33" s="88"/>
    </row>
    <row r="34" spans="2:7" ht="15">
      <c r="B34" s="89" t="s">
        <v>155</v>
      </c>
      <c r="C34" s="159"/>
      <c r="D34" s="159"/>
      <c r="E34" s="159"/>
      <c r="F34" s="31" t="s">
        <v>156</v>
      </c>
      <c r="G34" s="32"/>
    </row>
  </sheetData>
  <sheetProtection sheet="1" objects="1" scenarios="1"/>
  <mergeCells count="14">
    <mergeCell ref="H4:H5"/>
    <mergeCell ref="B27:F27"/>
    <mergeCell ref="B2:F2"/>
    <mergeCell ref="A4:A5"/>
    <mergeCell ref="B4:B5"/>
    <mergeCell ref="C4:C5"/>
    <mergeCell ref="D4:E4"/>
    <mergeCell ref="F4:F5"/>
    <mergeCell ref="B30:C30"/>
    <mergeCell ref="D30:E30"/>
    <mergeCell ref="B32:C32"/>
    <mergeCell ref="D32:E32"/>
    <mergeCell ref="C34:E34"/>
    <mergeCell ref="G4:G5"/>
  </mergeCells>
  <conditionalFormatting sqref="C34:D34 G34">
    <cfRule type="cellIs" priority="2" dxfId="0" operator="equal" stopIfTrue="1">
      <formula>0</formula>
    </cfRule>
  </conditionalFormatting>
  <conditionalFormatting sqref="F8:F20 F22:F23 F25:F26">
    <cfRule type="cellIs" priority="1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.31496062992125984" footer="0.31496062992125984"/>
  <pageSetup fitToHeight="0" fitToWidth="1" horizontalDpi="300" verticalDpi="300" orientation="portrait" paperSize="9" scale="5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Lewandowski</dc:creator>
  <cp:keywords/>
  <dc:description/>
  <cp:lastModifiedBy>Adelajda Bella</cp:lastModifiedBy>
  <cp:lastPrinted>2023-12-14T09:12:39Z</cp:lastPrinted>
  <dcterms:created xsi:type="dcterms:W3CDTF">2023-12-14T08:29:29Z</dcterms:created>
  <dcterms:modified xsi:type="dcterms:W3CDTF">2023-12-16T21:06:57Z</dcterms:modified>
  <cp:category/>
  <cp:version/>
  <cp:contentType/>
  <cp:contentStatus/>
</cp:coreProperties>
</file>