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2024 USTAWA PZP\22 kominiarze\publikacja\"/>
    </mc:Choice>
  </mc:AlternateContent>
  <xr:revisionPtr revIDLastSave="0" documentId="8_{7C947669-1A9A-4D8C-A14E-BB06B579D5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cja cz. III ADM-2" sheetId="1" r:id="rId1"/>
    <sheet name="wykazy adresowe" sheetId="2" r:id="rId2"/>
  </sheets>
  <definedNames>
    <definedName name="_xlnm.Print_Area" localSheetId="0">'kalkulacja cz. III ADM-2'!#REF!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s="1"/>
  <c r="G69" i="2"/>
  <c r="F69" i="2"/>
  <c r="E69" i="2"/>
  <c r="E6" i="1"/>
  <c r="D102" i="1" l="1"/>
  <c r="D98" i="1"/>
  <c r="E98" i="1" s="1"/>
  <c r="D92" i="1"/>
  <c r="E92" i="1" s="1"/>
  <c r="D88" i="1"/>
  <c r="E88" i="1" s="1"/>
  <c r="D82" i="1"/>
  <c r="E82" i="1" s="1"/>
  <c r="D78" i="1"/>
  <c r="E78" i="1" s="1"/>
  <c r="D72" i="1"/>
  <c r="E72" i="1" s="1"/>
  <c r="D68" i="1"/>
  <c r="E68" i="1" s="1"/>
  <c r="D62" i="1"/>
  <c r="E62" i="1" s="1"/>
  <c r="D58" i="1"/>
  <c r="E58" i="1" s="1"/>
  <c r="D52" i="1"/>
  <c r="E52" i="1" s="1"/>
  <c r="D48" i="1"/>
  <c r="E48" i="1" s="1"/>
  <c r="D42" i="1"/>
  <c r="E42" i="1" s="1"/>
  <c r="D37" i="1"/>
  <c r="E37" i="1" s="1"/>
  <c r="D32" i="1"/>
  <c r="E32" i="1" s="1"/>
  <c r="D27" i="1"/>
  <c r="E27" i="1" s="1"/>
  <c r="J9" i="1"/>
  <c r="L8" i="1"/>
  <c r="M8" i="1" s="1"/>
  <c r="L7" i="1"/>
  <c r="M7" i="1" s="1"/>
  <c r="L6" i="1"/>
  <c r="E7" i="1"/>
  <c r="F7" i="1" s="1"/>
  <c r="E8" i="1"/>
  <c r="F8" i="1" s="1"/>
  <c r="F6" i="1"/>
  <c r="C9" i="1"/>
  <c r="M6" i="1" l="1"/>
  <c r="M9" i="1" s="1"/>
  <c r="L9" i="1"/>
  <c r="C12" i="1"/>
  <c r="E102" i="1"/>
  <c r="F9" i="1"/>
  <c r="E9" i="1"/>
  <c r="E12" i="1" l="1"/>
  <c r="D12" i="1"/>
  <c r="C16" i="1" s="1"/>
  <c r="C17" i="1" s="1"/>
  <c r="C105" i="1" l="1"/>
  <c r="C104" i="1" l="1"/>
</calcChain>
</file>

<file path=xl/sharedStrings.xml><?xml version="1.0" encoding="utf-8"?>
<sst xmlns="http://schemas.openxmlformats.org/spreadsheetml/2006/main" count="239" uniqueCount="93">
  <si>
    <t>Lp</t>
  </si>
  <si>
    <t>nazwa</t>
  </si>
  <si>
    <t>szt.</t>
  </si>
  <si>
    <t>stawka</t>
  </si>
  <si>
    <t>netto</t>
  </si>
  <si>
    <t>brutto</t>
  </si>
  <si>
    <t>ogółem</t>
  </si>
  <si>
    <t>budynki mieszkalne 8%</t>
  </si>
  <si>
    <t>budynki niemieszkalne 23%</t>
  </si>
  <si>
    <t>razem</t>
  </si>
  <si>
    <t xml:space="preserve">3.Koszt opinii kominiarskich – budynki mieszkalne i niemieszkalne (23%VAT) </t>
  </si>
  <si>
    <t>4. Koszt sprawdzenia stanu technicznego przewodów kominowych i kanałów w stanie surowymmodernizowanych wraz z wydaniem pisemnych opinii 23%VAT</t>
  </si>
  <si>
    <t>5. Koszt ustalenia przyczyny wadliwego działania urządzeń grzewczych odprowadzających spaliny z wydaniem ekspertyzy 23%VAT</t>
  </si>
  <si>
    <t>6. Koszt ustalenia przyczyny wadliwego działania wentylacji w lokalach, 23% VAT</t>
  </si>
  <si>
    <t>7. Koszt przeprowadzenia inwentaryzacji urządzeń grzewczo-kominowych 23% VAT</t>
  </si>
  <si>
    <t>8. Koszt odgruzowania przewodu kominowego przy użyciu kamery inspekcyjnej</t>
  </si>
  <si>
    <t>budynki mieszkalne 8 %</t>
  </si>
  <si>
    <t>budynki niemieszkalne 23 %</t>
  </si>
  <si>
    <t>9. Koszt usuwania gniazd ptasich</t>
  </si>
  <si>
    <t>10, Koszt badania przewodu kominowego przy użyciu kamery inspekcyjnej</t>
  </si>
  <si>
    <t>11. Koszt wymiany lub osadzenia drzwiczek kominowych wraz z materiałami</t>
  </si>
  <si>
    <t>12. Koszt zamontowania na kominie wentylacyjnym turbowentu wraz z materiałami</t>
  </si>
  <si>
    <t>13. Koszt zamontowania na kominie dymnym rotowentu wraz z materiałami</t>
  </si>
  <si>
    <t>razem netto</t>
  </si>
  <si>
    <t>razem brutto</t>
  </si>
  <si>
    <t>przewody spalinowe (145 szt. - 2 x w roku)</t>
  </si>
  <si>
    <t>przewody spalinowe (3 szt. - 2 x w roku)</t>
  </si>
  <si>
    <t>przew wentylacyjne (193 szt. - raz w roku)</t>
  </si>
  <si>
    <t>Wykazy adresowe budynków wraz z ilościowym zestawieniem przewodów kominowych w budynkach mieszkalnych gminnych administrowanych przez ADM nr 2</t>
  </si>
  <si>
    <t>Lp.</t>
  </si>
  <si>
    <t>Nazwa ulicy</t>
  </si>
  <si>
    <t>Numer</t>
  </si>
  <si>
    <t>Kod</t>
  </si>
  <si>
    <t>Przewody</t>
  </si>
  <si>
    <t>S</t>
  </si>
  <si>
    <t>D</t>
  </si>
  <si>
    <t>W</t>
  </si>
  <si>
    <t>Grobla</t>
  </si>
  <si>
    <t>4A</t>
  </si>
  <si>
    <t>13+of</t>
  </si>
  <si>
    <t>26A</t>
  </si>
  <si>
    <t>Jerzego</t>
  </si>
  <si>
    <t>Kolejowa</t>
  </si>
  <si>
    <t>Kobylogórska</t>
  </si>
  <si>
    <t>Koniawska</t>
  </si>
  <si>
    <t>35B</t>
  </si>
  <si>
    <t>49B</t>
  </si>
  <si>
    <t>56A</t>
  </si>
  <si>
    <t>Kwiatowa</t>
  </si>
  <si>
    <t>49A</t>
  </si>
  <si>
    <t>49C</t>
  </si>
  <si>
    <t>51A</t>
  </si>
  <si>
    <t>51B</t>
  </si>
  <si>
    <t>Lipowa</t>
  </si>
  <si>
    <t>Prosta</t>
  </si>
  <si>
    <t>1A</t>
  </si>
  <si>
    <t xml:space="preserve">Przemysłowa </t>
  </si>
  <si>
    <t>35A</t>
  </si>
  <si>
    <t>Spokojna</t>
  </si>
  <si>
    <t>67-68</t>
  </si>
  <si>
    <t>Sulęcińska</t>
  </si>
  <si>
    <t>Śląska</t>
  </si>
  <si>
    <t>Wał Okrężny</t>
  </si>
  <si>
    <t>Waryńskiego</t>
  </si>
  <si>
    <t>Wawrzyniaka</t>
  </si>
  <si>
    <t>Wąska</t>
  </si>
  <si>
    <t>Wiatraczna</t>
  </si>
  <si>
    <t xml:space="preserve">Woskowa </t>
  </si>
  <si>
    <t>Zbąszyńska</t>
  </si>
  <si>
    <t>1,2,3</t>
  </si>
  <si>
    <t>Zielona</t>
  </si>
  <si>
    <t>Zielna</t>
  </si>
  <si>
    <t xml:space="preserve">Spokojna </t>
  </si>
  <si>
    <t>Razem</t>
  </si>
  <si>
    <t>Objaśnienie:</t>
  </si>
  <si>
    <t>S - przewody spalinowe</t>
  </si>
  <si>
    <t>D - przewody dymowe</t>
  </si>
  <si>
    <t>W - przewody wentylacyjne</t>
  </si>
  <si>
    <t>przewody dymowe (352 szt. - 4 x w w roku)</t>
  </si>
  <si>
    <t>przew wentylacyjne (780 szt. - raz w roku)</t>
  </si>
  <si>
    <t>Osadnicza</t>
  </si>
  <si>
    <t>Przemysłowa</t>
  </si>
  <si>
    <t>14-15</t>
  </si>
  <si>
    <t>7A</t>
  </si>
  <si>
    <t>Towarowa</t>
  </si>
  <si>
    <t>6A</t>
  </si>
  <si>
    <t>przewody dymowe                (0 szt. - 4 x w w roku)</t>
  </si>
  <si>
    <t>szt. (w okresie 1 roku)</t>
  </si>
  <si>
    <t>2. Wartość rocznej okresowej kontroli stanu technicznego sprawności przewodów kominowych (23%VAT)</t>
  </si>
  <si>
    <t>100% GMINA</t>
  </si>
  <si>
    <t>Wykazy adresowe budynków wraz z ilościowym zestawieniem przewodów kominowych w budynkach niemieszkalnych gminnych administrowanych przez ADM nr 2</t>
  </si>
  <si>
    <t>1. czyszczenie przewodów</t>
  </si>
  <si>
    <t>ARKUSZ KALKUCACJI CENY OFERTOWEJ NA ŚWIADCZENIE USŁUG KOMINIARSKICH W ZASOBACH GMINNYCH ADMINISTOWANYCH PRZEZ ZGM W REJONIE ADM-2 CZĘŚĆ III POSTĘPOWANIA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</si>
</sst>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1" xfId="0" applyBorder="1" applyAlignment="1">
      <alignment wrapText="1"/>
    </xf>
    <xf numFmtId="0" fontId="2" fillId="0" borderId="0" xfId="0" applyFont="1"/>
    <xf numFmtId="4" fontId="2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5"/>
  <sheetViews>
    <sheetView tabSelected="1" topLeftCell="A79" workbookViewId="0">
      <selection activeCell="C102" sqref="C102"/>
    </sheetView>
  </sheetViews>
  <sheetFormatPr defaultRowHeight="15" x14ac:dyDescent="0.25"/>
  <cols>
    <col min="1" max="1" width="3.28515625" customWidth="1"/>
    <col min="2" max="2" width="22.5703125" customWidth="1"/>
    <col min="3" max="3" width="11.7109375" customWidth="1"/>
    <col min="7" max="7" width="4.28515625" customWidth="1"/>
    <col min="8" max="8" width="3.42578125" customWidth="1"/>
    <col min="9" max="9" width="16.7109375" customWidth="1"/>
    <col min="15" max="15" width="9.140625" customWidth="1"/>
  </cols>
  <sheetData>
    <row r="1" spans="1:13" x14ac:dyDescent="0.25">
      <c r="A1" s="28" t="s">
        <v>92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9"/>
    </row>
    <row r="2" spans="1:13" ht="30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6" customFormat="1" x14ac:dyDescent="0.25">
      <c r="A3" s="25" t="s">
        <v>91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x14ac:dyDescent="0.25">
      <c r="A4" s="15" t="s">
        <v>7</v>
      </c>
      <c r="B4" s="16"/>
      <c r="C4" s="16"/>
      <c r="D4" s="16"/>
      <c r="E4" s="16"/>
      <c r="F4" s="17"/>
      <c r="H4" s="18" t="s">
        <v>8</v>
      </c>
      <c r="I4" s="18"/>
      <c r="J4" s="18"/>
      <c r="K4" s="18"/>
      <c r="L4" s="18"/>
      <c r="M4" s="18"/>
    </row>
    <row r="5" spans="1:13" ht="51.75" customHeight="1" x14ac:dyDescent="0.25">
      <c r="A5" s="2" t="s">
        <v>0</v>
      </c>
      <c r="B5" s="2" t="s">
        <v>1</v>
      </c>
      <c r="C5" s="9" t="s">
        <v>87</v>
      </c>
      <c r="D5" s="2" t="s">
        <v>3</v>
      </c>
      <c r="E5" s="2" t="s">
        <v>4</v>
      </c>
      <c r="F5" s="2" t="s">
        <v>5</v>
      </c>
      <c r="H5" s="2" t="s">
        <v>0</v>
      </c>
      <c r="I5" s="2" t="s">
        <v>1</v>
      </c>
      <c r="J5" s="9" t="s">
        <v>87</v>
      </c>
      <c r="K5" s="2" t="s">
        <v>3</v>
      </c>
      <c r="L5" s="2" t="s">
        <v>4</v>
      </c>
      <c r="M5" s="2" t="s">
        <v>5</v>
      </c>
    </row>
    <row r="6" spans="1:13" ht="32.25" customHeight="1" x14ac:dyDescent="0.25">
      <c r="A6" s="4">
        <v>1</v>
      </c>
      <c r="B6" s="9" t="s">
        <v>25</v>
      </c>
      <c r="C6" s="5">
        <v>290</v>
      </c>
      <c r="D6" s="23"/>
      <c r="E6" s="5">
        <f>C6*D6</f>
        <v>0</v>
      </c>
      <c r="F6" s="5">
        <f>E6*1.08</f>
        <v>0</v>
      </c>
      <c r="H6" s="4">
        <v>1</v>
      </c>
      <c r="I6" s="9" t="s">
        <v>26</v>
      </c>
      <c r="J6" s="4">
        <v>6</v>
      </c>
      <c r="K6" s="23"/>
      <c r="L6" s="5">
        <f>J6*K6</f>
        <v>0</v>
      </c>
      <c r="M6" s="4">
        <f>L6*1.23</f>
        <v>0</v>
      </c>
    </row>
    <row r="7" spans="1:13" ht="60" x14ac:dyDescent="0.25">
      <c r="A7" s="4">
        <v>2</v>
      </c>
      <c r="B7" s="9" t="s">
        <v>78</v>
      </c>
      <c r="C7" s="4">
        <v>1408</v>
      </c>
      <c r="D7" s="23"/>
      <c r="E7" s="5">
        <f t="shared" ref="E7:E8" si="0">C7*D7</f>
        <v>0</v>
      </c>
      <c r="F7" s="5">
        <f t="shared" ref="F7:F8" si="1">E7*1.08</f>
        <v>0</v>
      </c>
      <c r="H7" s="4">
        <v>2</v>
      </c>
      <c r="I7" s="9" t="s">
        <v>86</v>
      </c>
      <c r="J7" s="4">
        <v>0</v>
      </c>
      <c r="K7" s="23"/>
      <c r="L7" s="5">
        <f>J7*K7</f>
        <v>0</v>
      </c>
      <c r="M7" s="4">
        <f t="shared" ref="M7:M8" si="2">L7*1.23</f>
        <v>0</v>
      </c>
    </row>
    <row r="8" spans="1:13" ht="60" x14ac:dyDescent="0.25">
      <c r="A8" s="4">
        <v>3</v>
      </c>
      <c r="B8" s="9" t="s">
        <v>79</v>
      </c>
      <c r="C8" s="4">
        <v>780</v>
      </c>
      <c r="D8" s="23"/>
      <c r="E8" s="5">
        <f t="shared" si="0"/>
        <v>0</v>
      </c>
      <c r="F8" s="5">
        <f t="shared" si="1"/>
        <v>0</v>
      </c>
      <c r="H8" s="4">
        <v>3</v>
      </c>
      <c r="I8" s="9" t="s">
        <v>27</v>
      </c>
      <c r="J8" s="4">
        <v>193</v>
      </c>
      <c r="K8" s="23"/>
      <c r="L8" s="5">
        <f>J8*K8</f>
        <v>0</v>
      </c>
      <c r="M8" s="5">
        <f t="shared" si="2"/>
        <v>0</v>
      </c>
    </row>
    <row r="9" spans="1:13" x14ac:dyDescent="0.25">
      <c r="A9" s="4"/>
      <c r="B9" s="2" t="s">
        <v>6</v>
      </c>
      <c r="C9" s="4">
        <f>SUM(C6:C8)</f>
        <v>2478</v>
      </c>
      <c r="D9" s="5"/>
      <c r="E9" s="5">
        <f>SUM(E6:E8)</f>
        <v>0</v>
      </c>
      <c r="F9" s="5">
        <f>SUM(F6:F8)</f>
        <v>0</v>
      </c>
      <c r="H9" s="4"/>
      <c r="I9" s="2" t="s">
        <v>6</v>
      </c>
      <c r="J9" s="4">
        <f>SUM(J6:J8)</f>
        <v>199</v>
      </c>
      <c r="K9" s="5"/>
      <c r="L9" s="5">
        <f>SUM(L6:L8)</f>
        <v>0</v>
      </c>
      <c r="M9" s="5">
        <f>SUM(M6:M8)</f>
        <v>0</v>
      </c>
    </row>
    <row r="10" spans="1:13" x14ac:dyDescent="0.25">
      <c r="B10" s="6"/>
    </row>
    <row r="11" spans="1:13" x14ac:dyDescent="0.25">
      <c r="B11" s="19" t="s">
        <v>9</v>
      </c>
      <c r="C11" s="2" t="s">
        <v>2</v>
      </c>
      <c r="D11" s="2" t="s">
        <v>4</v>
      </c>
      <c r="E11" s="2" t="s">
        <v>5</v>
      </c>
      <c r="M11" s="1"/>
    </row>
    <row r="12" spans="1:13" x14ac:dyDescent="0.25">
      <c r="B12" s="19"/>
      <c r="C12" s="2">
        <f>C9+J9</f>
        <v>2677</v>
      </c>
      <c r="D12" s="3">
        <f>E9+L9</f>
        <v>0</v>
      </c>
      <c r="E12" s="3">
        <f>F9+M9</f>
        <v>0</v>
      </c>
    </row>
    <row r="14" spans="1:13" s="26" customFormat="1" x14ac:dyDescent="0.25">
      <c r="A14" s="25" t="s">
        <v>88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6" spans="1:13" x14ac:dyDescent="0.25">
      <c r="B16" s="2" t="s">
        <v>4</v>
      </c>
      <c r="C16" s="3">
        <f>D12/2</f>
        <v>0</v>
      </c>
    </row>
    <row r="17" spans="1:13" x14ac:dyDescent="0.25">
      <c r="B17" s="2" t="s">
        <v>5</v>
      </c>
      <c r="C17" s="3">
        <f>C16*1.23</f>
        <v>0</v>
      </c>
    </row>
    <row r="19" spans="1:13" s="26" customFormat="1" x14ac:dyDescent="0.25">
      <c r="B19" s="25" t="s">
        <v>10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1" spans="1:13" x14ac:dyDescent="0.25">
      <c r="B21" s="7" t="s">
        <v>2</v>
      </c>
      <c r="C21" s="2" t="s">
        <v>3</v>
      </c>
      <c r="D21" s="2" t="s">
        <v>4</v>
      </c>
      <c r="E21" s="2" t="s">
        <v>5</v>
      </c>
    </row>
    <row r="22" spans="1:13" x14ac:dyDescent="0.25">
      <c r="B22" s="2">
        <v>40</v>
      </c>
      <c r="C22" s="24"/>
      <c r="D22" s="3">
        <f>B22*C22</f>
        <v>0</v>
      </c>
      <c r="E22" s="3">
        <f>D22*1.23</f>
        <v>0</v>
      </c>
    </row>
    <row r="24" spans="1:13" s="26" customFormat="1" ht="30.7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6" spans="1:13" x14ac:dyDescent="0.25">
      <c r="B26" s="7" t="s">
        <v>2</v>
      </c>
      <c r="C26" s="2" t="s">
        <v>3</v>
      </c>
      <c r="D26" s="2" t="s">
        <v>4</v>
      </c>
      <c r="E26" s="2" t="s">
        <v>5</v>
      </c>
    </row>
    <row r="27" spans="1:13" x14ac:dyDescent="0.25">
      <c r="B27" s="2">
        <v>20</v>
      </c>
      <c r="C27" s="24"/>
      <c r="D27" s="3">
        <f>B27*C27</f>
        <v>0</v>
      </c>
      <c r="E27" s="3">
        <f>D27*1.23</f>
        <v>0</v>
      </c>
    </row>
    <row r="29" spans="1:13" ht="27.75" customHeight="1" x14ac:dyDescent="0.25">
      <c r="A29" s="12" t="s">
        <v>12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1" spans="1:13" x14ac:dyDescent="0.25">
      <c r="B31" s="7" t="s">
        <v>2</v>
      </c>
      <c r="C31" s="2" t="s">
        <v>3</v>
      </c>
      <c r="D31" s="2" t="s">
        <v>4</v>
      </c>
      <c r="E31" s="2" t="s">
        <v>5</v>
      </c>
    </row>
    <row r="32" spans="1:13" x14ac:dyDescent="0.25">
      <c r="B32" s="2">
        <v>40</v>
      </c>
      <c r="C32" s="24"/>
      <c r="D32" s="3">
        <f>B32*C32</f>
        <v>0</v>
      </c>
      <c r="E32" s="3">
        <f>D32*1.23</f>
        <v>0</v>
      </c>
    </row>
    <row r="34" spans="1:13" x14ac:dyDescent="0.25">
      <c r="A34" s="25" t="s">
        <v>13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6" spans="1:13" x14ac:dyDescent="0.25">
      <c r="B36" s="7" t="s">
        <v>2</v>
      </c>
      <c r="C36" s="2" t="s">
        <v>3</v>
      </c>
      <c r="D36" s="2" t="s">
        <v>4</v>
      </c>
      <c r="E36" s="2" t="s">
        <v>5</v>
      </c>
    </row>
    <row r="37" spans="1:13" x14ac:dyDescent="0.25">
      <c r="B37" s="2">
        <v>40</v>
      </c>
      <c r="C37" s="24"/>
      <c r="D37" s="3">
        <f>B37*C37</f>
        <v>0</v>
      </c>
      <c r="E37" s="3">
        <f>D37*1.23</f>
        <v>0</v>
      </c>
    </row>
    <row r="39" spans="1:13" s="26" customFormat="1" x14ac:dyDescent="0.25">
      <c r="A39" s="25" t="s">
        <v>14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1" spans="1:13" x14ac:dyDescent="0.25">
      <c r="B41" s="7" t="s">
        <v>2</v>
      </c>
      <c r="C41" s="2" t="s">
        <v>3</v>
      </c>
      <c r="D41" s="2" t="s">
        <v>4</v>
      </c>
      <c r="E41" s="2" t="s">
        <v>5</v>
      </c>
    </row>
    <row r="42" spans="1:13" x14ac:dyDescent="0.25">
      <c r="B42" s="2">
        <v>30</v>
      </c>
      <c r="C42" s="24"/>
      <c r="D42" s="3">
        <f>B42*C42</f>
        <v>0</v>
      </c>
      <c r="E42" s="3">
        <f>D42*1.23</f>
        <v>0</v>
      </c>
    </row>
    <row r="44" spans="1:13" s="26" customFormat="1" x14ac:dyDescent="0.25">
      <c r="A44" s="25" t="s">
        <v>15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6" spans="1:13" x14ac:dyDescent="0.25">
      <c r="B46" s="14" t="s">
        <v>16</v>
      </c>
      <c r="C46" s="14"/>
      <c r="D46" s="14"/>
      <c r="E46" s="14"/>
    </row>
    <row r="47" spans="1:13" x14ac:dyDescent="0.25">
      <c r="B47" s="7" t="s">
        <v>2</v>
      </c>
      <c r="C47" s="2" t="s">
        <v>3</v>
      </c>
      <c r="D47" s="2" t="s">
        <v>4</v>
      </c>
      <c r="E47" s="2" t="s">
        <v>5</v>
      </c>
    </row>
    <row r="48" spans="1:13" x14ac:dyDescent="0.25">
      <c r="B48" s="2">
        <v>30</v>
      </c>
      <c r="C48" s="24"/>
      <c r="D48" s="3">
        <f>B48*C48</f>
        <v>0</v>
      </c>
      <c r="E48" s="3">
        <f>D48*1.08</f>
        <v>0</v>
      </c>
    </row>
    <row r="50" spans="1:13" x14ac:dyDescent="0.25">
      <c r="B50" s="14" t="s">
        <v>17</v>
      </c>
      <c r="C50" s="14"/>
      <c r="D50" s="14"/>
      <c r="E50" s="14"/>
    </row>
    <row r="51" spans="1:13" x14ac:dyDescent="0.25">
      <c r="B51" s="7" t="s">
        <v>2</v>
      </c>
      <c r="C51" s="2" t="s">
        <v>3</v>
      </c>
      <c r="D51" s="2" t="s">
        <v>4</v>
      </c>
      <c r="E51" s="2" t="s">
        <v>5</v>
      </c>
    </row>
    <row r="52" spans="1:13" x14ac:dyDescent="0.25">
      <c r="B52" s="2">
        <v>10</v>
      </c>
      <c r="C52" s="24"/>
      <c r="D52" s="3">
        <f>B52*C52</f>
        <v>0</v>
      </c>
      <c r="E52" s="3">
        <f>D52*1.23</f>
        <v>0</v>
      </c>
    </row>
    <row r="54" spans="1:13" s="26" customFormat="1" x14ac:dyDescent="0.25">
      <c r="A54" s="25" t="s">
        <v>18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6" spans="1:13" x14ac:dyDescent="0.25">
      <c r="B56" s="14" t="s">
        <v>16</v>
      </c>
      <c r="C56" s="14"/>
      <c r="D56" s="14"/>
      <c r="E56" s="14"/>
    </row>
    <row r="57" spans="1:13" x14ac:dyDescent="0.25">
      <c r="B57" s="7" t="s">
        <v>2</v>
      </c>
      <c r="C57" s="2" t="s">
        <v>3</v>
      </c>
      <c r="D57" s="2" t="s">
        <v>4</v>
      </c>
      <c r="E57" s="2" t="s">
        <v>5</v>
      </c>
    </row>
    <row r="58" spans="1:13" x14ac:dyDescent="0.25">
      <c r="B58" s="2">
        <v>20</v>
      </c>
      <c r="C58" s="24"/>
      <c r="D58" s="3">
        <f>B58*C58</f>
        <v>0</v>
      </c>
      <c r="E58" s="3">
        <f>D58*1.08</f>
        <v>0</v>
      </c>
    </row>
    <row r="60" spans="1:13" x14ac:dyDescent="0.25">
      <c r="B60" s="14" t="s">
        <v>17</v>
      </c>
      <c r="C60" s="14"/>
      <c r="D60" s="14"/>
      <c r="E60" s="14"/>
    </row>
    <row r="61" spans="1:13" x14ac:dyDescent="0.25">
      <c r="B61" s="7" t="s">
        <v>2</v>
      </c>
      <c r="C61" s="2" t="s">
        <v>3</v>
      </c>
      <c r="D61" s="2" t="s">
        <v>4</v>
      </c>
      <c r="E61" s="2" t="s">
        <v>5</v>
      </c>
    </row>
    <row r="62" spans="1:13" x14ac:dyDescent="0.25">
      <c r="B62" s="2">
        <v>10</v>
      </c>
      <c r="C62" s="24"/>
      <c r="D62" s="3">
        <f>B62*C62</f>
        <v>0</v>
      </c>
      <c r="E62" s="3">
        <f>D62*1.23</f>
        <v>0</v>
      </c>
    </row>
    <row r="64" spans="1:13" s="26" customFormat="1" x14ac:dyDescent="0.25">
      <c r="B64" s="25" t="s">
        <v>19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6" spans="1:13" x14ac:dyDescent="0.25">
      <c r="B66" s="14" t="s">
        <v>16</v>
      </c>
      <c r="C66" s="14"/>
      <c r="D66" s="14"/>
      <c r="E66" s="14"/>
    </row>
    <row r="67" spans="1:13" x14ac:dyDescent="0.25">
      <c r="B67" s="7" t="s">
        <v>2</v>
      </c>
      <c r="C67" s="2" t="s">
        <v>3</v>
      </c>
      <c r="D67" s="2" t="s">
        <v>4</v>
      </c>
      <c r="E67" s="2" t="s">
        <v>5</v>
      </c>
    </row>
    <row r="68" spans="1:13" x14ac:dyDescent="0.25">
      <c r="B68" s="2">
        <v>30</v>
      </c>
      <c r="C68" s="24"/>
      <c r="D68" s="3">
        <f>B68*C68</f>
        <v>0</v>
      </c>
      <c r="E68" s="3">
        <f>D68*1.08</f>
        <v>0</v>
      </c>
    </row>
    <row r="70" spans="1:13" x14ac:dyDescent="0.25">
      <c r="B70" s="14" t="s">
        <v>17</v>
      </c>
      <c r="C70" s="14"/>
      <c r="D70" s="14"/>
      <c r="E70" s="14"/>
    </row>
    <row r="71" spans="1:13" x14ac:dyDescent="0.25">
      <c r="B71" s="7" t="s">
        <v>2</v>
      </c>
      <c r="C71" s="2" t="s">
        <v>3</v>
      </c>
      <c r="D71" s="2" t="s">
        <v>4</v>
      </c>
      <c r="E71" s="2" t="s">
        <v>5</v>
      </c>
    </row>
    <row r="72" spans="1:13" x14ac:dyDescent="0.25">
      <c r="B72" s="2">
        <v>20</v>
      </c>
      <c r="C72" s="24"/>
      <c r="D72" s="3">
        <f>B72*C72</f>
        <v>0</v>
      </c>
      <c r="E72" s="3">
        <f>D72*1.23</f>
        <v>0</v>
      </c>
    </row>
    <row r="74" spans="1:13" s="26" customFormat="1" x14ac:dyDescent="0.25">
      <c r="A74" s="25" t="s">
        <v>20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6" spans="1:13" x14ac:dyDescent="0.25">
      <c r="B76" s="14" t="s">
        <v>16</v>
      </c>
      <c r="C76" s="14"/>
      <c r="D76" s="14"/>
      <c r="E76" s="14"/>
    </row>
    <row r="77" spans="1:13" x14ac:dyDescent="0.25">
      <c r="B77" s="7" t="s">
        <v>2</v>
      </c>
      <c r="C77" s="2" t="s">
        <v>3</v>
      </c>
      <c r="D77" s="2" t="s">
        <v>4</v>
      </c>
      <c r="E77" s="2" t="s">
        <v>5</v>
      </c>
    </row>
    <row r="78" spans="1:13" x14ac:dyDescent="0.25">
      <c r="B78" s="2">
        <v>60</v>
      </c>
      <c r="C78" s="24"/>
      <c r="D78" s="3">
        <f>B78*C78</f>
        <v>0</v>
      </c>
      <c r="E78" s="3">
        <f>D78*1.08</f>
        <v>0</v>
      </c>
    </row>
    <row r="80" spans="1:13" x14ac:dyDescent="0.25">
      <c r="B80" s="14" t="s">
        <v>17</v>
      </c>
      <c r="C80" s="14"/>
      <c r="D80" s="14"/>
      <c r="E80" s="14"/>
    </row>
    <row r="81" spans="1:13" x14ac:dyDescent="0.25">
      <c r="B81" s="7" t="s">
        <v>2</v>
      </c>
      <c r="C81" s="2" t="s">
        <v>3</v>
      </c>
      <c r="D81" s="2" t="s">
        <v>4</v>
      </c>
      <c r="E81" s="2" t="s">
        <v>5</v>
      </c>
    </row>
    <row r="82" spans="1:13" x14ac:dyDescent="0.25">
      <c r="B82" s="2">
        <v>20</v>
      </c>
      <c r="C82" s="24"/>
      <c r="D82" s="3">
        <f>B82*C82</f>
        <v>0</v>
      </c>
      <c r="E82" s="3">
        <f>D82*1.23</f>
        <v>0</v>
      </c>
    </row>
    <row r="84" spans="1:13" s="26" customFormat="1" x14ac:dyDescent="0.25">
      <c r="A84" s="25" t="s">
        <v>21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6" spans="1:13" x14ac:dyDescent="0.25">
      <c r="B86" s="14" t="s">
        <v>16</v>
      </c>
      <c r="C86" s="14"/>
      <c r="D86" s="14"/>
      <c r="E86" s="14"/>
    </row>
    <row r="87" spans="1:13" x14ac:dyDescent="0.25">
      <c r="B87" s="7" t="s">
        <v>2</v>
      </c>
      <c r="C87" s="2" t="s">
        <v>3</v>
      </c>
      <c r="D87" s="2" t="s">
        <v>4</v>
      </c>
      <c r="E87" s="2" t="s">
        <v>5</v>
      </c>
    </row>
    <row r="88" spans="1:13" x14ac:dyDescent="0.25">
      <c r="B88" s="2">
        <v>4</v>
      </c>
      <c r="C88" s="24"/>
      <c r="D88" s="3">
        <f>B88*C88</f>
        <v>0</v>
      </c>
      <c r="E88" s="3">
        <f>D88*1.08</f>
        <v>0</v>
      </c>
    </row>
    <row r="90" spans="1:13" x14ac:dyDescent="0.25">
      <c r="B90" s="14" t="s">
        <v>17</v>
      </c>
      <c r="C90" s="14"/>
      <c r="D90" s="14"/>
      <c r="E90" s="14"/>
    </row>
    <row r="91" spans="1:13" x14ac:dyDescent="0.25">
      <c r="B91" s="7" t="s">
        <v>2</v>
      </c>
      <c r="C91" s="2" t="s">
        <v>3</v>
      </c>
      <c r="D91" s="2" t="s">
        <v>4</v>
      </c>
      <c r="E91" s="2" t="s">
        <v>5</v>
      </c>
    </row>
    <row r="92" spans="1:13" x14ac:dyDescent="0.25">
      <c r="B92" s="2">
        <v>2</v>
      </c>
      <c r="C92" s="24"/>
      <c r="D92" s="3">
        <f>B92*C92</f>
        <v>0</v>
      </c>
      <c r="E92" s="3">
        <f>D92*1.23</f>
        <v>0</v>
      </c>
    </row>
    <row r="94" spans="1:13" s="26" customFormat="1" x14ac:dyDescent="0.25">
      <c r="A94" s="25" t="s">
        <v>22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6" spans="1:13" x14ac:dyDescent="0.25">
      <c r="B96" s="14" t="s">
        <v>16</v>
      </c>
      <c r="C96" s="14"/>
      <c r="D96" s="14"/>
      <c r="E96" s="14"/>
    </row>
    <row r="97" spans="2:5" x14ac:dyDescent="0.25">
      <c r="B97" s="7" t="s">
        <v>2</v>
      </c>
      <c r="C97" s="2" t="s">
        <v>3</v>
      </c>
      <c r="D97" s="2" t="s">
        <v>4</v>
      </c>
      <c r="E97" s="2" t="s">
        <v>5</v>
      </c>
    </row>
    <row r="98" spans="2:5" x14ac:dyDescent="0.25">
      <c r="B98" s="2">
        <v>4</v>
      </c>
      <c r="C98" s="24"/>
      <c r="D98" s="3">
        <f>B98*C98</f>
        <v>0</v>
      </c>
      <c r="E98" s="3">
        <f>D98*1.08</f>
        <v>0</v>
      </c>
    </row>
    <row r="100" spans="2:5" x14ac:dyDescent="0.25">
      <c r="B100" s="14" t="s">
        <v>17</v>
      </c>
      <c r="C100" s="14"/>
      <c r="D100" s="14"/>
      <c r="E100" s="14"/>
    </row>
    <row r="101" spans="2:5" x14ac:dyDescent="0.25">
      <c r="B101" s="7" t="s">
        <v>2</v>
      </c>
      <c r="C101" s="2" t="s">
        <v>3</v>
      </c>
      <c r="D101" s="2" t="s">
        <v>4</v>
      </c>
      <c r="E101" s="2" t="s">
        <v>5</v>
      </c>
    </row>
    <row r="102" spans="2:5" x14ac:dyDescent="0.25">
      <c r="B102" s="2">
        <v>2</v>
      </c>
      <c r="C102" s="24"/>
      <c r="D102" s="3">
        <f>B102*C102</f>
        <v>0</v>
      </c>
      <c r="E102" s="3">
        <f>D102*1.23</f>
        <v>0</v>
      </c>
    </row>
    <row r="104" spans="2:5" x14ac:dyDescent="0.25">
      <c r="B104" s="10" t="s">
        <v>23</v>
      </c>
      <c r="C104" s="11">
        <f>D12+C16+D22+D27+D32+D37+D42+D48+D52+D58+D62+D68+D72+D78+D82+D88+D92+D98+D102</f>
        <v>0</v>
      </c>
    </row>
    <row r="105" spans="2:5" x14ac:dyDescent="0.25">
      <c r="B105" s="10" t="s">
        <v>24</v>
      </c>
      <c r="C105" s="11">
        <f>E12+C17+E22+E27+E32+E37+E42+E48+E52+E58+E62+E68+E72+E78+E82+E88+E92+E98+E102</f>
        <v>0</v>
      </c>
    </row>
  </sheetData>
  <mergeCells count="28">
    <mergeCell ref="A1:M2"/>
    <mergeCell ref="A3:M3"/>
    <mergeCell ref="A14:M14"/>
    <mergeCell ref="B19:M19"/>
    <mergeCell ref="A24:M24"/>
    <mergeCell ref="A34:M34"/>
    <mergeCell ref="A39:M39"/>
    <mergeCell ref="A44:M44"/>
    <mergeCell ref="A4:F4"/>
    <mergeCell ref="H4:M4"/>
    <mergeCell ref="B11:B12"/>
    <mergeCell ref="A84:M84"/>
    <mergeCell ref="B46:E46"/>
    <mergeCell ref="B50:E50"/>
    <mergeCell ref="A54:M54"/>
    <mergeCell ref="B56:E56"/>
    <mergeCell ref="B60:E60"/>
    <mergeCell ref="B64:M64"/>
    <mergeCell ref="B66:E66"/>
    <mergeCell ref="B70:E70"/>
    <mergeCell ref="A74:M74"/>
    <mergeCell ref="B76:E76"/>
    <mergeCell ref="B80:E80"/>
    <mergeCell ref="B86:E86"/>
    <mergeCell ref="B90:E90"/>
    <mergeCell ref="A94:M94"/>
    <mergeCell ref="B96:E96"/>
    <mergeCell ref="B100:E100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C240F-65C8-4B3A-9A84-21B1B465FE37}">
  <dimension ref="A1:G100"/>
  <sheetViews>
    <sheetView workbookViewId="0">
      <selection activeCell="M95" sqref="M95"/>
    </sheetView>
  </sheetViews>
  <sheetFormatPr defaultRowHeight="15" x14ac:dyDescent="0.25"/>
  <cols>
    <col min="2" max="2" width="23.85546875" customWidth="1"/>
  </cols>
  <sheetData>
    <row r="1" spans="1:7" x14ac:dyDescent="0.25">
      <c r="B1" t="s">
        <v>28</v>
      </c>
    </row>
    <row r="3" spans="1:7" s="10" customFormat="1" x14ac:dyDescent="0.25">
      <c r="A3" s="13" t="s">
        <v>29</v>
      </c>
      <c r="B3" s="13" t="s">
        <v>30</v>
      </c>
      <c r="C3" s="13" t="s">
        <v>31</v>
      </c>
      <c r="D3" s="13" t="s">
        <v>32</v>
      </c>
      <c r="E3" s="13" t="s">
        <v>33</v>
      </c>
      <c r="F3" s="13"/>
      <c r="G3" s="13"/>
    </row>
    <row r="4" spans="1:7" s="10" customFormat="1" x14ac:dyDescent="0.25">
      <c r="A4" s="13"/>
      <c r="B4" s="13"/>
      <c r="C4" s="13"/>
      <c r="D4" s="13"/>
      <c r="E4" s="13" t="s">
        <v>34</v>
      </c>
      <c r="F4" s="13" t="s">
        <v>35</v>
      </c>
      <c r="G4" s="13" t="s">
        <v>36</v>
      </c>
    </row>
    <row r="5" spans="1:7" x14ac:dyDescent="0.25">
      <c r="A5" s="2">
        <v>1</v>
      </c>
      <c r="B5" s="2">
        <v>2</v>
      </c>
      <c r="C5" s="7">
        <v>3</v>
      </c>
      <c r="D5" s="2">
        <v>4</v>
      </c>
      <c r="E5" s="2">
        <v>5</v>
      </c>
      <c r="F5" s="2">
        <v>6</v>
      </c>
      <c r="G5" s="2">
        <v>7</v>
      </c>
    </row>
    <row r="6" spans="1:7" x14ac:dyDescent="0.25">
      <c r="A6" s="2">
        <v>1</v>
      </c>
      <c r="B6" s="2" t="s">
        <v>37</v>
      </c>
      <c r="C6" s="7">
        <v>5</v>
      </c>
      <c r="D6" s="2">
        <v>2034</v>
      </c>
      <c r="E6" s="2">
        <v>2</v>
      </c>
      <c r="F6" s="2">
        <v>12</v>
      </c>
      <c r="G6" s="2">
        <v>4</v>
      </c>
    </row>
    <row r="7" spans="1:7" x14ac:dyDescent="0.25">
      <c r="A7" s="2">
        <v>2</v>
      </c>
      <c r="B7" s="2" t="s">
        <v>37</v>
      </c>
      <c r="C7" s="7" t="s">
        <v>38</v>
      </c>
      <c r="D7" s="2">
        <v>2033</v>
      </c>
      <c r="E7" s="2">
        <v>0</v>
      </c>
      <c r="F7" s="2">
        <v>13</v>
      </c>
      <c r="G7" s="2">
        <v>5</v>
      </c>
    </row>
    <row r="8" spans="1:7" x14ac:dyDescent="0.25">
      <c r="A8" s="2">
        <v>3</v>
      </c>
      <c r="B8" s="2" t="s">
        <v>37</v>
      </c>
      <c r="C8" s="7">
        <v>9</v>
      </c>
      <c r="D8" s="2">
        <v>2031</v>
      </c>
      <c r="E8" s="2">
        <v>5</v>
      </c>
      <c r="F8" s="2">
        <v>2</v>
      </c>
      <c r="G8" s="2">
        <v>4</v>
      </c>
    </row>
    <row r="9" spans="1:7" x14ac:dyDescent="0.25">
      <c r="A9" s="2">
        <v>4</v>
      </c>
      <c r="B9" s="2" t="s">
        <v>37</v>
      </c>
      <c r="C9" s="7" t="s">
        <v>39</v>
      </c>
      <c r="D9" s="2">
        <v>2035</v>
      </c>
      <c r="E9" s="2">
        <v>4</v>
      </c>
      <c r="F9" s="2">
        <v>13</v>
      </c>
      <c r="G9" s="2">
        <v>10</v>
      </c>
    </row>
    <row r="10" spans="1:7" x14ac:dyDescent="0.25">
      <c r="A10" s="2">
        <v>5</v>
      </c>
      <c r="B10" s="2" t="s">
        <v>37</v>
      </c>
      <c r="C10" s="7">
        <v>20</v>
      </c>
      <c r="D10" s="2">
        <v>2040</v>
      </c>
      <c r="E10" s="2">
        <v>1</v>
      </c>
      <c r="F10" s="2">
        <v>1</v>
      </c>
      <c r="G10" s="2">
        <v>4</v>
      </c>
    </row>
    <row r="11" spans="1:7" x14ac:dyDescent="0.25">
      <c r="A11" s="2">
        <v>6</v>
      </c>
      <c r="B11" s="2" t="s">
        <v>37</v>
      </c>
      <c r="C11" s="7">
        <v>26</v>
      </c>
      <c r="D11" s="2">
        <v>2042</v>
      </c>
      <c r="E11" s="2">
        <v>4</v>
      </c>
      <c r="F11" s="2">
        <v>14</v>
      </c>
      <c r="G11" s="2">
        <v>4</v>
      </c>
    </row>
    <row r="12" spans="1:7" x14ac:dyDescent="0.25">
      <c r="A12" s="2">
        <v>7</v>
      </c>
      <c r="B12" s="2" t="s">
        <v>37</v>
      </c>
      <c r="C12" s="7" t="s">
        <v>40</v>
      </c>
      <c r="D12" s="2">
        <v>2043</v>
      </c>
      <c r="E12" s="2">
        <v>5</v>
      </c>
      <c r="F12" s="2">
        <v>12</v>
      </c>
      <c r="G12" s="2">
        <v>4</v>
      </c>
    </row>
    <row r="13" spans="1:7" x14ac:dyDescent="0.25">
      <c r="A13" s="2">
        <v>8</v>
      </c>
      <c r="B13" s="2" t="s">
        <v>41</v>
      </c>
      <c r="C13" s="7">
        <v>8</v>
      </c>
      <c r="D13" s="2">
        <v>2059</v>
      </c>
      <c r="E13" s="2">
        <v>2</v>
      </c>
      <c r="F13" s="2">
        <v>6</v>
      </c>
      <c r="G13" s="2">
        <v>5</v>
      </c>
    </row>
    <row r="14" spans="1:7" x14ac:dyDescent="0.25">
      <c r="A14" s="2">
        <v>9</v>
      </c>
      <c r="B14" s="2" t="s">
        <v>41</v>
      </c>
      <c r="C14" s="7">
        <v>9</v>
      </c>
      <c r="D14" s="2">
        <v>2060</v>
      </c>
      <c r="E14" s="2">
        <v>2</v>
      </c>
      <c r="F14" s="2">
        <v>6</v>
      </c>
      <c r="G14" s="2">
        <v>2</v>
      </c>
    </row>
    <row r="15" spans="1:7" x14ac:dyDescent="0.25">
      <c r="A15" s="2">
        <v>10</v>
      </c>
      <c r="B15" s="2" t="s">
        <v>41</v>
      </c>
      <c r="C15" s="7">
        <v>10</v>
      </c>
      <c r="D15" s="2">
        <v>2061</v>
      </c>
      <c r="E15" s="2">
        <v>2</v>
      </c>
      <c r="F15" s="2">
        <v>6</v>
      </c>
      <c r="G15" s="2">
        <v>2</v>
      </c>
    </row>
    <row r="16" spans="1:7" x14ac:dyDescent="0.25">
      <c r="A16" s="2">
        <v>11</v>
      </c>
      <c r="B16" s="2" t="s">
        <v>41</v>
      </c>
      <c r="C16" s="7">
        <v>11</v>
      </c>
      <c r="D16" s="2">
        <v>2062</v>
      </c>
      <c r="E16" s="2">
        <v>2</v>
      </c>
      <c r="F16" s="2">
        <v>9</v>
      </c>
      <c r="G16" s="2">
        <v>4</v>
      </c>
    </row>
    <row r="17" spans="1:7" x14ac:dyDescent="0.25">
      <c r="A17" s="2">
        <v>12</v>
      </c>
      <c r="B17" s="2" t="s">
        <v>42</v>
      </c>
      <c r="C17" s="7">
        <v>2</v>
      </c>
      <c r="D17" s="2">
        <v>2077</v>
      </c>
      <c r="E17" s="2">
        <v>0</v>
      </c>
      <c r="F17" s="2">
        <v>9</v>
      </c>
      <c r="G17" s="2">
        <v>4</v>
      </c>
    </row>
    <row r="18" spans="1:7" x14ac:dyDescent="0.25">
      <c r="A18" s="2">
        <v>13</v>
      </c>
      <c r="B18" s="2" t="s">
        <v>43</v>
      </c>
      <c r="C18" s="7">
        <v>16</v>
      </c>
      <c r="D18" s="2">
        <v>2063</v>
      </c>
      <c r="E18" s="2">
        <v>0</v>
      </c>
      <c r="F18" s="2">
        <v>3</v>
      </c>
      <c r="G18" s="2">
        <v>2</v>
      </c>
    </row>
    <row r="19" spans="1:7" x14ac:dyDescent="0.25">
      <c r="A19" s="2">
        <v>14</v>
      </c>
      <c r="B19" s="2" t="s">
        <v>44</v>
      </c>
      <c r="C19" s="7" t="s">
        <v>45</v>
      </c>
      <c r="D19" s="2">
        <v>2101</v>
      </c>
      <c r="E19" s="2">
        <v>0</v>
      </c>
      <c r="F19" s="2">
        <v>5</v>
      </c>
      <c r="G19" s="2">
        <v>2</v>
      </c>
    </row>
    <row r="20" spans="1:7" x14ac:dyDescent="0.25">
      <c r="A20" s="2">
        <v>15</v>
      </c>
      <c r="B20" s="2" t="s">
        <v>44</v>
      </c>
      <c r="C20" s="7">
        <v>36</v>
      </c>
      <c r="D20" s="2">
        <v>2102</v>
      </c>
      <c r="E20" s="2">
        <v>0</v>
      </c>
      <c r="F20" s="2">
        <v>5</v>
      </c>
      <c r="G20" s="2">
        <v>2</v>
      </c>
    </row>
    <row r="21" spans="1:7" x14ac:dyDescent="0.25">
      <c r="A21" s="2">
        <v>16</v>
      </c>
      <c r="B21" s="2" t="s">
        <v>44</v>
      </c>
      <c r="C21" s="7" t="s">
        <v>46</v>
      </c>
      <c r="D21" s="2">
        <v>2105</v>
      </c>
      <c r="E21" s="2">
        <v>5</v>
      </c>
      <c r="F21" s="2">
        <v>7</v>
      </c>
      <c r="G21" s="2">
        <v>5</v>
      </c>
    </row>
    <row r="22" spans="1:7" x14ac:dyDescent="0.25">
      <c r="A22" s="2">
        <v>17</v>
      </c>
      <c r="B22" s="2" t="s">
        <v>44</v>
      </c>
      <c r="C22" s="7" t="s">
        <v>47</v>
      </c>
      <c r="D22" s="2">
        <v>2110</v>
      </c>
      <c r="E22" s="2">
        <v>5</v>
      </c>
      <c r="F22" s="2">
        <v>10</v>
      </c>
      <c r="G22" s="2">
        <v>4</v>
      </c>
    </row>
    <row r="23" spans="1:7" x14ac:dyDescent="0.25">
      <c r="A23" s="2">
        <v>18</v>
      </c>
      <c r="B23" s="2" t="s">
        <v>48</v>
      </c>
      <c r="C23" s="7" t="s">
        <v>49</v>
      </c>
      <c r="D23" s="2">
        <v>2368</v>
      </c>
      <c r="E23" s="2">
        <v>1</v>
      </c>
      <c r="F23" s="2">
        <v>0</v>
      </c>
      <c r="G23" s="2">
        <v>30</v>
      </c>
    </row>
    <row r="24" spans="1:7" x14ac:dyDescent="0.25">
      <c r="A24" s="2">
        <v>19</v>
      </c>
      <c r="B24" s="2" t="s">
        <v>48</v>
      </c>
      <c r="C24" s="7" t="s">
        <v>46</v>
      </c>
      <c r="D24" s="2">
        <v>2369</v>
      </c>
      <c r="E24" s="2">
        <v>0</v>
      </c>
      <c r="F24" s="2">
        <v>0</v>
      </c>
      <c r="G24" s="2">
        <v>30</v>
      </c>
    </row>
    <row r="25" spans="1:7" x14ac:dyDescent="0.25">
      <c r="A25" s="2">
        <v>20</v>
      </c>
      <c r="B25" s="2" t="s">
        <v>48</v>
      </c>
      <c r="C25" s="7" t="s">
        <v>50</v>
      </c>
      <c r="D25" s="2">
        <v>2370</v>
      </c>
      <c r="E25" s="2">
        <v>1</v>
      </c>
      <c r="F25" s="2">
        <v>0</v>
      </c>
      <c r="G25" s="2">
        <v>30</v>
      </c>
    </row>
    <row r="26" spans="1:7" x14ac:dyDescent="0.25">
      <c r="A26" s="2">
        <v>21</v>
      </c>
      <c r="B26" s="2" t="s">
        <v>48</v>
      </c>
      <c r="C26" s="7" t="s">
        <v>51</v>
      </c>
      <c r="D26" s="2">
        <v>2365</v>
      </c>
      <c r="E26" s="2">
        <v>1</v>
      </c>
      <c r="F26" s="2">
        <v>0</v>
      </c>
      <c r="G26" s="2">
        <v>30</v>
      </c>
    </row>
    <row r="27" spans="1:7" x14ac:dyDescent="0.25">
      <c r="A27" s="2">
        <v>22</v>
      </c>
      <c r="B27" s="2" t="s">
        <v>48</v>
      </c>
      <c r="C27" s="7" t="s">
        <v>52</v>
      </c>
      <c r="D27" s="2">
        <v>2367</v>
      </c>
      <c r="E27" s="2">
        <v>0</v>
      </c>
      <c r="F27" s="2">
        <v>0</v>
      </c>
      <c r="G27" s="2">
        <v>30</v>
      </c>
    </row>
    <row r="28" spans="1:7" x14ac:dyDescent="0.25">
      <c r="A28" s="2">
        <v>23</v>
      </c>
      <c r="B28" s="2" t="s">
        <v>53</v>
      </c>
      <c r="C28" s="7">
        <v>20</v>
      </c>
      <c r="D28" s="2">
        <v>2358</v>
      </c>
      <c r="E28" s="2">
        <v>1</v>
      </c>
      <c r="F28" s="2">
        <v>0</v>
      </c>
      <c r="G28" s="2">
        <v>24</v>
      </c>
    </row>
    <row r="29" spans="1:7" x14ac:dyDescent="0.25">
      <c r="A29" s="2">
        <v>24</v>
      </c>
      <c r="B29" s="2" t="s">
        <v>53</v>
      </c>
      <c r="C29" s="7">
        <v>21</v>
      </c>
      <c r="D29" s="2">
        <v>2359</v>
      </c>
      <c r="E29" s="2">
        <v>0</v>
      </c>
      <c r="F29" s="2">
        <v>0</v>
      </c>
      <c r="G29" s="2">
        <v>24</v>
      </c>
    </row>
    <row r="30" spans="1:7" x14ac:dyDescent="0.25">
      <c r="A30" s="2">
        <v>25</v>
      </c>
      <c r="B30" s="2" t="s">
        <v>53</v>
      </c>
      <c r="C30" s="7">
        <v>22</v>
      </c>
      <c r="D30" s="2">
        <v>2360</v>
      </c>
      <c r="E30" s="2">
        <v>1</v>
      </c>
      <c r="F30" s="2">
        <v>0</v>
      </c>
      <c r="G30" s="2">
        <v>24</v>
      </c>
    </row>
    <row r="31" spans="1:7" x14ac:dyDescent="0.25">
      <c r="A31" s="2">
        <v>26</v>
      </c>
      <c r="B31" s="2" t="s">
        <v>53</v>
      </c>
      <c r="C31" s="7">
        <v>23</v>
      </c>
      <c r="D31" s="2">
        <v>2361</v>
      </c>
      <c r="E31" s="2">
        <v>1</v>
      </c>
      <c r="F31" s="2">
        <v>0</v>
      </c>
      <c r="G31" s="2">
        <v>24</v>
      </c>
    </row>
    <row r="32" spans="1:7" x14ac:dyDescent="0.25">
      <c r="A32" s="2">
        <v>27</v>
      </c>
      <c r="B32" s="2" t="s">
        <v>53</v>
      </c>
      <c r="C32" s="7">
        <v>24</v>
      </c>
      <c r="D32" s="2">
        <v>2362</v>
      </c>
      <c r="E32" s="2">
        <v>0</v>
      </c>
      <c r="F32" s="2">
        <v>0</v>
      </c>
      <c r="G32" s="2">
        <v>24</v>
      </c>
    </row>
    <row r="33" spans="1:7" x14ac:dyDescent="0.25">
      <c r="A33" s="2">
        <v>28</v>
      </c>
      <c r="B33" s="2" t="s">
        <v>53</v>
      </c>
      <c r="C33" s="7">
        <v>25</v>
      </c>
      <c r="D33" s="2">
        <v>2363</v>
      </c>
      <c r="E33" s="2">
        <v>1</v>
      </c>
      <c r="F33" s="2">
        <v>0</v>
      </c>
      <c r="G33" s="2">
        <v>24</v>
      </c>
    </row>
    <row r="34" spans="1:7" x14ac:dyDescent="0.25">
      <c r="A34" s="2">
        <v>29</v>
      </c>
      <c r="B34" s="2" t="s">
        <v>53</v>
      </c>
      <c r="C34" s="7">
        <v>26</v>
      </c>
      <c r="D34" s="2">
        <v>2364</v>
      </c>
      <c r="E34" s="2">
        <v>1</v>
      </c>
      <c r="F34" s="2">
        <v>0</v>
      </c>
      <c r="G34" s="2">
        <v>24</v>
      </c>
    </row>
    <row r="35" spans="1:7" x14ac:dyDescent="0.25">
      <c r="A35" s="2">
        <v>30</v>
      </c>
      <c r="B35" s="2" t="s">
        <v>53</v>
      </c>
      <c r="C35" s="7">
        <v>27</v>
      </c>
      <c r="D35" s="2">
        <v>2365</v>
      </c>
      <c r="E35" s="2">
        <v>0</v>
      </c>
      <c r="F35" s="2">
        <v>0</v>
      </c>
      <c r="G35" s="2">
        <v>24</v>
      </c>
    </row>
    <row r="36" spans="1:7" x14ac:dyDescent="0.25">
      <c r="A36" s="2">
        <v>31</v>
      </c>
      <c r="B36" s="2" t="s">
        <v>54</v>
      </c>
      <c r="C36" s="7" t="s">
        <v>55</v>
      </c>
      <c r="D36" s="2">
        <v>2126</v>
      </c>
      <c r="E36" s="2">
        <v>2</v>
      </c>
      <c r="F36" s="2">
        <v>13</v>
      </c>
      <c r="G36" s="2">
        <v>3</v>
      </c>
    </row>
    <row r="37" spans="1:7" x14ac:dyDescent="0.25">
      <c r="A37" s="2">
        <v>32</v>
      </c>
      <c r="B37" s="2" t="s">
        <v>56</v>
      </c>
      <c r="C37" s="7">
        <v>23</v>
      </c>
      <c r="D37" s="2">
        <v>2134</v>
      </c>
      <c r="E37" s="2">
        <v>4</v>
      </c>
      <c r="F37" s="2">
        <v>3</v>
      </c>
      <c r="G37" s="2">
        <v>11</v>
      </c>
    </row>
    <row r="38" spans="1:7" x14ac:dyDescent="0.25">
      <c r="A38" s="2">
        <v>33</v>
      </c>
      <c r="B38" s="2" t="s">
        <v>56</v>
      </c>
      <c r="C38" s="7">
        <v>28</v>
      </c>
      <c r="D38" s="2">
        <v>2139</v>
      </c>
      <c r="E38" s="2">
        <v>6</v>
      </c>
      <c r="F38" s="2">
        <v>10</v>
      </c>
      <c r="G38" s="2">
        <v>5</v>
      </c>
    </row>
    <row r="39" spans="1:7" x14ac:dyDescent="0.25">
      <c r="A39" s="2">
        <v>34</v>
      </c>
      <c r="B39" s="2" t="s">
        <v>56</v>
      </c>
      <c r="C39" s="7">
        <v>34</v>
      </c>
      <c r="D39" s="2">
        <v>2145</v>
      </c>
      <c r="E39" s="2">
        <v>3</v>
      </c>
      <c r="F39" s="2">
        <v>10</v>
      </c>
      <c r="G39" s="2">
        <v>3</v>
      </c>
    </row>
    <row r="40" spans="1:7" x14ac:dyDescent="0.25">
      <c r="A40" s="2">
        <v>35</v>
      </c>
      <c r="B40" s="2" t="s">
        <v>56</v>
      </c>
      <c r="C40" s="7">
        <v>35</v>
      </c>
      <c r="D40" s="2">
        <v>2147</v>
      </c>
      <c r="E40" s="2">
        <v>2</v>
      </c>
      <c r="F40" s="2">
        <v>9</v>
      </c>
      <c r="G40" s="2">
        <v>3</v>
      </c>
    </row>
    <row r="41" spans="1:7" x14ac:dyDescent="0.25">
      <c r="A41" s="2">
        <v>36</v>
      </c>
      <c r="B41" s="2" t="s">
        <v>56</v>
      </c>
      <c r="C41" s="7" t="s">
        <v>57</v>
      </c>
      <c r="D41" s="2">
        <v>2148</v>
      </c>
      <c r="E41" s="2">
        <v>3</v>
      </c>
      <c r="F41" s="2">
        <v>4</v>
      </c>
      <c r="G41" s="2">
        <v>4</v>
      </c>
    </row>
    <row r="42" spans="1:7" x14ac:dyDescent="0.25">
      <c r="A42" s="2">
        <v>37</v>
      </c>
      <c r="B42" s="2" t="s">
        <v>56</v>
      </c>
      <c r="C42" s="7">
        <v>30</v>
      </c>
      <c r="D42" s="2">
        <v>2141</v>
      </c>
      <c r="E42" s="2">
        <v>0</v>
      </c>
      <c r="F42" s="2">
        <v>7</v>
      </c>
      <c r="G42" s="2">
        <v>2</v>
      </c>
    </row>
    <row r="43" spans="1:7" x14ac:dyDescent="0.25">
      <c r="A43" s="2">
        <v>38</v>
      </c>
      <c r="B43" s="2" t="s">
        <v>58</v>
      </c>
      <c r="C43" s="7" t="s">
        <v>59</v>
      </c>
      <c r="D43" s="2">
        <v>2163</v>
      </c>
      <c r="E43" s="2">
        <v>5</v>
      </c>
      <c r="F43" s="2">
        <v>10</v>
      </c>
      <c r="G43" s="2">
        <v>5</v>
      </c>
    </row>
    <row r="44" spans="1:7" x14ac:dyDescent="0.25">
      <c r="A44" s="2">
        <v>39</v>
      </c>
      <c r="B44" s="2" t="s">
        <v>60</v>
      </c>
      <c r="C44" s="7">
        <v>68</v>
      </c>
      <c r="D44" s="2">
        <v>2353</v>
      </c>
      <c r="E44" s="2">
        <v>0</v>
      </c>
      <c r="F44" s="2">
        <v>3</v>
      </c>
      <c r="G44" s="2">
        <v>1</v>
      </c>
    </row>
    <row r="45" spans="1:7" x14ac:dyDescent="0.25">
      <c r="A45" s="2">
        <v>40</v>
      </c>
      <c r="B45" s="2" t="s">
        <v>61</v>
      </c>
      <c r="C45" s="7">
        <v>3</v>
      </c>
      <c r="D45" s="2">
        <v>2171</v>
      </c>
      <c r="E45" s="2">
        <v>3</v>
      </c>
      <c r="F45" s="2">
        <v>8</v>
      </c>
      <c r="G45" s="2">
        <v>2</v>
      </c>
    </row>
    <row r="46" spans="1:7" x14ac:dyDescent="0.25">
      <c r="A46" s="2">
        <v>41</v>
      </c>
      <c r="B46" s="2" t="s">
        <v>61</v>
      </c>
      <c r="C46" s="7">
        <v>91</v>
      </c>
      <c r="D46" s="2">
        <v>2220</v>
      </c>
      <c r="E46" s="2">
        <v>4</v>
      </c>
      <c r="F46" s="2">
        <v>7</v>
      </c>
      <c r="G46" s="2">
        <v>2</v>
      </c>
    </row>
    <row r="47" spans="1:7" x14ac:dyDescent="0.25">
      <c r="A47" s="2">
        <v>42</v>
      </c>
      <c r="B47" s="2" t="s">
        <v>61</v>
      </c>
      <c r="C47" s="7">
        <v>92</v>
      </c>
      <c r="D47" s="2">
        <v>2221</v>
      </c>
      <c r="E47" s="2">
        <v>5</v>
      </c>
      <c r="F47" s="2">
        <v>6</v>
      </c>
      <c r="G47" s="2">
        <v>2</v>
      </c>
    </row>
    <row r="48" spans="1:7" x14ac:dyDescent="0.25">
      <c r="A48" s="2">
        <v>43</v>
      </c>
      <c r="B48" s="2" t="s">
        <v>62</v>
      </c>
      <c r="C48" s="7">
        <v>12</v>
      </c>
      <c r="D48" s="2">
        <v>2245</v>
      </c>
      <c r="E48" s="2">
        <v>0</v>
      </c>
      <c r="F48" s="2">
        <v>10</v>
      </c>
      <c r="G48" s="2">
        <v>4</v>
      </c>
    </row>
    <row r="49" spans="1:7" x14ac:dyDescent="0.25">
      <c r="A49" s="2">
        <v>44</v>
      </c>
      <c r="B49" s="2" t="s">
        <v>63</v>
      </c>
      <c r="C49" s="7">
        <v>6</v>
      </c>
      <c r="D49" s="2">
        <v>2262</v>
      </c>
      <c r="E49" s="2">
        <v>4</v>
      </c>
      <c r="F49" s="2">
        <v>6</v>
      </c>
      <c r="G49" s="2">
        <v>4</v>
      </c>
    </row>
    <row r="50" spans="1:7" x14ac:dyDescent="0.25">
      <c r="A50" s="2">
        <v>45</v>
      </c>
      <c r="B50" s="2" t="s">
        <v>63</v>
      </c>
      <c r="C50" s="7">
        <v>13</v>
      </c>
      <c r="D50" s="2">
        <v>2269</v>
      </c>
      <c r="E50" s="2">
        <v>2</v>
      </c>
      <c r="F50" s="2">
        <v>6</v>
      </c>
      <c r="G50" s="2">
        <v>10</v>
      </c>
    </row>
    <row r="51" spans="1:7" x14ac:dyDescent="0.25">
      <c r="A51" s="2">
        <v>46</v>
      </c>
      <c r="B51" s="2" t="s">
        <v>63</v>
      </c>
      <c r="C51" s="7">
        <v>18</v>
      </c>
      <c r="D51" s="2">
        <v>2274</v>
      </c>
      <c r="E51" s="2">
        <v>5</v>
      </c>
      <c r="F51" s="2">
        <v>6</v>
      </c>
      <c r="G51" s="2">
        <v>4</v>
      </c>
    </row>
    <row r="52" spans="1:7" x14ac:dyDescent="0.25">
      <c r="A52" s="2">
        <v>47</v>
      </c>
      <c r="B52" s="2" t="s">
        <v>63</v>
      </c>
      <c r="C52" s="7">
        <v>26</v>
      </c>
      <c r="D52" s="2">
        <v>2282</v>
      </c>
      <c r="E52" s="2">
        <v>3</v>
      </c>
      <c r="F52" s="2">
        <v>7</v>
      </c>
      <c r="G52" s="2">
        <v>4</v>
      </c>
    </row>
    <row r="53" spans="1:7" x14ac:dyDescent="0.25">
      <c r="A53" s="2">
        <v>48</v>
      </c>
      <c r="B53" s="2" t="s">
        <v>63</v>
      </c>
      <c r="C53" s="7">
        <v>27</v>
      </c>
      <c r="D53" s="2">
        <v>2283</v>
      </c>
      <c r="E53" s="2">
        <v>4</v>
      </c>
      <c r="F53" s="2">
        <v>7</v>
      </c>
      <c r="G53" s="2">
        <v>4</v>
      </c>
    </row>
    <row r="54" spans="1:7" x14ac:dyDescent="0.25">
      <c r="A54" s="2">
        <v>49</v>
      </c>
      <c r="B54" s="2" t="s">
        <v>64</v>
      </c>
      <c r="C54" s="7">
        <v>72</v>
      </c>
      <c r="D54" s="2">
        <v>2315</v>
      </c>
      <c r="E54" s="2">
        <v>7</v>
      </c>
      <c r="F54" s="2">
        <v>11</v>
      </c>
      <c r="G54" s="2">
        <v>4</v>
      </c>
    </row>
    <row r="55" spans="1:7" x14ac:dyDescent="0.25">
      <c r="A55" s="2">
        <v>50</v>
      </c>
      <c r="B55" s="2" t="s">
        <v>64</v>
      </c>
      <c r="C55" s="7">
        <v>78</v>
      </c>
      <c r="D55" s="2">
        <v>2321</v>
      </c>
      <c r="E55" s="2">
        <v>4</v>
      </c>
      <c r="F55" s="2">
        <v>6</v>
      </c>
      <c r="G55" s="2">
        <v>2</v>
      </c>
    </row>
    <row r="56" spans="1:7" x14ac:dyDescent="0.25">
      <c r="A56" s="2">
        <v>51</v>
      </c>
      <c r="B56" s="2" t="s">
        <v>65</v>
      </c>
      <c r="C56" s="7">
        <v>6</v>
      </c>
      <c r="D56" s="2">
        <v>2325</v>
      </c>
      <c r="E56" s="2">
        <v>4</v>
      </c>
      <c r="F56" s="2">
        <v>14</v>
      </c>
      <c r="G56" s="2">
        <v>4</v>
      </c>
    </row>
    <row r="57" spans="1:7" x14ac:dyDescent="0.25">
      <c r="A57" s="2">
        <v>52</v>
      </c>
      <c r="B57" s="2" t="s">
        <v>66</v>
      </c>
      <c r="C57" s="7">
        <v>2</v>
      </c>
      <c r="D57" s="2">
        <v>2326</v>
      </c>
      <c r="E57" s="2">
        <v>4</v>
      </c>
      <c r="F57" s="2">
        <v>3</v>
      </c>
      <c r="G57" s="2">
        <v>11</v>
      </c>
    </row>
    <row r="58" spans="1:7" x14ac:dyDescent="0.25">
      <c r="A58" s="2">
        <v>53</v>
      </c>
      <c r="B58" s="2" t="s">
        <v>67</v>
      </c>
      <c r="C58" s="7" t="s">
        <v>55</v>
      </c>
      <c r="D58" s="2">
        <v>2871</v>
      </c>
      <c r="E58" s="2">
        <v>1</v>
      </c>
      <c r="F58" s="2">
        <v>7</v>
      </c>
      <c r="G58" s="2">
        <v>14</v>
      </c>
    </row>
    <row r="59" spans="1:7" x14ac:dyDescent="0.25">
      <c r="A59" s="2">
        <v>54</v>
      </c>
      <c r="B59" s="2" t="s">
        <v>68</v>
      </c>
      <c r="C59" s="7" t="s">
        <v>69</v>
      </c>
      <c r="D59" s="2">
        <v>2327</v>
      </c>
      <c r="E59" s="2">
        <v>13</v>
      </c>
      <c r="F59" s="2">
        <v>0</v>
      </c>
      <c r="G59" s="2">
        <v>228</v>
      </c>
    </row>
    <row r="60" spans="1:7" x14ac:dyDescent="0.25">
      <c r="A60" s="2">
        <v>55</v>
      </c>
      <c r="B60" s="2" t="s">
        <v>70</v>
      </c>
      <c r="C60" s="7">
        <v>42</v>
      </c>
      <c r="D60" s="2">
        <v>2340</v>
      </c>
      <c r="E60" s="2">
        <v>0</v>
      </c>
      <c r="F60" s="2">
        <v>2</v>
      </c>
      <c r="G60" s="2">
        <v>2</v>
      </c>
    </row>
    <row r="61" spans="1:7" x14ac:dyDescent="0.25">
      <c r="A61" s="2">
        <v>56</v>
      </c>
      <c r="B61" s="2" t="s">
        <v>70</v>
      </c>
      <c r="C61" s="7">
        <v>53</v>
      </c>
      <c r="D61" s="2">
        <v>2342</v>
      </c>
      <c r="E61" s="2">
        <v>1</v>
      </c>
      <c r="F61" s="2">
        <v>10</v>
      </c>
      <c r="G61" s="2">
        <v>3</v>
      </c>
    </row>
    <row r="62" spans="1:7" x14ac:dyDescent="0.25">
      <c r="A62" s="2">
        <v>57</v>
      </c>
      <c r="B62" s="2" t="s">
        <v>70</v>
      </c>
      <c r="C62" s="7">
        <v>54</v>
      </c>
      <c r="D62" s="2">
        <v>2344</v>
      </c>
      <c r="E62" s="2">
        <v>0</v>
      </c>
      <c r="F62" s="2">
        <v>9</v>
      </c>
      <c r="G62" s="2">
        <v>2</v>
      </c>
    </row>
    <row r="63" spans="1:7" x14ac:dyDescent="0.25">
      <c r="A63" s="2">
        <v>58</v>
      </c>
      <c r="B63" s="2" t="s">
        <v>70</v>
      </c>
      <c r="C63" s="7">
        <v>55</v>
      </c>
      <c r="D63" s="2">
        <v>2345</v>
      </c>
      <c r="E63" s="2">
        <v>5</v>
      </c>
      <c r="F63" s="2">
        <v>3</v>
      </c>
      <c r="G63" s="2">
        <v>10</v>
      </c>
    </row>
    <row r="64" spans="1:7" x14ac:dyDescent="0.25">
      <c r="A64" s="2">
        <v>59</v>
      </c>
      <c r="B64" s="2" t="s">
        <v>70</v>
      </c>
      <c r="C64" s="7">
        <v>56</v>
      </c>
      <c r="D64" s="2">
        <v>2346</v>
      </c>
      <c r="E64" s="2">
        <v>0</v>
      </c>
      <c r="F64" s="2">
        <v>9</v>
      </c>
      <c r="G64" s="2">
        <v>4</v>
      </c>
    </row>
    <row r="65" spans="1:7" x14ac:dyDescent="0.25">
      <c r="A65" s="2">
        <v>60</v>
      </c>
      <c r="B65" s="2" t="s">
        <v>70</v>
      </c>
      <c r="C65" s="7">
        <v>57</v>
      </c>
      <c r="D65" s="2">
        <v>2347</v>
      </c>
      <c r="E65" s="2">
        <v>3</v>
      </c>
      <c r="F65" s="2">
        <v>5</v>
      </c>
      <c r="G65" s="2">
        <v>9</v>
      </c>
    </row>
    <row r="66" spans="1:7" x14ac:dyDescent="0.25">
      <c r="A66" s="2">
        <v>61</v>
      </c>
      <c r="B66" s="2" t="s">
        <v>70</v>
      </c>
      <c r="C66" s="7">
        <v>58</v>
      </c>
      <c r="D66" s="2">
        <v>2348</v>
      </c>
      <c r="E66" s="2">
        <v>1</v>
      </c>
      <c r="F66" s="2">
        <v>6</v>
      </c>
      <c r="G66" s="2">
        <v>3</v>
      </c>
    </row>
    <row r="67" spans="1:7" x14ac:dyDescent="0.25">
      <c r="A67" s="2">
        <v>62</v>
      </c>
      <c r="B67" s="2" t="s">
        <v>71</v>
      </c>
      <c r="C67" s="7">
        <v>106</v>
      </c>
      <c r="D67" s="2"/>
      <c r="E67" s="2">
        <v>0</v>
      </c>
      <c r="F67" s="2">
        <v>1</v>
      </c>
      <c r="G67" s="2">
        <v>1</v>
      </c>
    </row>
    <row r="68" spans="1:7" x14ac:dyDescent="0.25">
      <c r="A68" s="2">
        <v>63</v>
      </c>
      <c r="B68" s="2" t="s">
        <v>72</v>
      </c>
      <c r="C68" s="7">
        <v>17</v>
      </c>
      <c r="D68" s="2">
        <v>2898</v>
      </c>
      <c r="E68" s="2">
        <v>0</v>
      </c>
      <c r="F68" s="2">
        <v>1</v>
      </c>
      <c r="G68" s="2">
        <v>1</v>
      </c>
    </row>
    <row r="69" spans="1:7" s="10" customFormat="1" x14ac:dyDescent="0.25">
      <c r="A69" s="20" t="s">
        <v>73</v>
      </c>
      <c r="B69" s="21"/>
      <c r="C69" s="21"/>
      <c r="D69" s="22"/>
      <c r="E69" s="13">
        <f>SUM(E6:E68)</f>
        <v>145</v>
      </c>
      <c r="F69" s="13">
        <f>SUM(F6:F68)</f>
        <v>352</v>
      </c>
      <c r="G69" s="13">
        <f>SUM(G6:G68)</f>
        <v>780</v>
      </c>
    </row>
    <row r="71" spans="1:7" x14ac:dyDescent="0.25">
      <c r="B71" t="s">
        <v>74</v>
      </c>
    </row>
    <row r="73" spans="1:7" x14ac:dyDescent="0.25">
      <c r="B73" t="s">
        <v>75</v>
      </c>
    </row>
    <row r="74" spans="1:7" x14ac:dyDescent="0.25">
      <c r="B74" t="s">
        <v>76</v>
      </c>
    </row>
    <row r="75" spans="1:7" x14ac:dyDescent="0.25">
      <c r="B75" t="s">
        <v>77</v>
      </c>
    </row>
    <row r="81" spans="1:7" x14ac:dyDescent="0.25">
      <c r="B81" t="s">
        <v>90</v>
      </c>
    </row>
    <row r="82" spans="1:7" x14ac:dyDescent="0.25">
      <c r="B82" t="s">
        <v>89</v>
      </c>
    </row>
    <row r="85" spans="1:7" s="10" customFormat="1" x14ac:dyDescent="0.25">
      <c r="A85" s="13" t="s">
        <v>29</v>
      </c>
      <c r="B85" s="13" t="s">
        <v>30</v>
      </c>
      <c r="C85" s="13" t="s">
        <v>31</v>
      </c>
      <c r="D85" s="13" t="s">
        <v>32</v>
      </c>
      <c r="E85" s="13" t="s">
        <v>33</v>
      </c>
      <c r="F85" s="13"/>
      <c r="G85" s="13"/>
    </row>
    <row r="86" spans="1:7" s="10" customFormat="1" x14ac:dyDescent="0.25">
      <c r="A86" s="13"/>
      <c r="B86" s="13"/>
      <c r="C86" s="13"/>
      <c r="D86" s="13"/>
      <c r="E86" s="13" t="s">
        <v>34</v>
      </c>
      <c r="F86" s="13" t="s">
        <v>35</v>
      </c>
      <c r="G86" s="13" t="s">
        <v>36</v>
      </c>
    </row>
    <row r="87" spans="1:7" x14ac:dyDescent="0.25">
      <c r="A87" s="2">
        <v>1</v>
      </c>
      <c r="B87" s="2">
        <v>2</v>
      </c>
      <c r="C87" s="7">
        <v>3</v>
      </c>
      <c r="D87" s="2">
        <v>4</v>
      </c>
      <c r="E87" s="2">
        <v>5</v>
      </c>
      <c r="F87" s="2">
        <v>6</v>
      </c>
      <c r="G87" s="2">
        <v>7</v>
      </c>
    </row>
    <row r="88" spans="1:7" x14ac:dyDescent="0.25">
      <c r="A88" s="2">
        <v>1</v>
      </c>
      <c r="B88" s="2" t="s">
        <v>80</v>
      </c>
      <c r="C88" s="7">
        <v>3</v>
      </c>
      <c r="D88" s="2">
        <v>2906</v>
      </c>
      <c r="E88" s="2">
        <v>2</v>
      </c>
      <c r="F88" s="2">
        <v>0</v>
      </c>
      <c r="G88" s="2">
        <v>10</v>
      </c>
    </row>
    <row r="89" spans="1:7" x14ac:dyDescent="0.25">
      <c r="A89" s="2">
        <v>2</v>
      </c>
      <c r="B89" s="2" t="s">
        <v>81</v>
      </c>
      <c r="C89" s="7" t="s">
        <v>82</v>
      </c>
      <c r="D89" s="2">
        <v>2904</v>
      </c>
      <c r="E89" s="2">
        <v>1</v>
      </c>
      <c r="F89" s="2">
        <v>0</v>
      </c>
      <c r="G89" s="2">
        <v>10</v>
      </c>
    </row>
    <row r="90" spans="1:7" x14ac:dyDescent="0.25">
      <c r="A90" s="2">
        <v>3</v>
      </c>
      <c r="B90" s="2" t="s">
        <v>61</v>
      </c>
      <c r="C90" s="7" t="s">
        <v>83</v>
      </c>
      <c r="D90" s="2"/>
      <c r="E90" s="2">
        <v>0</v>
      </c>
      <c r="F90" s="2">
        <v>0</v>
      </c>
      <c r="G90" s="2">
        <v>10</v>
      </c>
    </row>
    <row r="91" spans="1:7" x14ac:dyDescent="0.25">
      <c r="A91" s="2">
        <v>4</v>
      </c>
      <c r="B91" s="2" t="s">
        <v>84</v>
      </c>
      <c r="C91" s="7" t="s">
        <v>85</v>
      </c>
      <c r="D91" s="2">
        <v>2870</v>
      </c>
      <c r="E91" s="2">
        <v>0</v>
      </c>
      <c r="F91" s="2">
        <v>0</v>
      </c>
      <c r="G91" s="2">
        <v>163</v>
      </c>
    </row>
    <row r="92" spans="1:7" s="10" customFormat="1" x14ac:dyDescent="0.25">
      <c r="A92" s="20" t="s">
        <v>73</v>
      </c>
      <c r="B92" s="21"/>
      <c r="C92" s="21"/>
      <c r="D92" s="22"/>
      <c r="E92" s="13">
        <v>3</v>
      </c>
      <c r="F92" s="13">
        <v>0</v>
      </c>
      <c r="G92" s="13">
        <v>193</v>
      </c>
    </row>
    <row r="96" spans="1:7" x14ac:dyDescent="0.25">
      <c r="B96" t="s">
        <v>74</v>
      </c>
    </row>
    <row r="98" spans="2:2" x14ac:dyDescent="0.25">
      <c r="B98" t="s">
        <v>75</v>
      </c>
    </row>
    <row r="99" spans="2:2" x14ac:dyDescent="0.25">
      <c r="B99" t="s">
        <v>76</v>
      </c>
    </row>
    <row r="100" spans="2:2" x14ac:dyDescent="0.25">
      <c r="B100" t="s">
        <v>77</v>
      </c>
    </row>
  </sheetData>
  <mergeCells count="2">
    <mergeCell ref="A69:D69"/>
    <mergeCell ref="A92:D9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kalkulacja cz. III ADM-2</vt:lpstr>
      <vt:lpstr>wykazy adresowe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Wellmar_2</dc:creator>
  <cp:lastModifiedBy>Alina Bloch-Zapytowska</cp:lastModifiedBy>
  <cp:lastPrinted>2024-02-21T10:44:56Z</cp:lastPrinted>
  <dcterms:created xsi:type="dcterms:W3CDTF">2019-01-26T18:02:23Z</dcterms:created>
  <dcterms:modified xsi:type="dcterms:W3CDTF">2024-03-04T10:29:59Z</dcterms:modified>
</cp:coreProperties>
</file>