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00" activeTab="0"/>
  </bookViews>
  <sheets>
    <sheet name="całość" sheetId="1" r:id="rId1"/>
    <sheet name="Etap I" sheetId="2" r:id="rId2"/>
    <sheet name="Etap II" sheetId="3" r:id="rId3"/>
    <sheet name="Etap III" sheetId="4" r:id="rId4"/>
  </sheets>
  <definedNames/>
  <calcPr fullCalcOnLoad="1"/>
</workbook>
</file>

<file path=xl/sharedStrings.xml><?xml version="1.0" encoding="utf-8"?>
<sst xmlns="http://schemas.openxmlformats.org/spreadsheetml/2006/main" count="231" uniqueCount="95">
  <si>
    <t>PRZEDMIAR ROBÓT - CAŁOŚĆ</t>
  </si>
  <si>
    <t>Lp.</t>
  </si>
  <si>
    <t>Opis</t>
  </si>
  <si>
    <t>j.m.</t>
  </si>
  <si>
    <t>Ilość</t>
  </si>
  <si>
    <t>Cena jedn.</t>
  </si>
  <si>
    <t>Wartość</t>
  </si>
  <si>
    <t>1</t>
  </si>
  <si>
    <t xml:space="preserve">Sieć kanalizacji saniatrnej z przyłączami i przepompownią ścieków oraz przebudowa sieci i przyłącza wodociągowego w Straszynie, gm. Pruszcz Gdański, Osiedla nad Stawami, Straszyn dz. nr 290/6, 290/13, 290/14, 290/15, 290/19, 290/22, 290/24, 291/2, 291/7, 291/16, 291/20, 292/2, 292/18, 292/29, 293/1, 293/9, 293/24, 294/27, 1676, 1677, 1678, 1679, 1680, 1681, 1682, 1691/1, 1691/2, 1691/3, 1692, 1693/1, 1696/3, 1696/6, 1696/9, 1772, 1775, 1776, 1777, 1778, 1779, 1780, 1781, 1782/1, 1782/2, 1850/2, 1850/2, 1850, 1855/1, 1855/2, 1855/3, 1855/4, 1855/5, 1855/6, 1855/7, 1855/8, 1855/9, 1855/10, 1865/1, 1865/2, 1865/3, 1865/7, 1865/8, 1865/9, 1865/10, 1896/4, 1897, 1930, 1939/1, 1939/2, 1939/3 </t>
  </si>
  <si>
    <t>1.1</t>
  </si>
  <si>
    <t>Roboty montażowe i ziemne - sieć kanalizacji saniatrnej grawitacyjnej</t>
  </si>
  <si>
    <t>1
d.1.1</t>
  </si>
  <si>
    <t>Montaż rurociągu fi200mm PVC w rurze osłonowej DN300 w technologii bezwykopowej</t>
  </si>
  <si>
    <t>m</t>
  </si>
  <si>
    <t>2
d.1.1</t>
  </si>
  <si>
    <t>Montaż rurociągu fi 200mm PVC wraz z robotami ziemnymi: rozbiórką nawierzchni, wykopem, odwodnienie, umocnieniem, zabezpieczeniem uzbrojenia,montażem rur ochronnych, podłożem, podsypką, obsypką, zasypem, zagęszczeniem, wywozem, utylizacją nadmiaru gruntu, odtworzeniem nawierzchni, próbą szczelności i inspekcją TV</t>
  </si>
  <si>
    <t>3
d.1.1</t>
  </si>
  <si>
    <t>Montaż studzienek rewizyjnych DN425mm z robotami ziemnymi: wykopem, odwodnienie, umocnieniem, zabezpieczeniem uzbrojenia, podłożem, podsypką, obsypką, zasypem, zagęszczeniem, wywozem i utylizacją nadmiaru gruntu</t>
  </si>
  <si>
    <t>kpl.</t>
  </si>
  <si>
    <t>4
d.1.1</t>
  </si>
  <si>
    <t>Montaż studzienek rewizyjnych DN1200mm z robotami ziemnymi: wykopem, odwodnienie, umocnieniem, zabezpieczeniem uzbrojenia, wzmocnieniem podłoża, podsypką, obsypką, zasypem, zagęszczeniem, wywozem i utylizacją nadmiaru gruntu</t>
  </si>
  <si>
    <t>Razem: Roboty montażowe i ziemne - sieć kanalizacji saniatrnej</t>
  </si>
  <si>
    <t>1.2</t>
  </si>
  <si>
    <t>Roboty montażowe i ziemne - przyłącza kanalizacji saniatarnej</t>
  </si>
  <si>
    <t>5
d.1.2</t>
  </si>
  <si>
    <t>Montaż rurociągu fi160mm PVC wraz z robotami ziemnymi: rozbiórką nawierzchni, wykopem, odwodnienie, umocnieniem, zabezpieczeniem uzbrojenia, podłożem, podsypką, obsypką, zasypem, zagęszczeniem, wywozem, utylizacją nadmiaru gruntu, odtworzeniem nawierzchni, próbą szczelności i inspekcją TV</t>
  </si>
  <si>
    <t>6
d.1.2</t>
  </si>
  <si>
    <t>Montaż rurociągu fi200mm PVC wraz z robotami ziemnymi: rozbiórką nawierzchni, wykopem, odwodnienie, umocnieniem, zabezpieczeniem uzbrojenia, podłożem, podsypką, obsypką, zasypem, zagęszczeniem, wywozem, utylizacją nadmiaru gruntu, odtworzeniem nawierzchni, próbą szczelności i inspekcją TV</t>
  </si>
  <si>
    <t>7
d.1.2</t>
  </si>
  <si>
    <t>Montaż studzienek przyłączeniowych DN425mm z robotami ziemnymi: wykopem, odwodnienie, umocnieniem, zabezpieczeniem uzbrojenia, podłożem, podsypką, obsypką, zasypem, zagęszczeniem, wywozem i utylizacją nadmiaru gruntu</t>
  </si>
  <si>
    <t>Razem: Roboty montażowe i ziemne - przyłącza kanalizacji saniatarnej</t>
  </si>
  <si>
    <t>1.3</t>
  </si>
  <si>
    <t>Roboty montażowe i ziemne - sieć kanalizacji sanitarnej tłocznej</t>
  </si>
  <si>
    <t>8
d.1.3</t>
  </si>
  <si>
    <t>Montaż rurociągu fi90mm PE RC przewiertem sterowanym wraz z robotami towarzyszącymi</t>
  </si>
  <si>
    <t>9
d.1.3</t>
  </si>
  <si>
    <t>Montaż rurociągu fi90mm PE RC wraz z robotami ziemnymi: rozbiórką nawierzchni, wykopem, odwodnienie, umocnieniem, zabezpieczeniem uzbrojenia, podłożem, podsypką, obsypką, zasypem, zagęszczeniem, wywozem, utylizacją nadmiaru gruntu, odtworzeniem nawierzchni, próbą szczelności</t>
  </si>
  <si>
    <t>10
d.1.3</t>
  </si>
  <si>
    <t>11
d.1.3</t>
  </si>
  <si>
    <t>Montaż studni rozprężnej DN1200 z polimerobetonu wraz z filtrem antyodorowym</t>
  </si>
  <si>
    <t>Razem: Roboty montażowe i ziemne - sieć kanalizacji sanitarnej tłocznej</t>
  </si>
  <si>
    <t>1.4</t>
  </si>
  <si>
    <t>Roboty montażowe i ziemne - przepompownia ścieków</t>
  </si>
  <si>
    <t>12
d.1.4</t>
  </si>
  <si>
    <t xml:space="preserve">Montaż obudowy przepompowni ścieków DN1500 z polimerobetonu </t>
  </si>
  <si>
    <t>13
d.1.4</t>
  </si>
  <si>
    <t xml:space="preserve">Montaż pomp zatapialnych w przepompowni ścieków DN1500 </t>
  </si>
  <si>
    <t>14
d.1.4</t>
  </si>
  <si>
    <t>Montaż pozostałego wyposażenia przepompownia ścieków zgodnie z dokumentacją projektową oraz montaż żurawika z fundamentem</t>
  </si>
  <si>
    <t>15
d.1.4</t>
  </si>
  <si>
    <t>Montaż studni pomiarowej DN1500  wraz z wyposażeniem</t>
  </si>
  <si>
    <t>16
d.1.4</t>
  </si>
  <si>
    <t>Dostawa i montaż oprawy oświetleniowej przepompowni</t>
  </si>
  <si>
    <t>17
d.1.4</t>
  </si>
  <si>
    <t>Zagospodarowanie terenu przepompowni ścieków - nawierzchnia z kostki betonowej na podbudowie</t>
  </si>
  <si>
    <t>18
d.1.4</t>
  </si>
  <si>
    <t>Zagospodarowanie terenu przepompowni ścieków - ogrodzenie terenu przepompowni ścieków wraz z bramą wjazdową</t>
  </si>
  <si>
    <t>19
d.1.4</t>
  </si>
  <si>
    <t>Montaż rozdzielnicy zasialająco - sterującej</t>
  </si>
  <si>
    <t>20
d.1.4</t>
  </si>
  <si>
    <t>Montaż rozdzielnicy pośredniej</t>
  </si>
  <si>
    <t>Razem: Roboty montażowe i ziemne - przepompownia ścieków</t>
  </si>
  <si>
    <t>1.5</t>
  </si>
  <si>
    <t>Roboty montażowe i ziemne - sieć wodociągowa i przebudowa przyłącza wodociągowego</t>
  </si>
  <si>
    <t>21
d.1.5</t>
  </si>
  <si>
    <t>Montaż rurociągu fi110mm PE oraz armatury (W4-Hp) wraz z robotami ziemnymi: rozbiórką nawierzchni, wykopem, odwodnienie, umocnieniem, zabezpieczeniem uzbrojenia, podłożem, podsypką, obsypką, zasypem, zagęszczeniem, wywozem, utylizacją nadmiaru gruntu, odtworzeniem nawierzchni, próbą szczelności, badaniem wody</t>
  </si>
  <si>
    <t>22
d.1.5</t>
  </si>
  <si>
    <t>Montaż rurociągu fi40mm PE oraz armatury (W1-W3) wraz z robotami ziemnymi: rozbiórką nawierzchni, wykopem, odwodnienie, umocnieniem, zabezpieczeniem uzbrojenia, podłożem, podsypką, obsypką, zasypem, zagęszczeniem, wywozem, utylizacją nadmiaru gruntu, odtworzeniem nawierzchni, próbą szczelności, badaniem wody, likwidacją istniejącego przyłącza wodociągowego</t>
  </si>
  <si>
    <t>Razem: Roboty montażowe i ziemne - sieć wodociągowa i przebudowa przyłącza wodociągowego</t>
  </si>
  <si>
    <t>1.6</t>
  </si>
  <si>
    <t>Przebudowa fragmentu sieci JPK w związku z budową przepompowni ścieków w Straszynie przy ul. Turkusowej dz. nr 1782</t>
  </si>
  <si>
    <t>23
d.1.6</t>
  </si>
  <si>
    <t xml:space="preserve">Przebudowa fragmentu sieci JPK </t>
  </si>
  <si>
    <t>0,00</t>
  </si>
  <si>
    <t>Razem: Przebudowa fragmentu sieci JPK w związku z budową przepompowni ścieków w Straszynie przy ul. Turkusowej dz. nr 1782</t>
  </si>
  <si>
    <t>1.7</t>
  </si>
  <si>
    <t>Pomiar powykonawczy</t>
  </si>
  <si>
    <t>24
d.1.7</t>
  </si>
  <si>
    <t>Dostarczenie uwierzytelnionej mapy powykonawczej (wraz z wpisem o zgodności ZUD)</t>
  </si>
  <si>
    <t>Razem: Pomiar powykonawczy</t>
  </si>
  <si>
    <t>Ogółem: Budowa sieci kanalizacji sanitarnej z przyłączami i przepompownią ścieków oraz przebudowa sieci i przyłącza wodociągowego w Straszynie, gm. Pruszcz Gdański, Osiedla nad Stawami</t>
  </si>
  <si>
    <t>PRZEDMIAR ROBÓT - ETAP I</t>
  </si>
  <si>
    <t>Sieć kanalizacji saniatrnej z przyłączami i przepompownią ścieków oraz przebudowa sieci i przyłącza wodociągowego w Straszynie, gm. Pruszcz Gdański, Osiedla nad Stawami, Straszyn dz. nr 290/6, 290/13, 290/14, 290/15, 290/19, 290/22, 290/24, 291/2, 291/7, 291/16, 291/20, 292/2, 292/18, 292/29, 293/1, 293/9, 293/24, 294/27, 1676, 1677, 1678, 1679, 1680, 1681, 1682, 1691/1, 1691/2, 1691/3, 1692, 1693/1, 1696/3, 1696/6, 1696/9, 1772, 1775, 1776, 1777, 1778, 1779, 1780, 1781, 1782/1, 1782/2, 1850/2, 1850/2, 1850, 1855/1, 1855/2, 1855/3, 1855/4, 1855/5, 1855/6, 1855/7, 1855/8, 1855/9, 1855/10, 1865/1, 1865/2, 1865/3, 1865/7, 1865/8, 1865/9, 1865/10, 1896/4, 1897, 1930, 1939/1, 1939/2, 1939/3 - część I</t>
  </si>
  <si>
    <t>4
d.1.2</t>
  </si>
  <si>
    <t>7
d.1.4</t>
  </si>
  <si>
    <t>Montaż pozostałego wyposażenia przepompowni ścieków zgodnie z dokumentacją projektową oraz montaż żurawika z fundamentem</t>
  </si>
  <si>
    <t>12
d.1.3</t>
  </si>
  <si>
    <t>13
d.1.3</t>
  </si>
  <si>
    <t>14
d.1.3</t>
  </si>
  <si>
    <t>15
d.1.3</t>
  </si>
  <si>
    <t>18
d.1.5</t>
  </si>
  <si>
    <t>PRZEDMIAR ROBÓT - ETAP II</t>
  </si>
  <si>
    <t>Sieć kanalizacji saniatrnej z przyłączami i przepompownią ścieków oraz przebudowa sieci i przyłącza wodociągowego w Straszynie, gm. Pruszcz Gdański, Osiedla nad Stawami, Straszyn dz. nr 290/6, 290/13, 290/14, 290/15, 290/19, 290/22, 290/24, 291/2, 291/7, 291/16, 291/20, 292/2, 292/18, 292/29, 293/1, 293/9, 293/24, 294/27, 1676, 1677, 1678, 1679, 1680, 1681, 1682, 1691/1, 1691/2, 1691/3, 1692, 1693/1, 1696/3, 1696/6, 1696/9, 1772, 1775, 1776, 1777, 1778, 1779, 1780, 1781, 1782/1, 1782/2, 1850/2, 1850/2, 1850, 1855/1, 1855/2, 1855/3, 1855/4, 1855/5, 1855/6, 1855/7, 1855/8, 1855/9, 1855/10, 1865/1, 1865/2, 1865/3, 1865/7, 1865/8, 1865/9, 1865/10, 1896/4, 1897, 1930, 1939/1, 1939/2, 1939/3 - część II</t>
  </si>
  <si>
    <t>PRZEDMIAR ROBÓT - ETAP III</t>
  </si>
  <si>
    <t>2
d.1.3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</si>
</sst>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"/>
    <numFmt numFmtId="177" formatCode="#0.000"/>
    <numFmt numFmtId="178" formatCode="#,##0.000"/>
  </numFmts>
  <fonts count="49">
    <font>
      <sz val="11"/>
      <color theme="1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  <font>
      <sz val="18"/>
      <color indexed="8"/>
      <name val="Microsoft Sans Serif"/>
      <family val="2"/>
    </font>
    <font>
      <sz val="9"/>
      <name val="Microsoft Sans Serif"/>
      <family val="2"/>
    </font>
    <font>
      <sz val="9"/>
      <color indexed="57"/>
      <name val="Microsoft Sans Serif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b/>
      <sz val="18"/>
      <color theme="1"/>
      <name val="Calibri"/>
      <family val="2"/>
    </font>
    <font>
      <b/>
      <sz val="9"/>
      <color rgb="FF000000"/>
      <name val="Microsoft Sans Serif"/>
      <family val="2"/>
    </font>
    <font>
      <sz val="9"/>
      <color rgb="FF000000"/>
      <name val="Microsoft Sans Serif"/>
      <family val="2"/>
    </font>
    <font>
      <sz val="18"/>
      <color rgb="FF000000"/>
      <name val="Microsoft Sans Serif"/>
      <family val="2"/>
    </font>
    <font>
      <sz val="9"/>
      <color rgb="FF00B050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49" fontId="45" fillId="0" borderId="11" xfId="0" applyNumberFormat="1" applyFont="1" applyBorder="1" applyAlignment="1" applyProtection="1">
      <alignment horizontal="right" vertical="top" wrapText="1" shrinkToFit="1" readingOrder="1"/>
      <protection/>
    </xf>
    <xf numFmtId="49" fontId="45" fillId="0" borderId="11" xfId="0" applyNumberFormat="1" applyFont="1" applyBorder="1" applyAlignment="1" applyProtection="1">
      <alignment horizontal="left" vertical="top" wrapText="1" shrinkToFit="1" readingOrder="1"/>
      <protection/>
    </xf>
    <xf numFmtId="49" fontId="45" fillId="0" borderId="11" xfId="0" applyNumberFormat="1" applyFont="1" applyBorder="1" applyAlignment="1" applyProtection="1">
      <alignment horizontal="center" vertical="top" wrapText="1" shrinkToFit="1" readingOrder="1"/>
      <protection/>
    </xf>
    <xf numFmtId="176" fontId="45" fillId="0" borderId="11" xfId="0" applyNumberFormat="1" applyFont="1" applyBorder="1" applyAlignment="1" applyProtection="1">
      <alignment horizontal="right" vertical="top" wrapText="1" shrinkToFit="1" readingOrder="1"/>
      <protection/>
    </xf>
    <xf numFmtId="0" fontId="46" fillId="0" borderId="11" xfId="0" applyNumberFormat="1" applyFont="1" applyBorder="1" applyAlignment="1" applyProtection="1">
      <alignment horizontal="right" vertical="top" wrapText="1" shrinkToFit="1" readingOrder="1"/>
      <protection/>
    </xf>
    <xf numFmtId="49" fontId="46" fillId="0" borderId="11" xfId="0" applyNumberFormat="1" applyFont="1" applyBorder="1" applyAlignment="1" applyProtection="1">
      <alignment horizontal="left" vertical="top" wrapText="1" shrinkToFit="1" readingOrder="1"/>
      <protection/>
    </xf>
    <xf numFmtId="49" fontId="46" fillId="0" borderId="11" xfId="0" applyNumberFormat="1" applyFont="1" applyBorder="1" applyAlignment="1" applyProtection="1">
      <alignment horizontal="center" vertical="top" wrapText="1" shrinkToFit="1" readingOrder="1"/>
      <protection/>
    </xf>
    <xf numFmtId="177" fontId="46" fillId="0" borderId="11" xfId="0" applyNumberFormat="1" applyFont="1" applyBorder="1" applyAlignment="1" applyProtection="1">
      <alignment horizontal="right" vertical="top" wrapText="1" shrinkToFit="1" readingOrder="1"/>
      <protection/>
    </xf>
    <xf numFmtId="176" fontId="46" fillId="0" borderId="11" xfId="0" applyNumberFormat="1" applyFont="1" applyBorder="1" applyAlignment="1" applyProtection="1">
      <alignment horizontal="right" vertical="top" wrapText="1" shrinkToFit="1" readingOrder="1"/>
      <protection/>
    </xf>
    <xf numFmtId="0" fontId="46" fillId="0" borderId="11" xfId="0" applyNumberFormat="1" applyFont="1" applyBorder="1" applyAlignment="1" applyProtection="1">
      <alignment horizontal="left" vertical="top" wrapText="1" shrinkToFit="1" readingOrder="1"/>
      <protection/>
    </xf>
    <xf numFmtId="0" fontId="45" fillId="0" borderId="11" xfId="0" applyNumberFormat="1" applyFont="1" applyBorder="1" applyAlignment="1" applyProtection="1">
      <alignment horizontal="right" vertical="top" wrapText="1" shrinkToFit="1" readingOrder="1"/>
      <protection/>
    </xf>
    <xf numFmtId="0" fontId="47" fillId="0" borderId="0" xfId="0" applyNumberFormat="1" applyFont="1" applyFill="1" applyAlignment="1" applyProtection="1">
      <alignment horizontal="left" vertical="top" wrapText="1" shrinkToFit="1" readingOrder="1"/>
      <protection/>
    </xf>
    <xf numFmtId="0" fontId="0" fillId="0" borderId="0" xfId="0" applyFill="1" applyAlignment="1">
      <alignment/>
    </xf>
    <xf numFmtId="0" fontId="46" fillId="0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45" fillId="0" borderId="11" xfId="0" applyNumberFormat="1" applyFont="1" applyFill="1" applyBorder="1" applyAlignment="1" applyProtection="1">
      <alignment horizontal="right" vertical="top" wrapText="1" shrinkToFit="1" readingOrder="1"/>
      <protection/>
    </xf>
    <xf numFmtId="49" fontId="45" fillId="0" borderId="11" xfId="0" applyNumberFormat="1" applyFont="1" applyFill="1" applyBorder="1" applyAlignment="1" applyProtection="1">
      <alignment horizontal="left" vertical="top" wrapText="1" shrinkToFit="1" readingOrder="1"/>
      <protection/>
    </xf>
    <xf numFmtId="0" fontId="45" fillId="0" borderId="11" xfId="0" applyNumberFormat="1" applyFont="1" applyFill="1" applyBorder="1" applyAlignment="1" applyProtection="1">
      <alignment horizontal="center" vertical="top" wrapText="1" shrinkToFit="1" readingOrder="1"/>
      <protection/>
    </xf>
    <xf numFmtId="0" fontId="45" fillId="0" borderId="11" xfId="0" applyNumberFormat="1" applyFont="1" applyFill="1" applyBorder="1" applyAlignment="1" applyProtection="1">
      <alignment horizontal="right" vertical="top" wrapText="1" shrinkToFit="1" readingOrder="1"/>
      <protection/>
    </xf>
    <xf numFmtId="49" fontId="46" fillId="0" borderId="11" xfId="0" applyNumberFormat="1" applyFont="1" applyFill="1" applyBorder="1" applyAlignment="1" applyProtection="1">
      <alignment horizontal="left" vertical="top" wrapText="1" shrinkToFit="1" readingOrder="1"/>
      <protection/>
    </xf>
    <xf numFmtId="0" fontId="46" fillId="0" borderId="11" xfId="0" applyNumberFormat="1" applyFont="1" applyFill="1" applyBorder="1" applyAlignment="1" applyProtection="1">
      <alignment horizontal="center" vertical="top" wrapText="1" shrinkToFit="1" readingOrder="1"/>
      <protection/>
    </xf>
    <xf numFmtId="0" fontId="46" fillId="0" borderId="11" xfId="0" applyNumberFormat="1" applyFont="1" applyFill="1" applyBorder="1" applyAlignment="1" applyProtection="1">
      <alignment horizontal="right" vertical="top" wrapText="1" shrinkToFit="1" readingOrder="1"/>
      <protection/>
    </xf>
    <xf numFmtId="176" fontId="46" fillId="0" borderId="11" xfId="0" applyNumberFormat="1" applyFont="1" applyFill="1" applyBorder="1" applyAlignment="1" applyProtection="1">
      <alignment horizontal="right" vertical="top" wrapText="1" shrinkToFit="1" readingOrder="1"/>
      <protection/>
    </xf>
    <xf numFmtId="49" fontId="46" fillId="0" borderId="11" xfId="0" applyNumberFormat="1" applyFont="1" applyFill="1" applyBorder="1" applyAlignment="1" applyProtection="1">
      <alignment horizontal="right" vertical="top" wrapText="1" shrinkToFit="1" readingOrder="1"/>
      <protection/>
    </xf>
    <xf numFmtId="0" fontId="46" fillId="0" borderId="11" xfId="0" applyNumberFormat="1" applyFont="1" applyFill="1" applyBorder="1" applyAlignment="1" applyProtection="1">
      <alignment horizontal="left" vertical="top" wrapText="1" shrinkToFit="1" readingOrder="1"/>
      <protection/>
    </xf>
    <xf numFmtId="49" fontId="46" fillId="0" borderId="11" xfId="0" applyNumberFormat="1" applyFont="1" applyFill="1" applyBorder="1" applyAlignment="1" applyProtection="1">
      <alignment horizontal="center" vertical="top" wrapText="1" shrinkToFit="1" readingOrder="1"/>
      <protection/>
    </xf>
    <xf numFmtId="177" fontId="46" fillId="0" borderId="11" xfId="0" applyNumberFormat="1" applyFont="1" applyFill="1" applyBorder="1" applyAlignment="1" applyProtection="1">
      <alignment horizontal="right" vertical="top" wrapText="1" shrinkToFit="1" readingOrder="1"/>
      <protection/>
    </xf>
    <xf numFmtId="49" fontId="45" fillId="0" borderId="11" xfId="0" applyNumberFormat="1" applyFont="1" applyFill="1" applyBorder="1" applyAlignment="1" applyProtection="1">
      <alignment horizontal="center" vertical="top" wrapText="1" shrinkToFit="1" readingOrder="1"/>
      <protection/>
    </xf>
    <xf numFmtId="176" fontId="45" fillId="0" borderId="11" xfId="0" applyNumberFormat="1" applyFont="1" applyFill="1" applyBorder="1" applyAlignment="1" applyProtection="1">
      <alignment horizontal="right" vertical="top" wrapText="1" shrinkToFit="1" readingOrder="1"/>
      <protection/>
    </xf>
    <xf numFmtId="177" fontId="6" fillId="0" borderId="11" xfId="0" applyNumberFormat="1" applyFont="1" applyFill="1" applyBorder="1" applyAlignment="1" applyProtection="1">
      <alignment horizontal="right" vertical="top" wrapText="1" shrinkToFit="1" readingOrder="1"/>
      <protection/>
    </xf>
    <xf numFmtId="177" fontId="46" fillId="0" borderId="11" xfId="0" applyNumberFormat="1" applyFont="1" applyFill="1" applyBorder="1" applyAlignment="1" applyProtection="1">
      <alignment horizontal="right" vertical="top" wrapText="1" shrinkToFit="1" readingOrder="1"/>
      <protection/>
    </xf>
    <xf numFmtId="49" fontId="45" fillId="0" borderId="11" xfId="0" applyNumberFormat="1" applyFont="1" applyFill="1" applyBorder="1" applyAlignment="1" applyProtection="1">
      <alignment horizontal="right" vertical="top" wrapText="1" shrinkToFit="1" readingOrder="1"/>
      <protection/>
    </xf>
    <xf numFmtId="49" fontId="46" fillId="0" borderId="11" xfId="0" applyNumberFormat="1" applyFont="1" applyFill="1" applyBorder="1" applyAlignment="1" applyProtection="1">
      <alignment horizontal="center" vertical="top" wrapText="1" shrinkToFit="1" readingOrder="1"/>
      <protection/>
    </xf>
    <xf numFmtId="49" fontId="46" fillId="0" borderId="11" xfId="0" applyNumberFormat="1" applyFont="1" applyFill="1" applyBorder="1" applyAlignment="1" applyProtection="1">
      <alignment horizontal="right" vertical="top" wrapText="1" shrinkToFit="1" readingOrder="1"/>
      <protection/>
    </xf>
    <xf numFmtId="176" fontId="46" fillId="0" borderId="11" xfId="0" applyNumberFormat="1" applyFont="1" applyFill="1" applyBorder="1" applyAlignment="1" applyProtection="1">
      <alignment horizontal="right" vertical="top" wrapText="1" shrinkToFit="1" readingOrder="1"/>
      <protection/>
    </xf>
    <xf numFmtId="178" fontId="46" fillId="0" borderId="11" xfId="0" applyNumberFormat="1" applyFont="1" applyFill="1" applyBorder="1" applyAlignment="1" applyProtection="1">
      <alignment horizontal="right" vertical="top" wrapText="1" shrinkToFit="1" readingOrder="1"/>
      <protection/>
    </xf>
    <xf numFmtId="0" fontId="47" fillId="0" borderId="0" xfId="0" applyNumberFormat="1" applyFont="1" applyAlignment="1" applyProtection="1">
      <alignment horizontal="left" vertical="top" wrapText="1" shrinkToFit="1" readingOrder="1"/>
      <protection/>
    </xf>
    <xf numFmtId="0" fontId="46" fillId="0" borderId="12" xfId="0" applyNumberFormat="1" applyFont="1" applyBorder="1" applyAlignment="1" applyProtection="1">
      <alignment horizontal="center" vertical="center" wrapText="1" shrinkToFit="1" readingOrder="1"/>
      <protection/>
    </xf>
    <xf numFmtId="0" fontId="45" fillId="0" borderId="11" xfId="0" applyNumberFormat="1" applyFont="1" applyBorder="1" applyAlignment="1" applyProtection="1">
      <alignment horizontal="center" vertical="top" wrapText="1" shrinkToFit="1" readingOrder="1"/>
      <protection/>
    </xf>
    <xf numFmtId="49" fontId="46" fillId="0" borderId="11" xfId="0" applyNumberFormat="1" applyFont="1" applyBorder="1" applyAlignment="1" applyProtection="1">
      <alignment horizontal="right" vertical="top" wrapText="1" shrinkToFit="1" readingOrder="1"/>
      <protection/>
    </xf>
    <xf numFmtId="177" fontId="48" fillId="0" borderId="11" xfId="0" applyNumberFormat="1" applyFont="1" applyBorder="1" applyAlignment="1" applyProtection="1">
      <alignment horizontal="right" vertical="top" wrapText="1" shrinkToFit="1" readingOrder="1"/>
      <protection/>
    </xf>
    <xf numFmtId="177" fontId="6" fillId="0" borderId="11" xfId="0" applyNumberFormat="1" applyFont="1" applyBorder="1" applyAlignment="1" applyProtection="1">
      <alignment horizontal="right" vertical="top" wrapText="1" shrinkToFit="1" readingOrder="1"/>
      <protection/>
    </xf>
    <xf numFmtId="49" fontId="45" fillId="0" borderId="11" xfId="0" applyNumberFormat="1" applyFont="1" applyBorder="1" applyAlignment="1" applyProtection="1">
      <alignment horizontal="right" vertical="top" wrapText="1" shrinkToFit="1" readingOrder="1"/>
      <protection/>
    </xf>
    <xf numFmtId="49" fontId="46" fillId="0" borderId="11" xfId="0" applyNumberFormat="1" applyFont="1" applyBorder="1" applyAlignment="1" applyProtection="1">
      <alignment horizontal="center" vertical="top" wrapText="1" shrinkToFit="1" readingOrder="1"/>
      <protection/>
    </xf>
    <xf numFmtId="49" fontId="46" fillId="0" borderId="11" xfId="0" applyNumberFormat="1" applyFont="1" applyBorder="1" applyAlignment="1" applyProtection="1">
      <alignment horizontal="right" vertical="top" wrapText="1" shrinkToFit="1" readingOrder="1"/>
      <protection/>
    </xf>
    <xf numFmtId="176" fontId="46" fillId="0" borderId="11" xfId="0" applyNumberFormat="1" applyFont="1" applyBorder="1" applyAlignment="1" applyProtection="1">
      <alignment horizontal="right" vertical="top" wrapText="1" shrinkToFit="1" readingOrder="1"/>
      <protection/>
    </xf>
    <xf numFmtId="178" fontId="46" fillId="0" borderId="11" xfId="0" applyNumberFormat="1" applyFont="1" applyBorder="1" applyAlignment="1" applyProtection="1">
      <alignment horizontal="right" vertical="top" wrapText="1" shrinkToFit="1" readingOrder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Uwaga" xfId="22"/>
    <cellStyle name="Tekst ostrzeżenia" xfId="23"/>
    <cellStyle name="Tytuł" xfId="24"/>
    <cellStyle name="Tekst objaśnienia" xfId="25"/>
    <cellStyle name="Nagłówek 1" xfId="26"/>
    <cellStyle name="Nagłówek 2" xfId="27"/>
    <cellStyle name="Nagłówek 3" xfId="28"/>
    <cellStyle name="Nagłówek 4" xfId="29"/>
    <cellStyle name="Dane wejściowe" xfId="30"/>
    <cellStyle name="Dane wyjściowe" xfId="31"/>
    <cellStyle name="Obliczenia" xfId="32"/>
    <cellStyle name="Komórka zaznaczona" xfId="33"/>
    <cellStyle name="Komórka połączona" xfId="34"/>
    <cellStyle name="Suma" xfId="35"/>
    <cellStyle name="Dobre" xfId="36"/>
    <cellStyle name="Złe" xfId="37"/>
    <cellStyle name="Neutralne" xfId="38"/>
    <cellStyle name="Akcent 1" xfId="39"/>
    <cellStyle name="20% - Akcent 1" xfId="40"/>
    <cellStyle name="40% - Akcent 1" xfId="41"/>
    <cellStyle name="60% - Akcent 1" xfId="42"/>
    <cellStyle name="Akcent 2" xfId="43"/>
    <cellStyle name="20% - Akcent 2" xfId="44"/>
    <cellStyle name="40% - Akcent 2" xfId="45"/>
    <cellStyle name="60% - Akcent 2" xfId="46"/>
    <cellStyle name="Akcent 3" xfId="47"/>
    <cellStyle name="20% - Akcent 3" xfId="48"/>
    <cellStyle name="40% - Akcent 3" xfId="49"/>
    <cellStyle name="60% - Akcent 3" xfId="50"/>
    <cellStyle name="Akcent 4" xfId="51"/>
    <cellStyle name="20% - Akcent 4" xfId="52"/>
    <cellStyle name="40% - Akcent 4" xfId="53"/>
    <cellStyle name="60% - Akcent 4" xfId="54"/>
    <cellStyle name="Akcent 5" xfId="55"/>
    <cellStyle name="20% - Akcent 5" xfId="56"/>
    <cellStyle name="40% - Akcent 5" xfId="57"/>
    <cellStyle name="60% - Akcent 5" xfId="58"/>
    <cellStyle name="Akcent 6" xfId="59"/>
    <cellStyle name="20% - Akcent 6" xfId="60"/>
    <cellStyle name="40% - Akcent 6" xfId="61"/>
    <cellStyle name="60% - Akcent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6">
      <selection activeCell="D24" sqref="D24"/>
    </sheetView>
  </sheetViews>
  <sheetFormatPr defaultColWidth="8.8515625" defaultRowHeight="15"/>
  <cols>
    <col min="1" max="1" width="0.2890625" style="0" customWidth="1"/>
    <col min="2" max="2" width="4.7109375" style="0" customWidth="1"/>
    <col min="3" max="3" width="29.57421875" style="0" customWidth="1"/>
    <col min="4" max="4" width="7.140625" style="0" customWidth="1"/>
    <col min="5" max="5" width="13.28125" style="0" customWidth="1"/>
    <col min="6" max="6" width="12.140625" style="0" customWidth="1"/>
    <col min="7" max="7" width="12.28125" style="0" customWidth="1"/>
  </cols>
  <sheetData>
    <row r="1" spans="1:7" ht="33" customHeight="1">
      <c r="A1" s="37" t="s">
        <v>0</v>
      </c>
      <c r="B1" s="37"/>
      <c r="C1" s="37"/>
      <c r="D1" s="37"/>
      <c r="E1" s="37"/>
      <c r="F1" s="37"/>
      <c r="G1" s="37"/>
    </row>
    <row r="2" spans="1:7" ht="12" customHeight="1">
      <c r="A2" s="38" t="s">
        <v>1</v>
      </c>
      <c r="B2" s="38"/>
      <c r="C2" s="38" t="s">
        <v>2</v>
      </c>
      <c r="D2" s="38" t="s">
        <v>3</v>
      </c>
      <c r="E2" s="38" t="s">
        <v>4</v>
      </c>
      <c r="F2" s="38" t="s">
        <v>5</v>
      </c>
      <c r="G2" s="38" t="s">
        <v>6</v>
      </c>
    </row>
    <row r="3" spans="1:7" ht="261.75">
      <c r="A3" s="2" t="s">
        <v>7</v>
      </c>
      <c r="B3" s="2"/>
      <c r="C3" s="3" t="s">
        <v>8</v>
      </c>
      <c r="D3" s="39"/>
      <c r="E3" s="12"/>
      <c r="F3" s="12"/>
      <c r="G3" s="2"/>
    </row>
    <row r="4" spans="1:7" ht="33.75">
      <c r="A4" s="2" t="s">
        <v>9</v>
      </c>
      <c r="B4" s="2"/>
      <c r="C4" s="3" t="s">
        <v>10</v>
      </c>
      <c r="D4" s="39"/>
      <c r="E4" s="12"/>
      <c r="F4" s="12"/>
      <c r="G4" s="2"/>
    </row>
    <row r="5" spans="1:7" ht="33.75">
      <c r="A5" s="40" t="s">
        <v>11</v>
      </c>
      <c r="B5" s="40"/>
      <c r="C5" s="11" t="s">
        <v>12</v>
      </c>
      <c r="D5" s="8" t="s">
        <v>13</v>
      </c>
      <c r="E5" s="9">
        <v>25</v>
      </c>
      <c r="F5" s="10">
        <v>0</v>
      </c>
      <c r="G5" s="10">
        <f>ROUND(E5*F5,2)</f>
        <v>0</v>
      </c>
    </row>
    <row r="6" spans="1:7" ht="114">
      <c r="A6" s="40" t="s">
        <v>14</v>
      </c>
      <c r="B6" s="40"/>
      <c r="C6" s="11" t="s">
        <v>15</v>
      </c>
      <c r="D6" s="8" t="s">
        <v>13</v>
      </c>
      <c r="E6" s="9">
        <v>1424.2</v>
      </c>
      <c r="F6" s="10">
        <v>0</v>
      </c>
      <c r="G6" s="10">
        <f>ROUND(E6*F6,2)</f>
        <v>0</v>
      </c>
    </row>
    <row r="7" spans="1:7" ht="79.5">
      <c r="A7" s="40" t="s">
        <v>16</v>
      </c>
      <c r="B7" s="40"/>
      <c r="C7" s="11" t="s">
        <v>17</v>
      </c>
      <c r="D7" s="8" t="s">
        <v>18</v>
      </c>
      <c r="E7" s="9">
        <v>5</v>
      </c>
      <c r="F7" s="10">
        <v>0</v>
      </c>
      <c r="G7" s="10">
        <f>ROUND(E7*F7,2)</f>
        <v>0</v>
      </c>
    </row>
    <row r="8" spans="1:7" ht="79.5">
      <c r="A8" s="40" t="s">
        <v>19</v>
      </c>
      <c r="B8" s="40"/>
      <c r="C8" s="11" t="s">
        <v>20</v>
      </c>
      <c r="D8" s="8" t="s">
        <v>18</v>
      </c>
      <c r="E8" s="9">
        <v>45</v>
      </c>
      <c r="F8" s="10">
        <v>0</v>
      </c>
      <c r="G8" s="10">
        <f>ROUND(E8*F8,2)</f>
        <v>0</v>
      </c>
    </row>
    <row r="9" spans="1:7" ht="33.75">
      <c r="A9" s="12"/>
      <c r="B9" s="12"/>
      <c r="C9" s="3" t="s">
        <v>21</v>
      </c>
      <c r="D9" s="4"/>
      <c r="E9" s="2"/>
      <c r="F9" s="2"/>
      <c r="G9" s="5">
        <f>SUM(G5:G8)</f>
        <v>0</v>
      </c>
    </row>
    <row r="10" spans="1:7" ht="22.5">
      <c r="A10" s="2" t="s">
        <v>22</v>
      </c>
      <c r="B10" s="2"/>
      <c r="C10" s="3" t="s">
        <v>23</v>
      </c>
      <c r="D10" s="39"/>
      <c r="E10" s="12"/>
      <c r="F10" s="12"/>
      <c r="G10" s="2"/>
    </row>
    <row r="11" spans="1:7" ht="102">
      <c r="A11" s="40" t="s">
        <v>24</v>
      </c>
      <c r="B11" s="40"/>
      <c r="C11" s="11" t="s">
        <v>25</v>
      </c>
      <c r="D11" s="8" t="s">
        <v>13</v>
      </c>
      <c r="E11" s="41">
        <v>230.4</v>
      </c>
      <c r="F11" s="10">
        <v>0</v>
      </c>
      <c r="G11" s="10">
        <f>ROUND(E11*F11,2)</f>
        <v>0</v>
      </c>
    </row>
    <row r="12" spans="1:7" ht="102">
      <c r="A12" s="40"/>
      <c r="B12" s="40" t="s">
        <v>26</v>
      </c>
      <c r="C12" s="11" t="s">
        <v>27</v>
      </c>
      <c r="D12" s="8" t="s">
        <v>13</v>
      </c>
      <c r="E12" s="42">
        <v>35</v>
      </c>
      <c r="F12" s="10">
        <v>0</v>
      </c>
      <c r="G12" s="10">
        <f>ROUND(E12*F12,2)</f>
        <v>0</v>
      </c>
    </row>
    <row r="13" spans="1:7" ht="79.5">
      <c r="A13" s="40" t="s">
        <v>28</v>
      </c>
      <c r="B13" s="40"/>
      <c r="C13" s="11" t="s">
        <v>29</v>
      </c>
      <c r="D13" s="8" t="s">
        <v>18</v>
      </c>
      <c r="E13" s="41">
        <v>45</v>
      </c>
      <c r="F13" s="10">
        <v>0</v>
      </c>
      <c r="G13" s="10">
        <f>ROUND(E13*F13,2)</f>
        <v>0</v>
      </c>
    </row>
    <row r="14" spans="1:7" ht="33.75">
      <c r="A14" s="12"/>
      <c r="B14" s="12"/>
      <c r="C14" s="3" t="s">
        <v>30</v>
      </c>
      <c r="D14" s="4"/>
      <c r="E14" s="2"/>
      <c r="F14" s="2"/>
      <c r="G14" s="5">
        <f>SUM(G11:G13)</f>
        <v>0</v>
      </c>
    </row>
    <row r="15" spans="1:7" ht="22.5">
      <c r="A15" s="12"/>
      <c r="B15" s="2" t="s">
        <v>31</v>
      </c>
      <c r="C15" s="3" t="s">
        <v>32</v>
      </c>
      <c r="D15" s="4"/>
      <c r="E15" s="2"/>
      <c r="F15" s="2"/>
      <c r="G15" s="5"/>
    </row>
    <row r="16" spans="1:7" ht="33.75">
      <c r="A16" s="12"/>
      <c r="B16" s="6" t="s">
        <v>33</v>
      </c>
      <c r="C16" s="7" t="s">
        <v>34</v>
      </c>
      <c r="D16" s="8" t="s">
        <v>13</v>
      </c>
      <c r="E16" s="9">
        <v>117.67</v>
      </c>
      <c r="F16" s="10">
        <v>0</v>
      </c>
      <c r="G16" s="10">
        <f>ROUND(E16*F16,2)</f>
        <v>0</v>
      </c>
    </row>
    <row r="17" spans="1:7" ht="102">
      <c r="A17" s="12"/>
      <c r="B17" s="6" t="s">
        <v>35</v>
      </c>
      <c r="C17" s="7" t="s">
        <v>36</v>
      </c>
      <c r="D17" s="8" t="s">
        <v>13</v>
      </c>
      <c r="E17" s="9">
        <v>464.3</v>
      </c>
      <c r="F17" s="10">
        <v>0</v>
      </c>
      <c r="G17" s="10">
        <f>ROUND(E17*F17,2)</f>
        <v>0</v>
      </c>
    </row>
    <row r="18" spans="1:7" ht="114">
      <c r="A18" s="12"/>
      <c r="B18" s="6" t="s">
        <v>37</v>
      </c>
      <c r="C18" s="11" t="s">
        <v>15</v>
      </c>
      <c r="D18" s="8" t="s">
        <v>13</v>
      </c>
      <c r="E18" s="9">
        <v>5.07</v>
      </c>
      <c r="F18" s="10">
        <v>0</v>
      </c>
      <c r="G18" s="10">
        <f>ROUND(E18*F18,2)</f>
        <v>0</v>
      </c>
    </row>
    <row r="19" spans="1:7" ht="46.5" customHeight="1">
      <c r="A19" s="12"/>
      <c r="B19" s="6" t="s">
        <v>38</v>
      </c>
      <c r="C19" s="7" t="s">
        <v>39</v>
      </c>
      <c r="D19" s="8" t="s">
        <v>18</v>
      </c>
      <c r="E19" s="9">
        <v>1</v>
      </c>
      <c r="F19" s="10">
        <v>0</v>
      </c>
      <c r="G19" s="10">
        <f>ROUND(E19*F19,2)</f>
        <v>0</v>
      </c>
    </row>
    <row r="20" spans="1:7" ht="33.75">
      <c r="A20" s="12"/>
      <c r="B20" s="12"/>
      <c r="C20" s="3" t="s">
        <v>40</v>
      </c>
      <c r="D20" s="4"/>
      <c r="E20" s="2"/>
      <c r="F20" s="2"/>
      <c r="G20" s="5">
        <f>SUM(G16:G19)</f>
        <v>0</v>
      </c>
    </row>
    <row r="21" spans="1:7" ht="22.5">
      <c r="A21" s="12"/>
      <c r="B21" s="2" t="s">
        <v>41</v>
      </c>
      <c r="C21" s="3" t="s">
        <v>42</v>
      </c>
      <c r="D21" s="4"/>
      <c r="E21" s="2"/>
      <c r="F21" s="2"/>
      <c r="G21" s="5"/>
    </row>
    <row r="22" spans="1:7" ht="22.5">
      <c r="A22" s="12"/>
      <c r="B22" s="6" t="s">
        <v>43</v>
      </c>
      <c r="C22" s="7" t="s">
        <v>44</v>
      </c>
      <c r="D22" s="8" t="s">
        <v>18</v>
      </c>
      <c r="E22" s="9">
        <v>1</v>
      </c>
      <c r="F22" s="10">
        <v>0</v>
      </c>
      <c r="G22" s="10">
        <f aca="true" t="shared" si="0" ref="G22:G30">ROUND(E22*F22,2)</f>
        <v>0</v>
      </c>
    </row>
    <row r="23" spans="1:7" ht="22.5">
      <c r="A23" s="12"/>
      <c r="B23" s="22" t="s">
        <v>45</v>
      </c>
      <c r="C23" s="20" t="s">
        <v>46</v>
      </c>
      <c r="D23" s="26" t="s">
        <v>18</v>
      </c>
      <c r="E23" s="31">
        <v>2</v>
      </c>
      <c r="F23" s="23">
        <v>0</v>
      </c>
      <c r="G23" s="23">
        <f t="shared" si="0"/>
        <v>0</v>
      </c>
    </row>
    <row r="24" spans="1:7" ht="45">
      <c r="A24" s="12"/>
      <c r="B24" s="22" t="s">
        <v>47</v>
      </c>
      <c r="C24" s="20" t="s">
        <v>48</v>
      </c>
      <c r="D24" s="26" t="s">
        <v>18</v>
      </c>
      <c r="E24" s="31">
        <v>1</v>
      </c>
      <c r="F24" s="23">
        <v>0</v>
      </c>
      <c r="G24" s="23">
        <f t="shared" si="0"/>
        <v>0</v>
      </c>
    </row>
    <row r="25" spans="1:7" ht="22.5">
      <c r="A25" s="12"/>
      <c r="B25" s="6" t="s">
        <v>49</v>
      </c>
      <c r="C25" s="7" t="s">
        <v>50</v>
      </c>
      <c r="D25" s="8" t="s">
        <v>18</v>
      </c>
      <c r="E25" s="9">
        <v>1</v>
      </c>
      <c r="F25" s="10">
        <v>0</v>
      </c>
      <c r="G25" s="10">
        <f t="shared" si="0"/>
        <v>0</v>
      </c>
    </row>
    <row r="26" spans="1:7" ht="22.5">
      <c r="A26" s="12"/>
      <c r="B26" s="6" t="s">
        <v>51</v>
      </c>
      <c r="C26" s="7" t="s">
        <v>52</v>
      </c>
      <c r="D26" s="8" t="s">
        <v>18</v>
      </c>
      <c r="E26" s="9">
        <v>1</v>
      </c>
      <c r="F26" s="10">
        <v>0</v>
      </c>
      <c r="G26" s="10">
        <f t="shared" si="0"/>
        <v>0</v>
      </c>
    </row>
    <row r="27" spans="1:7" ht="33.75">
      <c r="A27" s="12"/>
      <c r="B27" s="6" t="s">
        <v>53</v>
      </c>
      <c r="C27" s="7" t="s">
        <v>54</v>
      </c>
      <c r="D27" s="8" t="s">
        <v>18</v>
      </c>
      <c r="E27" s="9">
        <v>1</v>
      </c>
      <c r="F27" s="10">
        <v>0</v>
      </c>
      <c r="G27" s="10">
        <f t="shared" si="0"/>
        <v>0</v>
      </c>
    </row>
    <row r="28" spans="1:7" ht="45">
      <c r="A28" s="12"/>
      <c r="B28" s="6" t="s">
        <v>55</v>
      </c>
      <c r="C28" s="7" t="s">
        <v>56</v>
      </c>
      <c r="D28" s="8" t="s">
        <v>18</v>
      </c>
      <c r="E28" s="9">
        <v>1</v>
      </c>
      <c r="F28" s="10">
        <v>0</v>
      </c>
      <c r="G28" s="10">
        <f t="shared" si="0"/>
        <v>0</v>
      </c>
    </row>
    <row r="29" spans="1:7" ht="22.5">
      <c r="A29" s="12"/>
      <c r="B29" s="6" t="s">
        <v>57</v>
      </c>
      <c r="C29" s="7" t="s">
        <v>58</v>
      </c>
      <c r="D29" s="8" t="s">
        <v>18</v>
      </c>
      <c r="E29" s="9">
        <v>1</v>
      </c>
      <c r="F29" s="10">
        <v>0</v>
      </c>
      <c r="G29" s="10">
        <f t="shared" si="0"/>
        <v>0</v>
      </c>
    </row>
    <row r="30" spans="1:7" ht="22.5">
      <c r="A30" s="12"/>
      <c r="B30" s="6" t="s">
        <v>59</v>
      </c>
      <c r="C30" s="7" t="s">
        <v>60</v>
      </c>
      <c r="D30" s="8" t="s">
        <v>18</v>
      </c>
      <c r="E30" s="9">
        <v>1</v>
      </c>
      <c r="F30" s="10">
        <v>0</v>
      </c>
      <c r="G30" s="10">
        <f t="shared" si="0"/>
        <v>0</v>
      </c>
    </row>
    <row r="31" spans="1:7" ht="22.5">
      <c r="A31" s="12"/>
      <c r="B31" s="6"/>
      <c r="C31" s="3" t="s">
        <v>61</v>
      </c>
      <c r="D31" s="4"/>
      <c r="E31" s="2"/>
      <c r="F31" s="2"/>
      <c r="G31" s="5">
        <f>SUM(G22:G30)</f>
        <v>0</v>
      </c>
    </row>
    <row r="32" spans="1:7" ht="33.75">
      <c r="A32" s="12"/>
      <c r="B32" s="43" t="s">
        <v>62</v>
      </c>
      <c r="C32" s="3" t="s">
        <v>63</v>
      </c>
      <c r="D32" s="4"/>
      <c r="E32" s="2"/>
      <c r="F32" s="2"/>
      <c r="G32" s="5"/>
    </row>
    <row r="33" spans="1:7" ht="114">
      <c r="A33" s="12"/>
      <c r="B33" s="6" t="s">
        <v>64</v>
      </c>
      <c r="C33" s="7" t="s">
        <v>65</v>
      </c>
      <c r="D33" s="8" t="s">
        <v>18</v>
      </c>
      <c r="E33" s="9">
        <v>1</v>
      </c>
      <c r="F33" s="10">
        <v>0</v>
      </c>
      <c r="G33" s="10">
        <f>ROUND(E33*F33,2)</f>
        <v>0</v>
      </c>
    </row>
    <row r="34" spans="1:7" ht="125.25">
      <c r="A34" s="12"/>
      <c r="B34" s="6" t="s">
        <v>66</v>
      </c>
      <c r="C34" s="7" t="s">
        <v>67</v>
      </c>
      <c r="D34" s="8" t="s">
        <v>18</v>
      </c>
      <c r="E34" s="9">
        <v>1</v>
      </c>
      <c r="F34" s="10">
        <v>0</v>
      </c>
      <c r="G34" s="10">
        <f>ROUND(E34*F34,2)</f>
        <v>0</v>
      </c>
    </row>
    <row r="35" spans="1:7" ht="45">
      <c r="A35" s="12"/>
      <c r="B35" s="6"/>
      <c r="C35" s="3" t="s">
        <v>68</v>
      </c>
      <c r="D35" s="4"/>
      <c r="E35" s="2"/>
      <c r="F35" s="2"/>
      <c r="G35" s="5">
        <f>SUM(G33:G34)</f>
        <v>0</v>
      </c>
    </row>
    <row r="36" spans="1:7" ht="57">
      <c r="A36" s="12"/>
      <c r="B36" s="43" t="s">
        <v>69</v>
      </c>
      <c r="C36" s="3" t="s">
        <v>70</v>
      </c>
      <c r="D36" s="44"/>
      <c r="E36" s="45"/>
      <c r="F36" s="45"/>
      <c r="G36" s="46"/>
    </row>
    <row r="37" spans="1:7" ht="30.75" customHeight="1">
      <c r="A37" s="12"/>
      <c r="B37" s="6" t="s">
        <v>71</v>
      </c>
      <c r="C37" s="7" t="s">
        <v>72</v>
      </c>
      <c r="D37" s="44" t="s">
        <v>18</v>
      </c>
      <c r="E37" s="47">
        <v>1</v>
      </c>
      <c r="F37" s="45" t="s">
        <v>73</v>
      </c>
      <c r="G37" s="46">
        <f>ROUND(E37*F37,2)</f>
        <v>0</v>
      </c>
    </row>
    <row r="38" spans="1:7" ht="57">
      <c r="A38" s="12"/>
      <c r="B38" s="6"/>
      <c r="C38" s="3" t="s">
        <v>74</v>
      </c>
      <c r="D38" s="4"/>
      <c r="E38" s="2"/>
      <c r="F38" s="2"/>
      <c r="G38" s="5">
        <f>G37</f>
        <v>0</v>
      </c>
    </row>
    <row r="39" spans="1:7" ht="14.25">
      <c r="A39" s="12"/>
      <c r="B39" s="43" t="s">
        <v>75</v>
      </c>
      <c r="C39" s="3" t="s">
        <v>76</v>
      </c>
      <c r="D39" s="4"/>
      <c r="E39" s="2"/>
      <c r="F39" s="2"/>
      <c r="G39" s="5"/>
    </row>
    <row r="40" spans="1:7" ht="33.75">
      <c r="A40" s="12"/>
      <c r="B40" s="6" t="s">
        <v>77</v>
      </c>
      <c r="C40" s="7" t="s">
        <v>78</v>
      </c>
      <c r="D40" s="8" t="s">
        <v>18</v>
      </c>
      <c r="E40" s="9">
        <v>1</v>
      </c>
      <c r="F40" s="10">
        <v>0</v>
      </c>
      <c r="G40" s="10">
        <f>ROUND(E40*F40,2)</f>
        <v>0</v>
      </c>
    </row>
    <row r="41" spans="1:7" ht="14.25">
      <c r="A41" s="12"/>
      <c r="B41" s="6"/>
      <c r="C41" s="3" t="s">
        <v>79</v>
      </c>
      <c r="D41" s="4"/>
      <c r="E41" s="2"/>
      <c r="F41" s="2"/>
      <c r="G41" s="5">
        <f>G40</f>
        <v>0</v>
      </c>
    </row>
    <row r="42" spans="1:7" ht="79.5">
      <c r="A42" s="12"/>
      <c r="B42" s="12"/>
      <c r="C42" s="3" t="s">
        <v>80</v>
      </c>
      <c r="D42" s="4"/>
      <c r="E42" s="2"/>
      <c r="F42" s="2"/>
      <c r="G42" s="5">
        <f>G9+G14+'Etap III'!F7+G31+G35+G38+G41</f>
        <v>0</v>
      </c>
    </row>
    <row r="43" ht="1.5" customHeight="1"/>
  </sheetData>
  <sheetProtection/>
  <mergeCells count="14">
    <mergeCell ref="A1:G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3:B13"/>
    <mergeCell ref="A14:B14"/>
    <mergeCell ref="A42:B4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6"/>
  <sheetViews>
    <sheetView showGridLines="0" workbookViewId="0" topLeftCell="A25">
      <selection activeCell="C30" sqref="C30"/>
    </sheetView>
  </sheetViews>
  <sheetFormatPr defaultColWidth="8.8515625" defaultRowHeight="15"/>
  <cols>
    <col min="1" max="1" width="0.2890625" style="0" customWidth="1"/>
    <col min="2" max="2" width="4.7109375" style="0" customWidth="1"/>
    <col min="3" max="3" width="29.57421875" style="0" customWidth="1"/>
    <col min="4" max="4" width="7.140625" style="0" customWidth="1"/>
    <col min="5" max="5" width="13.28125" style="0" customWidth="1"/>
    <col min="6" max="6" width="12.140625" style="0" customWidth="1"/>
    <col min="7" max="7" width="12.28125" style="0" customWidth="1"/>
  </cols>
  <sheetData>
    <row r="1" spans="1:8" ht="33" customHeight="1">
      <c r="A1" s="13" t="s">
        <v>81</v>
      </c>
      <c r="B1" s="13"/>
      <c r="C1" s="13"/>
      <c r="D1" s="13"/>
      <c r="E1" s="13"/>
      <c r="F1" s="13"/>
      <c r="G1" s="13"/>
      <c r="H1" s="14"/>
    </row>
    <row r="2" spans="1:8" ht="12" customHeight="1">
      <c r="A2" s="15" t="s">
        <v>1</v>
      </c>
      <c r="B2" s="15"/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4"/>
    </row>
    <row r="3" spans="1:8" ht="261.75">
      <c r="A3" s="16" t="s">
        <v>7</v>
      </c>
      <c r="B3" s="16"/>
      <c r="C3" s="17" t="s">
        <v>82</v>
      </c>
      <c r="D3" s="18"/>
      <c r="E3" s="19"/>
      <c r="F3" s="19"/>
      <c r="G3" s="16"/>
      <c r="H3" s="14"/>
    </row>
    <row r="4" spans="1:8" ht="33.75">
      <c r="A4" s="16" t="s">
        <v>9</v>
      </c>
      <c r="B4" s="16"/>
      <c r="C4" s="17" t="s">
        <v>10</v>
      </c>
      <c r="D4" s="18"/>
      <c r="E4" s="19"/>
      <c r="F4" s="19"/>
      <c r="G4" s="16"/>
      <c r="H4" s="14"/>
    </row>
    <row r="5" spans="1:8" ht="114">
      <c r="A5" s="24" t="s">
        <v>14</v>
      </c>
      <c r="B5" s="24"/>
      <c r="C5" s="25" t="s">
        <v>15</v>
      </c>
      <c r="D5" s="26" t="s">
        <v>13</v>
      </c>
      <c r="E5" s="27">
        <v>792.7</v>
      </c>
      <c r="F5" s="23">
        <v>0</v>
      </c>
      <c r="G5" s="23">
        <f>ROUND(E5*F5,2)</f>
        <v>0</v>
      </c>
      <c r="H5" s="14"/>
    </row>
    <row r="6" spans="1:8" ht="79.5">
      <c r="A6" s="24" t="s">
        <v>16</v>
      </c>
      <c r="B6" s="24"/>
      <c r="C6" s="25" t="s">
        <v>20</v>
      </c>
      <c r="D6" s="26" t="s">
        <v>18</v>
      </c>
      <c r="E6" s="27">
        <v>8</v>
      </c>
      <c r="F6" s="23">
        <v>0</v>
      </c>
      <c r="G6" s="23">
        <f>ROUND(E6*F6,2)</f>
        <v>0</v>
      </c>
      <c r="H6" s="14"/>
    </row>
    <row r="7" spans="1:8" ht="33.75">
      <c r="A7" s="19"/>
      <c r="B7" s="19"/>
      <c r="C7" s="17" t="s">
        <v>21</v>
      </c>
      <c r="D7" s="28"/>
      <c r="E7" s="16"/>
      <c r="F7" s="16"/>
      <c r="G7" s="29">
        <f>SUM(G5:G6)</f>
        <v>0</v>
      </c>
      <c r="H7" s="14"/>
    </row>
    <row r="8" spans="1:8" ht="22.5">
      <c r="A8" s="16" t="s">
        <v>22</v>
      </c>
      <c r="B8" s="16"/>
      <c r="C8" s="17" t="s">
        <v>23</v>
      </c>
      <c r="D8" s="18"/>
      <c r="E8" s="19"/>
      <c r="F8" s="19"/>
      <c r="G8" s="16"/>
      <c r="H8" s="14"/>
    </row>
    <row r="9" spans="1:8" ht="102">
      <c r="A9" s="24" t="s">
        <v>83</v>
      </c>
      <c r="B9" s="24"/>
      <c r="C9" s="25" t="s">
        <v>25</v>
      </c>
      <c r="D9" s="26" t="s">
        <v>13</v>
      </c>
      <c r="E9" s="30">
        <v>201.6</v>
      </c>
      <c r="F9" s="23">
        <v>0</v>
      </c>
      <c r="G9" s="23">
        <f>ROUND(E9*F9,2)</f>
        <v>0</v>
      </c>
      <c r="H9" s="14"/>
    </row>
    <row r="10" spans="1:8" ht="102">
      <c r="A10" s="24"/>
      <c r="B10" s="24" t="s">
        <v>24</v>
      </c>
      <c r="C10" s="25" t="s">
        <v>27</v>
      </c>
      <c r="D10" s="26" t="s">
        <v>13</v>
      </c>
      <c r="E10" s="30">
        <v>15.9</v>
      </c>
      <c r="F10" s="23">
        <v>0</v>
      </c>
      <c r="G10" s="23">
        <f>ROUND(E10*F10,2)</f>
        <v>0</v>
      </c>
      <c r="H10" s="14"/>
    </row>
    <row r="11" spans="1:8" ht="79.5">
      <c r="A11" s="24" t="s">
        <v>26</v>
      </c>
      <c r="B11" s="24"/>
      <c r="C11" s="25" t="s">
        <v>29</v>
      </c>
      <c r="D11" s="26" t="s">
        <v>18</v>
      </c>
      <c r="E11" s="30">
        <v>40</v>
      </c>
      <c r="F11" s="23">
        <v>0</v>
      </c>
      <c r="G11" s="23">
        <f>ROUND(E11*F11,2)</f>
        <v>0</v>
      </c>
      <c r="H11" s="14"/>
    </row>
    <row r="12" spans="1:8" ht="33.75">
      <c r="A12" s="19"/>
      <c r="B12" s="19"/>
      <c r="C12" s="17" t="s">
        <v>30</v>
      </c>
      <c r="D12" s="28"/>
      <c r="E12" s="16"/>
      <c r="F12" s="16"/>
      <c r="G12" s="29">
        <f>SUM(G9:G11)</f>
        <v>0</v>
      </c>
      <c r="H12" s="14"/>
    </row>
    <row r="13" spans="1:8" ht="22.5">
      <c r="A13" s="19"/>
      <c r="B13" s="16" t="s">
        <v>31</v>
      </c>
      <c r="C13" s="17" t="s">
        <v>42</v>
      </c>
      <c r="D13" s="28"/>
      <c r="E13" s="16"/>
      <c r="F13" s="16"/>
      <c r="G13" s="29"/>
      <c r="H13" s="14"/>
    </row>
    <row r="14" spans="1:8" ht="22.5">
      <c r="A14" s="19"/>
      <c r="B14" s="22" t="s">
        <v>84</v>
      </c>
      <c r="C14" s="20" t="s">
        <v>44</v>
      </c>
      <c r="D14" s="26" t="s">
        <v>18</v>
      </c>
      <c r="E14" s="31">
        <v>1</v>
      </c>
      <c r="F14" s="23">
        <v>0</v>
      </c>
      <c r="G14" s="23">
        <f aca="true" t="shared" si="0" ref="G14:G22">ROUND(E14*F14,2)</f>
        <v>0</v>
      </c>
      <c r="H14" s="14"/>
    </row>
    <row r="15" spans="1:8" ht="22.5">
      <c r="A15" s="19"/>
      <c r="B15" s="22" t="s">
        <v>33</v>
      </c>
      <c r="C15" s="20" t="s">
        <v>46</v>
      </c>
      <c r="D15" s="26" t="s">
        <v>18</v>
      </c>
      <c r="E15" s="31">
        <v>2</v>
      </c>
      <c r="F15" s="23">
        <v>0</v>
      </c>
      <c r="G15" s="23">
        <f t="shared" si="0"/>
        <v>0</v>
      </c>
      <c r="H15" s="14"/>
    </row>
    <row r="16" spans="1:8" ht="45">
      <c r="A16" s="19"/>
      <c r="B16" s="22" t="s">
        <v>35</v>
      </c>
      <c r="C16" s="20" t="s">
        <v>85</v>
      </c>
      <c r="D16" s="26" t="s">
        <v>18</v>
      </c>
      <c r="E16" s="31">
        <v>1</v>
      </c>
      <c r="F16" s="23">
        <v>0</v>
      </c>
      <c r="G16" s="23">
        <f t="shared" si="0"/>
        <v>0</v>
      </c>
      <c r="H16" s="14"/>
    </row>
    <row r="17" spans="1:8" ht="22.5">
      <c r="A17" s="19"/>
      <c r="B17" s="22" t="s">
        <v>37</v>
      </c>
      <c r="C17" s="20" t="s">
        <v>50</v>
      </c>
      <c r="D17" s="26" t="s">
        <v>18</v>
      </c>
      <c r="E17" s="31">
        <v>1</v>
      </c>
      <c r="F17" s="23">
        <v>0</v>
      </c>
      <c r="G17" s="23">
        <f t="shared" si="0"/>
        <v>0</v>
      </c>
      <c r="H17" s="14"/>
    </row>
    <row r="18" spans="1:8" ht="22.5">
      <c r="A18" s="19"/>
      <c r="B18" s="22" t="s">
        <v>38</v>
      </c>
      <c r="C18" s="20" t="s">
        <v>52</v>
      </c>
      <c r="D18" s="26" t="s">
        <v>18</v>
      </c>
      <c r="E18" s="31">
        <v>1</v>
      </c>
      <c r="F18" s="23">
        <v>0</v>
      </c>
      <c r="G18" s="23">
        <f t="shared" si="0"/>
        <v>0</v>
      </c>
      <c r="H18" s="14"/>
    </row>
    <row r="19" spans="1:8" ht="33.75">
      <c r="A19" s="19"/>
      <c r="B19" s="22" t="s">
        <v>86</v>
      </c>
      <c r="C19" s="20" t="s">
        <v>54</v>
      </c>
      <c r="D19" s="26" t="s">
        <v>18</v>
      </c>
      <c r="E19" s="31">
        <v>1</v>
      </c>
      <c r="F19" s="23">
        <v>0</v>
      </c>
      <c r="G19" s="23">
        <f t="shared" si="0"/>
        <v>0</v>
      </c>
      <c r="H19" s="14"/>
    </row>
    <row r="20" spans="1:8" ht="45">
      <c r="A20" s="19"/>
      <c r="B20" s="22" t="s">
        <v>87</v>
      </c>
      <c r="C20" s="20" t="s">
        <v>56</v>
      </c>
      <c r="D20" s="26" t="s">
        <v>18</v>
      </c>
      <c r="E20" s="31">
        <v>1</v>
      </c>
      <c r="F20" s="23">
        <v>0</v>
      </c>
      <c r="G20" s="23">
        <f t="shared" si="0"/>
        <v>0</v>
      </c>
      <c r="H20" s="14"/>
    </row>
    <row r="21" spans="1:8" ht="22.5">
      <c r="A21" s="19"/>
      <c r="B21" s="22" t="s">
        <v>88</v>
      </c>
      <c r="C21" s="20" t="s">
        <v>58</v>
      </c>
      <c r="D21" s="26" t="s">
        <v>18</v>
      </c>
      <c r="E21" s="31">
        <v>1</v>
      </c>
      <c r="F21" s="23">
        <v>0</v>
      </c>
      <c r="G21" s="23">
        <f t="shared" si="0"/>
        <v>0</v>
      </c>
      <c r="H21" s="14"/>
    </row>
    <row r="22" spans="1:8" ht="22.5">
      <c r="A22" s="19"/>
      <c r="B22" s="22" t="s">
        <v>89</v>
      </c>
      <c r="C22" s="20" t="s">
        <v>60</v>
      </c>
      <c r="D22" s="26" t="s">
        <v>18</v>
      </c>
      <c r="E22" s="31">
        <v>1</v>
      </c>
      <c r="F22" s="23">
        <v>0</v>
      </c>
      <c r="G22" s="23">
        <f t="shared" si="0"/>
        <v>0</v>
      </c>
      <c r="H22" s="14"/>
    </row>
    <row r="23" spans="1:8" ht="22.5">
      <c r="A23" s="19"/>
      <c r="B23" s="22"/>
      <c r="C23" s="17" t="s">
        <v>61</v>
      </c>
      <c r="D23" s="28"/>
      <c r="E23" s="16"/>
      <c r="F23" s="16"/>
      <c r="G23" s="29">
        <f>SUM(G14:G22)</f>
        <v>0</v>
      </c>
      <c r="H23" s="14"/>
    </row>
    <row r="24" spans="1:8" ht="33.75">
      <c r="A24" s="19"/>
      <c r="B24" s="32" t="s">
        <v>41</v>
      </c>
      <c r="C24" s="17" t="s">
        <v>63</v>
      </c>
      <c r="D24" s="28"/>
      <c r="E24" s="16"/>
      <c r="F24" s="16"/>
      <c r="G24" s="29"/>
      <c r="H24" s="14"/>
    </row>
    <row r="25" spans="1:8" ht="114">
      <c r="A25" s="19"/>
      <c r="B25" s="22" t="s">
        <v>51</v>
      </c>
      <c r="C25" s="20" t="s">
        <v>65</v>
      </c>
      <c r="D25" s="26" t="s">
        <v>18</v>
      </c>
      <c r="E25" s="31">
        <v>1</v>
      </c>
      <c r="F25" s="23">
        <v>0</v>
      </c>
      <c r="G25" s="23">
        <f>ROUND(E25*F25,2)</f>
        <v>0</v>
      </c>
      <c r="H25" s="14"/>
    </row>
    <row r="26" spans="1:8" ht="125.25">
      <c r="A26" s="19"/>
      <c r="B26" s="22" t="s">
        <v>53</v>
      </c>
      <c r="C26" s="20" t="s">
        <v>67</v>
      </c>
      <c r="D26" s="26" t="s">
        <v>18</v>
      </c>
      <c r="E26" s="31">
        <v>1</v>
      </c>
      <c r="F26" s="23">
        <v>0</v>
      </c>
      <c r="G26" s="23">
        <f>ROUND(E26*F26,2)</f>
        <v>0</v>
      </c>
      <c r="H26" s="14"/>
    </row>
    <row r="27" spans="1:8" ht="45">
      <c r="A27" s="19"/>
      <c r="B27" s="22"/>
      <c r="C27" s="17" t="s">
        <v>68</v>
      </c>
      <c r="D27" s="28"/>
      <c r="E27" s="16"/>
      <c r="F27" s="16"/>
      <c r="G27" s="29">
        <f>SUM(G25:G26)</f>
        <v>0</v>
      </c>
      <c r="H27" s="14"/>
    </row>
    <row r="28" spans="1:8" ht="57">
      <c r="A28" s="19"/>
      <c r="B28" s="32" t="s">
        <v>62</v>
      </c>
      <c r="C28" s="17" t="s">
        <v>70</v>
      </c>
      <c r="D28" s="33"/>
      <c r="E28" s="34"/>
      <c r="F28" s="34"/>
      <c r="G28" s="35"/>
      <c r="H28" s="14"/>
    </row>
    <row r="29" spans="1:8" ht="30.75" customHeight="1">
      <c r="A29" s="19"/>
      <c r="B29" s="22" t="s">
        <v>90</v>
      </c>
      <c r="C29" s="20" t="s">
        <v>72</v>
      </c>
      <c r="D29" s="33" t="s">
        <v>18</v>
      </c>
      <c r="E29" s="36">
        <v>1</v>
      </c>
      <c r="F29" s="34" t="s">
        <v>73</v>
      </c>
      <c r="G29" s="35">
        <f>ROUND(E29*F29,2)</f>
        <v>0</v>
      </c>
      <c r="H29" s="14"/>
    </row>
    <row r="30" spans="1:8" ht="57">
      <c r="A30" s="19"/>
      <c r="B30" s="22"/>
      <c r="C30" s="17" t="s">
        <v>74</v>
      </c>
      <c r="D30" s="28"/>
      <c r="E30" s="16"/>
      <c r="F30" s="16"/>
      <c r="G30" s="29">
        <f>G29</f>
        <v>0</v>
      </c>
      <c r="H30" s="14"/>
    </row>
    <row r="31" spans="1:8" ht="1.5" customHeight="1">
      <c r="A31" s="14"/>
      <c r="B31" s="14"/>
      <c r="C31" s="14"/>
      <c r="D31" s="14"/>
      <c r="E31" s="14"/>
      <c r="F31" s="14"/>
      <c r="G31" s="14"/>
      <c r="H31" s="14"/>
    </row>
    <row r="32" spans="1:8" ht="14.25">
      <c r="A32" s="14"/>
      <c r="B32" s="14"/>
      <c r="C32" s="14"/>
      <c r="D32" s="14"/>
      <c r="E32" s="14"/>
      <c r="F32" s="14"/>
      <c r="G32" s="14"/>
      <c r="H32" s="14"/>
    </row>
    <row r="33" spans="1:8" ht="14.25">
      <c r="A33" s="14"/>
      <c r="B33" s="14"/>
      <c r="C33" s="14"/>
      <c r="D33" s="14"/>
      <c r="E33" s="14"/>
      <c r="F33" s="14"/>
      <c r="G33" s="14"/>
      <c r="H33" s="14"/>
    </row>
    <row r="34" spans="1:8" ht="14.25">
      <c r="A34" s="14"/>
      <c r="B34" s="14"/>
      <c r="C34" s="14"/>
      <c r="D34" s="14"/>
      <c r="E34" s="14"/>
      <c r="F34" s="14"/>
      <c r="G34" s="14"/>
      <c r="H34" s="14"/>
    </row>
    <row r="35" spans="1:8" ht="14.25">
      <c r="A35" s="14"/>
      <c r="B35" s="14"/>
      <c r="C35" s="14"/>
      <c r="D35" s="14"/>
      <c r="E35" s="14"/>
      <c r="F35" s="14"/>
      <c r="G35" s="14"/>
      <c r="H35" s="14"/>
    </row>
    <row r="36" spans="1:8" ht="14.25">
      <c r="A36" s="14"/>
      <c r="B36" s="14"/>
      <c r="C36" s="14"/>
      <c r="D36" s="14"/>
      <c r="E36" s="14"/>
      <c r="F36" s="14"/>
      <c r="G36" s="14"/>
      <c r="H36" s="14"/>
    </row>
  </sheetData>
  <sheetProtection/>
  <mergeCells count="11">
    <mergeCell ref="A1:G1"/>
    <mergeCell ref="A2:B2"/>
    <mergeCell ref="A3:B3"/>
    <mergeCell ref="A4:B4"/>
    <mergeCell ref="A5:B5"/>
    <mergeCell ref="A6:B6"/>
    <mergeCell ref="A7:B7"/>
    <mergeCell ref="A8:B8"/>
    <mergeCell ref="A9:B9"/>
    <mergeCell ref="A11:B11"/>
    <mergeCell ref="A12:B12"/>
  </mergeCells>
  <printOptions/>
  <pageMargins left="1.1766666173934937" right="0.38999998569488525" top="0.38999998569488525" bottom="0.38999998569488525" header="0.3" footer="0.3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0">
      <selection activeCell="G18" sqref="A15:G18"/>
    </sheetView>
  </sheetViews>
  <sheetFormatPr defaultColWidth="8.8515625" defaultRowHeight="15"/>
  <cols>
    <col min="1" max="1" width="0.2890625" style="0" customWidth="1"/>
    <col min="2" max="2" width="4.7109375" style="0" customWidth="1"/>
    <col min="3" max="3" width="29.57421875" style="0" customWidth="1"/>
    <col min="4" max="4" width="7.140625" style="0" customWidth="1"/>
    <col min="5" max="5" width="13.28125" style="0" customWidth="1"/>
    <col min="6" max="6" width="12.140625" style="0" customWidth="1"/>
    <col min="7" max="7" width="12.28125" style="0" customWidth="1"/>
  </cols>
  <sheetData>
    <row r="1" spans="1:9" ht="33" customHeight="1">
      <c r="A1" s="13" t="s">
        <v>91</v>
      </c>
      <c r="B1" s="13"/>
      <c r="C1" s="13"/>
      <c r="D1" s="13"/>
      <c r="E1" s="13"/>
      <c r="F1" s="13"/>
      <c r="G1" s="13"/>
      <c r="H1" s="14"/>
      <c r="I1" s="14"/>
    </row>
    <row r="2" spans="1:9" ht="12" customHeight="1">
      <c r="A2" s="15" t="s">
        <v>1</v>
      </c>
      <c r="B2" s="15"/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4"/>
      <c r="I2" s="14"/>
    </row>
    <row r="3" spans="1:9" ht="261.75">
      <c r="A3" s="16" t="s">
        <v>7</v>
      </c>
      <c r="B3" s="16"/>
      <c r="C3" s="17" t="s">
        <v>92</v>
      </c>
      <c r="D3" s="18"/>
      <c r="E3" s="19"/>
      <c r="F3" s="19"/>
      <c r="G3" s="16"/>
      <c r="H3" s="14"/>
      <c r="I3" s="14"/>
    </row>
    <row r="4" spans="1:9" ht="33.75">
      <c r="A4" s="16" t="s">
        <v>9</v>
      </c>
      <c r="B4" s="16"/>
      <c r="C4" s="17" t="s">
        <v>10</v>
      </c>
      <c r="D4" s="18"/>
      <c r="E4" s="19"/>
      <c r="F4" s="19"/>
      <c r="G4" s="16"/>
      <c r="H4" s="14"/>
      <c r="I4" s="14"/>
    </row>
    <row r="5" spans="1:9" ht="33.75">
      <c r="A5" s="16"/>
      <c r="B5" s="16"/>
      <c r="C5" s="20" t="s">
        <v>12</v>
      </c>
      <c r="D5" s="21" t="s">
        <v>13</v>
      </c>
      <c r="E5" s="22">
        <v>25</v>
      </c>
      <c r="F5" s="23">
        <v>0</v>
      </c>
      <c r="G5" s="23">
        <f>ROUND(E5*F5,2)</f>
        <v>0</v>
      </c>
      <c r="H5" s="14"/>
      <c r="I5" s="14"/>
    </row>
    <row r="6" spans="1:9" ht="114">
      <c r="A6" s="24" t="s">
        <v>11</v>
      </c>
      <c r="B6" s="24"/>
      <c r="C6" s="25" t="s">
        <v>15</v>
      </c>
      <c r="D6" s="26" t="s">
        <v>13</v>
      </c>
      <c r="E6" s="27">
        <v>631.5</v>
      </c>
      <c r="F6" s="23">
        <v>0</v>
      </c>
      <c r="G6" s="23">
        <f>ROUND(E6*F6,2)</f>
        <v>0</v>
      </c>
      <c r="H6" s="14"/>
      <c r="I6" s="14"/>
    </row>
    <row r="7" spans="1:9" ht="79.5">
      <c r="A7" s="24" t="s">
        <v>14</v>
      </c>
      <c r="B7" s="24"/>
      <c r="C7" s="25" t="s">
        <v>17</v>
      </c>
      <c r="D7" s="26" t="s">
        <v>18</v>
      </c>
      <c r="E7" s="27">
        <v>5</v>
      </c>
      <c r="F7" s="23">
        <v>0</v>
      </c>
      <c r="G7" s="23">
        <f>ROUND(E7*F7,2)</f>
        <v>0</v>
      </c>
      <c r="H7" s="14"/>
      <c r="I7" s="14"/>
    </row>
    <row r="8" spans="1:9" ht="79.5">
      <c r="A8" s="24" t="s">
        <v>16</v>
      </c>
      <c r="B8" s="24"/>
      <c r="C8" s="25" t="s">
        <v>20</v>
      </c>
      <c r="D8" s="26" t="s">
        <v>18</v>
      </c>
      <c r="E8" s="27">
        <v>37</v>
      </c>
      <c r="F8" s="23">
        <v>0</v>
      </c>
      <c r="G8" s="23">
        <f>ROUND(E8*F8,2)</f>
        <v>0</v>
      </c>
      <c r="H8" s="14"/>
      <c r="I8" s="14"/>
    </row>
    <row r="9" spans="1:9" ht="33.75">
      <c r="A9" s="19"/>
      <c r="B9" s="19"/>
      <c r="C9" s="17" t="s">
        <v>21</v>
      </c>
      <c r="D9" s="28"/>
      <c r="E9" s="16"/>
      <c r="F9" s="16"/>
      <c r="G9" s="29">
        <f>SUM(G6:G8)</f>
        <v>0</v>
      </c>
      <c r="H9" s="14"/>
      <c r="I9" s="14"/>
    </row>
    <row r="10" spans="1:9" ht="22.5">
      <c r="A10" s="16" t="s">
        <v>22</v>
      </c>
      <c r="B10" s="16"/>
      <c r="C10" s="17" t="s">
        <v>23</v>
      </c>
      <c r="D10" s="18"/>
      <c r="E10" s="19"/>
      <c r="F10" s="19"/>
      <c r="G10" s="16"/>
      <c r="H10" s="14"/>
      <c r="I10" s="14"/>
    </row>
    <row r="11" spans="1:9" ht="102">
      <c r="A11" s="24" t="s">
        <v>83</v>
      </c>
      <c r="B11" s="24"/>
      <c r="C11" s="25" t="s">
        <v>25</v>
      </c>
      <c r="D11" s="26" t="s">
        <v>13</v>
      </c>
      <c r="E11" s="30">
        <v>28.8</v>
      </c>
      <c r="F11" s="23">
        <v>0</v>
      </c>
      <c r="G11" s="23">
        <f>ROUND(E11*F11,2)</f>
        <v>0</v>
      </c>
      <c r="H11" s="14"/>
      <c r="I11" s="14"/>
    </row>
    <row r="12" spans="1:9" ht="102">
      <c r="A12" s="24"/>
      <c r="B12" s="24" t="s">
        <v>24</v>
      </c>
      <c r="C12" s="25" t="s">
        <v>27</v>
      </c>
      <c r="D12" s="26" t="s">
        <v>13</v>
      </c>
      <c r="E12" s="30">
        <v>19.1</v>
      </c>
      <c r="F12" s="23">
        <v>0</v>
      </c>
      <c r="G12" s="23">
        <f>ROUND(E12*F12,2)</f>
        <v>0</v>
      </c>
      <c r="H12" s="14"/>
      <c r="I12" s="14"/>
    </row>
    <row r="13" spans="1:9" ht="79.5">
      <c r="A13" s="24" t="s">
        <v>26</v>
      </c>
      <c r="B13" s="24"/>
      <c r="C13" s="25" t="s">
        <v>29</v>
      </c>
      <c r="D13" s="26" t="s">
        <v>18</v>
      </c>
      <c r="E13" s="30">
        <v>5</v>
      </c>
      <c r="F13" s="23">
        <v>0</v>
      </c>
      <c r="G13" s="23">
        <f>ROUND(E13*F13,2)</f>
        <v>0</v>
      </c>
      <c r="H13" s="14"/>
      <c r="I13" s="14"/>
    </row>
    <row r="14" spans="1:9" ht="33.75">
      <c r="A14" s="19"/>
      <c r="B14" s="19"/>
      <c r="C14" s="17" t="s">
        <v>30</v>
      </c>
      <c r="D14" s="28"/>
      <c r="E14" s="16"/>
      <c r="F14" s="16"/>
      <c r="G14" s="29">
        <f>SUM(G11:G13)</f>
        <v>0</v>
      </c>
      <c r="H14" s="14"/>
      <c r="I14" s="14"/>
    </row>
    <row r="15" spans="1:9" ht="1.5" customHeight="1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14.25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14.25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14.25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4.25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14.25">
      <c r="A20" s="14"/>
      <c r="B20" s="14"/>
      <c r="C20" s="14"/>
      <c r="D20" s="14"/>
      <c r="E20" s="14"/>
      <c r="F20" s="14"/>
      <c r="G20" s="14"/>
      <c r="H20" s="14"/>
      <c r="I20" s="14"/>
    </row>
    <row r="21" spans="1:9" ht="14.25">
      <c r="A21" s="14"/>
      <c r="B21" s="14"/>
      <c r="C21" s="14"/>
      <c r="D21" s="14"/>
      <c r="E21" s="14"/>
      <c r="F21" s="14"/>
      <c r="G21" s="14"/>
      <c r="H21" s="14"/>
      <c r="I21" s="14"/>
    </row>
  </sheetData>
  <sheetProtection/>
  <mergeCells count="12">
    <mergeCell ref="A1:G1"/>
    <mergeCell ref="A2:B2"/>
    <mergeCell ref="A3:B3"/>
    <mergeCell ref="A4:B4"/>
    <mergeCell ref="A6:B6"/>
    <mergeCell ref="A7:B7"/>
    <mergeCell ref="A8:B8"/>
    <mergeCell ref="A9:B9"/>
    <mergeCell ref="A10:B10"/>
    <mergeCell ref="A11:B11"/>
    <mergeCell ref="A13:B13"/>
    <mergeCell ref="A14:B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7" sqref="A7"/>
    </sheetView>
  </sheetViews>
  <sheetFormatPr defaultColWidth="8.8515625" defaultRowHeight="15"/>
  <cols>
    <col min="2" max="2" width="29.421875" style="0" customWidth="1"/>
    <col min="3" max="3" width="3.7109375" style="0" bestFit="1" customWidth="1"/>
    <col min="4" max="4" width="7.421875" style="0" customWidth="1"/>
  </cols>
  <sheetData>
    <row r="1" spans="1:6" ht="23.25">
      <c r="A1" s="1" t="s">
        <v>93</v>
      </c>
      <c r="B1" s="1"/>
      <c r="C1" s="1"/>
      <c r="D1" s="1"/>
      <c r="E1" s="1"/>
      <c r="F1" s="1"/>
    </row>
    <row r="2" spans="1:6" ht="22.5">
      <c r="A2" s="2" t="s">
        <v>9</v>
      </c>
      <c r="B2" s="3" t="s">
        <v>32</v>
      </c>
      <c r="C2" s="4"/>
      <c r="D2" s="2"/>
      <c r="E2" s="2"/>
      <c r="F2" s="5"/>
    </row>
    <row r="3" spans="1:6" ht="33.75">
      <c r="A3" s="6" t="s">
        <v>11</v>
      </c>
      <c r="B3" s="7" t="s">
        <v>34</v>
      </c>
      <c r="C3" s="8" t="s">
        <v>13</v>
      </c>
      <c r="D3" s="9">
        <v>117.67</v>
      </c>
      <c r="E3" s="10">
        <v>0</v>
      </c>
      <c r="F3" s="10">
        <f>ROUND(D3*E3,2)</f>
        <v>0</v>
      </c>
    </row>
    <row r="4" spans="1:6" ht="102">
      <c r="A4" s="6" t="s">
        <v>94</v>
      </c>
      <c r="B4" s="7" t="s">
        <v>36</v>
      </c>
      <c r="C4" s="8" t="s">
        <v>13</v>
      </c>
      <c r="D4" s="9">
        <v>464.3</v>
      </c>
      <c r="E4" s="10">
        <v>0</v>
      </c>
      <c r="F4" s="10">
        <f>ROUND(D4*E4,2)</f>
        <v>0</v>
      </c>
    </row>
    <row r="5" spans="1:6" ht="114">
      <c r="A5" s="6" t="s">
        <v>16</v>
      </c>
      <c r="B5" s="11" t="s">
        <v>15</v>
      </c>
      <c r="C5" s="8" t="s">
        <v>13</v>
      </c>
      <c r="D5" s="9">
        <v>5.07</v>
      </c>
      <c r="E5" s="10">
        <v>0</v>
      </c>
      <c r="F5" s="10">
        <f>ROUND(D5*E5,2)</f>
        <v>0</v>
      </c>
    </row>
    <row r="6" spans="1:6" ht="33.75">
      <c r="A6" s="6" t="s">
        <v>19</v>
      </c>
      <c r="B6" s="7" t="s">
        <v>39</v>
      </c>
      <c r="C6" s="8" t="s">
        <v>18</v>
      </c>
      <c r="D6" s="9">
        <v>1</v>
      </c>
      <c r="E6" s="10">
        <v>0</v>
      </c>
      <c r="F6" s="10">
        <f>ROUND(D6*E6,2)</f>
        <v>0</v>
      </c>
    </row>
    <row r="7" spans="1:6" ht="33.75">
      <c r="A7" s="12"/>
      <c r="B7" s="3" t="s">
        <v>40</v>
      </c>
      <c r="C7" s="4"/>
      <c r="D7" s="2"/>
      <c r="E7" s="2"/>
      <c r="F7" s="5">
        <f>SUM(F3:F6)</f>
        <v>0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Schmidt</dc:creator>
  <cp:keywords/>
  <dc:description/>
  <cp:lastModifiedBy>Marta B</cp:lastModifiedBy>
  <dcterms:created xsi:type="dcterms:W3CDTF">2022-07-14T09:04:12Z</dcterms:created>
  <dcterms:modified xsi:type="dcterms:W3CDTF">2024-03-12T23:23:48Z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DXVersi">
    <vt:lpwstr>21.1.5.0</vt:lpwstr>
  </property>
  <property fmtid="{D5CDD505-2E9C-101B-9397-08002B2CF9AE}" pid="4" name="lcf76f155ced4ddcb4097134ff3c33">
    <vt:lpwstr/>
  </property>
  <property fmtid="{D5CDD505-2E9C-101B-9397-08002B2CF9AE}" pid="5" name="TaxCatchA">
    <vt:lpwstr/>
  </property>
  <property fmtid="{D5CDD505-2E9C-101B-9397-08002B2CF9AE}" pid="6" name="I">
    <vt:lpwstr>05BC56908B8547C5B4C09997E73EF5DD_13</vt:lpwstr>
  </property>
  <property fmtid="{D5CDD505-2E9C-101B-9397-08002B2CF9AE}" pid="7" name="KSOProductBuildV">
    <vt:lpwstr>1045-12.2.0.13489</vt:lpwstr>
  </property>
</Properties>
</file>