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3.150\ugsb\RZP\_ 2 PRZETARGI\2022\46 Równanie profilowanie utwardzenie dróg STAW KOPRA\"/>
    </mc:Choice>
  </mc:AlternateContent>
  <xr:revisionPtr revIDLastSave="0" documentId="13_ncr:1_{0BDC79F5-5119-444B-B6D5-DF4648D7AC50}" xr6:coauthVersionLast="47" xr6:coauthVersionMax="47" xr10:uidLastSave="{00000000-0000-0000-0000-000000000000}"/>
  <bookViews>
    <workbookView xWindow="1440" yWindow="540" windowWidth="12150" windowHeight="11385" firstSheet="1" activeTab="1" xr2:uid="{00000000-000D-0000-FFFF-FFFF00000000}"/>
  </bookViews>
  <sheets>
    <sheet name="gminne-rok_2020" sheetId="1" state="hidden" r:id="rId1"/>
    <sheet name="LOTNICZA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71" i="1" s="1"/>
  <c r="G73" i="1" l="1"/>
  <c r="G75" i="1" s="1"/>
</calcChain>
</file>

<file path=xl/sharedStrings.xml><?xml version="1.0" encoding="utf-8"?>
<sst xmlns="http://schemas.openxmlformats.org/spreadsheetml/2006/main" count="292" uniqueCount="186">
  <si>
    <t>KOSZTORYS OFERTOWY</t>
  </si>
  <si>
    <r>
      <t xml:space="preserve">Utrzymanie oraz wykonanie nowego oznakowania pionowego, poziomego i urządzeń bezpieczeństwa ruchu 
</t>
    </r>
    <r>
      <rPr>
        <b/>
        <sz val="12"/>
        <color rgb="FF000000"/>
        <rFont val="Arial"/>
        <family val="2"/>
        <charset val="238"/>
      </rPr>
      <t>na drogach gminnych - 2020 r.</t>
    </r>
  </si>
  <si>
    <t>Lp.</t>
  </si>
  <si>
    <t>Podstawa</t>
  </si>
  <si>
    <t>Opis</t>
  </si>
  <si>
    <t>Jm.</t>
  </si>
  <si>
    <t>Przewidywana ilość</t>
  </si>
  <si>
    <t>Cena jednostkowa robót [zł] netto</t>
  </si>
  <si>
    <t>Wartość [zł] netto</t>
  </si>
  <si>
    <t>Cena jednostkowa 2019 r. [zł.] Netto</t>
  </si>
  <si>
    <t>Wskaźnik waloryzacyjny na II kw. 2020r. = 15%</t>
  </si>
  <si>
    <t>Cena jednostkowa 2020 r. [zł.] Netto</t>
  </si>
  <si>
    <t>Kosztorys Ofertowy</t>
  </si>
  <si>
    <t>Malowanie – oznakowanie i urządzenia zabezpieczające</t>
  </si>
  <si>
    <t>1.1</t>
  </si>
  <si>
    <t>Informacja handlowa</t>
  </si>
  <si>
    <r>
      <t xml:space="preserve">Malowanie oznakowania poziomego farbami drogowymi (cena z użytym materiałem – </t>
    </r>
    <r>
      <rPr>
        <b/>
        <sz val="11"/>
        <color rgb="FF000000"/>
        <rFont val="Arial"/>
        <family val="2"/>
        <charset val="238"/>
      </rPr>
      <t>farba biała</t>
    </r>
    <r>
      <rPr>
        <sz val="11"/>
        <color rgb="FF000000"/>
        <rFont val="Arial"/>
        <family val="2"/>
        <charset val="238"/>
      </rPr>
      <t>) - cienkowarstwowe</t>
    </r>
  </si>
  <si>
    <r>
      <t>m</t>
    </r>
    <r>
      <rPr>
        <vertAlign val="superscript"/>
        <sz val="11"/>
        <color rgb="FF000000"/>
        <rFont val="Arial"/>
        <family val="2"/>
        <charset val="238"/>
      </rPr>
      <t>2</t>
    </r>
  </si>
  <si>
    <t>1.2</t>
  </si>
  <si>
    <r>
      <t xml:space="preserve">Malowanie oznakowania poziomego farbami drogowymi (cena z użytym materiałem – </t>
    </r>
    <r>
      <rPr>
        <b/>
        <sz val="11"/>
        <color rgb="FF000000"/>
        <rFont val="Arial"/>
        <family val="2"/>
        <charset val="238"/>
      </rPr>
      <t>farba koloru czerwonego</t>
    </r>
    <r>
      <rPr>
        <sz val="11"/>
        <color rgb="FF000000"/>
        <rFont val="Arial"/>
        <family val="2"/>
        <charset val="238"/>
      </rPr>
      <t>) - cienkowarstwowe</t>
    </r>
  </si>
  <si>
    <t>1.3</t>
  </si>
  <si>
    <r>
      <t xml:space="preserve">Malowanie stanowisk dla niepełnosprawnych farbami drogowymi (cena z użytym materiałem – </t>
    </r>
    <r>
      <rPr>
        <b/>
        <sz val="11"/>
        <color rgb="FF000000"/>
        <rFont val="Arial"/>
        <family val="2"/>
        <charset val="238"/>
      </rPr>
      <t>farba koloru białego i niebieskiego</t>
    </r>
    <r>
      <rPr>
        <sz val="11"/>
        <color rgb="FF000000"/>
        <rFont val="Arial"/>
        <family val="2"/>
        <charset val="238"/>
      </rPr>
      <t>) - cienkowarstwowe</t>
    </r>
  </si>
  <si>
    <t>1.4</t>
  </si>
  <si>
    <r>
      <t xml:space="preserve">Wykonanie oznakowania poziomego w technologii trwałej, tj. przy użyciu mas chemoutwardzalnych (cena z użytym materiałem – </t>
    </r>
    <r>
      <rPr>
        <b/>
        <sz val="11"/>
        <color rgb="FF000000"/>
        <rFont val="Arial"/>
        <family val="2"/>
        <charset val="238"/>
      </rPr>
      <t>kolor tworzywa biały</t>
    </r>
    <r>
      <rPr>
        <sz val="11"/>
        <color rgb="FF000000"/>
        <rFont val="Arial"/>
        <family val="2"/>
        <charset val="238"/>
      </rPr>
      <t>)</t>
    </r>
  </si>
  <si>
    <t>1.5</t>
  </si>
  <si>
    <r>
      <t xml:space="preserve">Wykonanie oznakowania poziomego w technologii trwałej, tj. przy użyciu mas chemoutwardzalnych (cena z użytym materiałem – </t>
    </r>
    <r>
      <rPr>
        <b/>
        <sz val="11"/>
        <color rgb="FF000000"/>
        <rFont val="Arial"/>
        <family val="2"/>
        <charset val="238"/>
      </rPr>
      <t>kolor tworzywa czerwony</t>
    </r>
    <r>
      <rPr>
        <sz val="11"/>
        <color rgb="FF000000"/>
        <rFont val="Arial"/>
        <family val="2"/>
        <charset val="238"/>
      </rPr>
      <t>)</t>
    </r>
  </si>
  <si>
    <t>1.6</t>
  </si>
  <si>
    <r>
      <t xml:space="preserve">Wykonanie oznakowania poziomego w technologii trwałej, tj. przy użyciu mas chemoutwardzalnych (cena z użytym materiałem – </t>
    </r>
    <r>
      <rPr>
        <b/>
        <sz val="11"/>
        <color rgb="FF000000"/>
        <rFont val="Arial"/>
        <family val="2"/>
        <charset val="238"/>
      </rPr>
      <t>kolor tworzywa niebieski</t>
    </r>
    <r>
      <rPr>
        <sz val="11"/>
        <color rgb="FF000000"/>
        <rFont val="Arial"/>
        <family val="2"/>
        <charset val="238"/>
      </rPr>
      <t>)</t>
    </r>
  </si>
  <si>
    <t>1.7</t>
  </si>
  <si>
    <t>Zamalowanie starego oznakowania poziomego wykonanego farbami drogowymi (cena z użytym materiałem)</t>
  </si>
  <si>
    <t>1.8</t>
  </si>
  <si>
    <t>Usuniecie oznakowania poziomego (cienkowarstwowego i chemoutwardzalnego)</t>
  </si>
  <si>
    <t>Oznakowanie pionowe i urządzenia bezpieczeństwa ruchu drogowego</t>
  </si>
  <si>
    <t>2.1</t>
  </si>
  <si>
    <t>Przeniesienie sztycy ze znakami drogowymi łącznie z naprawą nawierzchni i transportem</t>
  </si>
  <si>
    <t>szt.</t>
  </si>
  <si>
    <t>2.2</t>
  </si>
  <si>
    <t>Demontaż sztycy do znaku drogowego  łącznie z naprawą nawierzchni wokół sztycy i transportem</t>
  </si>
  <si>
    <t>2.3</t>
  </si>
  <si>
    <t>Demontaż znaków drogowych lub drogowskazów</t>
  </si>
  <si>
    <t>2.4</t>
  </si>
  <si>
    <t>Montaż sztycy 3,5 mb wraz z obetonowaniem i naprawą nawierzchni wokół sztycy</t>
  </si>
  <si>
    <t>2.5</t>
  </si>
  <si>
    <t>Montaż sztycy 4,0 mb wraz z obetonowaniem i naprawą nawierzchni wokół sztycy</t>
  </si>
  <si>
    <t>2.6</t>
  </si>
  <si>
    <t>Montaż sztycy 4,5 mb wraz z obetonowaniem i naprawą nawierzchni wokół sztycy</t>
  </si>
  <si>
    <t>2.7</t>
  </si>
  <si>
    <t>Montaż sztycy 5,0 mb wraz z obetonowaniem i naprawą nawierzchni wokół sztycy</t>
  </si>
  <si>
    <t>2.8</t>
  </si>
  <si>
    <t>Montaż wysięgnika</t>
  </si>
  <si>
    <t>2.9</t>
  </si>
  <si>
    <t>Zabetonowanie istniejących sztyc, słupków wygradzających</t>
  </si>
  <si>
    <t>2.10</t>
  </si>
  <si>
    <t>Dokręcenie, wyprostowanie istniejących znaków drogowych (tablic)</t>
  </si>
  <si>
    <t>2.11</t>
  </si>
  <si>
    <t>Czyszczenie/mycie znaków drogowych z nalepek i napisów – za jeden znak</t>
  </si>
  <si>
    <t>2.12</t>
  </si>
  <si>
    <r>
      <t>Montaż pionowych znaków drogowych o powierzchni do 0,3 m</t>
    </r>
    <r>
      <rPr>
        <vertAlign val="superscript"/>
        <sz val="11"/>
        <color rgb="FF000000"/>
        <rFont val="Arial"/>
        <family val="2"/>
        <charset val="238"/>
      </rPr>
      <t xml:space="preserve">2 </t>
    </r>
    <r>
      <rPr>
        <sz val="11"/>
        <color rgb="FF000000"/>
        <rFont val="Arial"/>
        <family val="2"/>
        <charset val="238"/>
      </rPr>
      <t>- znaki z odzysku - usługa z transportem</t>
    </r>
  </si>
  <si>
    <t>2.13</t>
  </si>
  <si>
    <r>
      <t>Montaż pionowych znaków drogowych o powierzchni ponad 0,3 m</t>
    </r>
    <r>
      <rPr>
        <vertAlign val="superscript"/>
        <sz val="11"/>
        <color rgb="FF000000"/>
        <rFont val="Arial"/>
        <family val="2"/>
        <charset val="238"/>
      </rPr>
      <t xml:space="preserve">2 </t>
    </r>
    <r>
      <rPr>
        <sz val="11"/>
        <color rgb="FF000000"/>
        <rFont val="Arial"/>
        <family val="2"/>
        <charset val="238"/>
      </rPr>
      <t>- znaki z odzysku - usługa z transportem</t>
    </r>
  </si>
  <si>
    <t>2.14</t>
  </si>
  <si>
    <r>
      <t>Montaż nowych pionowych znaków drogowych o powierzchni do 0,3 m</t>
    </r>
    <r>
      <rPr>
        <vertAlign val="superscript"/>
        <sz val="11"/>
        <color rgb="FF000000"/>
        <rFont val="Arial"/>
        <family val="2"/>
        <charset val="238"/>
      </rPr>
      <t xml:space="preserve">2 </t>
    </r>
    <r>
      <rPr>
        <sz val="11"/>
        <color rgb="FF000000"/>
        <rFont val="Arial"/>
        <family val="2"/>
        <charset val="238"/>
      </rPr>
      <t>- usługa z transportem</t>
    </r>
  </si>
  <si>
    <t>2.15</t>
  </si>
  <si>
    <r>
      <t>Montaz nowych pionowych znaków drogowych o powierzchni ponad 0,3 m</t>
    </r>
    <r>
      <rPr>
        <vertAlign val="superscript"/>
        <sz val="11"/>
        <color rgb="FF000000"/>
        <rFont val="Arial"/>
        <family val="2"/>
        <charset val="238"/>
      </rPr>
      <t xml:space="preserve">2 </t>
    </r>
    <r>
      <rPr>
        <sz val="11"/>
        <color rgb="FF000000"/>
        <rFont val="Arial"/>
        <family val="2"/>
        <charset val="238"/>
      </rPr>
      <t>- usługa z transportem</t>
    </r>
  </si>
  <si>
    <t>2.16</t>
  </si>
  <si>
    <t>Słupki U-12c (biało-czerwone)</t>
  </si>
  <si>
    <t>2.17</t>
  </si>
  <si>
    <t>Słupki U-12b (bez uchwytów)</t>
  </si>
  <si>
    <t>2.18</t>
  </si>
  <si>
    <t>Słupki U-12b (z uchwytami)</t>
  </si>
  <si>
    <t>2.19</t>
  </si>
  <si>
    <t>Montaż lub uzupełnienie łańcucha na słupkach U-12b                       (z uchwytami)</t>
  </si>
  <si>
    <t>mb.</t>
  </si>
  <si>
    <t>2.20</t>
  </si>
  <si>
    <t>Słupki wygradzające żeliwne "Syrenka" - typ historyczny</t>
  </si>
  <si>
    <t>2.21</t>
  </si>
  <si>
    <t>Słupki wygradzające żeliwne  - współczesna "Syrenka"</t>
  </si>
  <si>
    <t>2.22</t>
  </si>
  <si>
    <t>Wymiana segmentu ogrodzenia segmentowego z naprawą nawierzchni i transportem</t>
  </si>
  <si>
    <t>2.23</t>
  </si>
  <si>
    <t>Demontaż segmentu ogrodzenia segmentowego z naprawą nawierzchni i transportem</t>
  </si>
  <si>
    <t>2.24</t>
  </si>
  <si>
    <t>Montaż segmentu ogrodzenia segmentowego z naprawą nawierzchni i transportem</t>
  </si>
  <si>
    <t>2.25</t>
  </si>
  <si>
    <t>Montaż (klejenie) elementu odblaskowego „kociego oczka”</t>
  </si>
  <si>
    <t>2.26</t>
  </si>
  <si>
    <t>Ustawienie zapór drogowych w przypadkach zgłoszeń (zabezpieczenie miejsca zdarzenia)</t>
  </si>
  <si>
    <t>kpl</t>
  </si>
  <si>
    <t>2.27</t>
  </si>
  <si>
    <t>Montaż, wymiana wygrodzenia typu ZOM</t>
  </si>
  <si>
    <t>2.28</t>
  </si>
  <si>
    <t>Demontaż, montaż lub wymiana słupka przeszkodowego U-5 (pylon)</t>
  </si>
  <si>
    <t>2.29</t>
  </si>
  <si>
    <t xml:space="preserve">Lustro drogowe fi 600 </t>
  </si>
  <si>
    <t>2.30</t>
  </si>
  <si>
    <t>Lustro drogowe 600 x 400</t>
  </si>
  <si>
    <t>2.31</t>
  </si>
  <si>
    <t xml:space="preserve">Montaż separatora parkingowego </t>
  </si>
  <si>
    <t>Prace brukarskie</t>
  </si>
  <si>
    <t>3.1</t>
  </si>
  <si>
    <t>Montaż progów zwalniających prefabrykowanych o szerokości 60-90 cm, montowanych kotwami M 12x120 mm</t>
  </si>
  <si>
    <t>3.2</t>
  </si>
  <si>
    <t>Budowa progów z kostki brukowej betonowej "Behaton" lub "Holland" grubości 8 cm, czerwonej, układanej na podsypce cementowo-piaskowej gr.4 cm, spoiny wypełniane piaskiem, na podbudowie betonowej z betonu klasy B-10 po mechanicznym wycięciu przecinarką nawierzchni z mas mineralno-bitumicznych i rozebraniu podbudowy. Uwzględnić wywóz gruzu na odległść do 25km</t>
  </si>
  <si>
    <t>3.3</t>
  </si>
  <si>
    <t>Naprawa progów z kostki brukowej betonowej grubości 8 cm, czerwonej, układanej na podsypce cementowo-piaskowej gr.4 cm, spoiny wypełniane piaskiem, na podbudowie betonowej z betonu klasy B-10 po mechanicznym wycięciu przecinarką nawierzchni z mas mineralno-bitumicznych i rozebraniu podbudowy. Uwzględnić wywóz gruzu na odległość do 25 km.</t>
  </si>
  <si>
    <t>3.4</t>
  </si>
  <si>
    <t>Rozebranie chodników/nawierzchni z płyt betonowych lub kostki betonowej na podsypce</t>
  </si>
  <si>
    <t>3.5</t>
  </si>
  <si>
    <t>Rozebranie obrzeży betonowych</t>
  </si>
  <si>
    <t>3.6</t>
  </si>
  <si>
    <t>Rozebranie krawęzników betonowych</t>
  </si>
  <si>
    <t>3.7</t>
  </si>
  <si>
    <t>Chodniki z płyt betonowych 50x50x7 cm, układane na podsypce cementowo-piaskowej, spoiny wypełnione piaskiem</t>
  </si>
  <si>
    <t>3.8</t>
  </si>
  <si>
    <t>Chodniki z płyt betonowych 40x40x5 cm, układane na podsypce cementowo-piaskowej, spoiny wypełnione zaprawą cementową - płytki żółte z wypustkami dla niewidomych</t>
  </si>
  <si>
    <t>3.9</t>
  </si>
  <si>
    <t>Chodniki z kostki brukowej grubości 6 cm, szarej, układane na podsypce cementowo-piaskowej, spoiny wypełnione piaskiem</t>
  </si>
  <si>
    <t>3.10</t>
  </si>
  <si>
    <t>Montaż (ustawienie) obrzeży betonowych o wymiarach 30x8 cm, na podsypce cementowo-piaskowej, spoiny wypełnione zaprawa cementową</t>
  </si>
  <si>
    <t>3.11</t>
  </si>
  <si>
    <t>Montaż (ustawienie) krawęzników betonowych o wymiarach 15x30 cm</t>
  </si>
  <si>
    <t>3.12</t>
  </si>
  <si>
    <t>Montaż (ustawienie) krawęzników betonowych o wymiarach 20x30 cm</t>
  </si>
  <si>
    <t>3.13</t>
  </si>
  <si>
    <t xml:space="preserve">Warstwa ziemii urodzajnej, min 20 cm grubości </t>
  </si>
  <si>
    <r>
      <t>m</t>
    </r>
    <r>
      <rPr>
        <vertAlign val="superscript"/>
        <sz val="11"/>
        <color rgb="FF000000"/>
        <rFont val="Arial"/>
        <family val="2"/>
        <charset val="238"/>
      </rPr>
      <t>3</t>
    </r>
  </si>
  <si>
    <t>Wartość netto</t>
  </si>
  <si>
    <t>Wartość kosztorysu netto</t>
  </si>
  <si>
    <t>Podatek VAT                                                                                     (VAT) = 23 % WK</t>
  </si>
  <si>
    <t>Wartość brutto</t>
  </si>
  <si>
    <t>W powyższej tabeli (kolumna nr 6) należy przyjąć:</t>
  </si>
  <si>
    <t>R           - robocizna,</t>
  </si>
  <si>
    <t>M          - materiały główne i pomocnicze (znaki, słupki, płytki chodnikowe, kostka betonowa, cement, piasek, gruz, woda, farba, rozpuszczalniki itp.),</t>
  </si>
  <si>
    <t>S           - sprzęt,</t>
  </si>
  <si>
    <t>T            -transport</t>
  </si>
  <si>
    <t>UWAGI:</t>
  </si>
  <si>
    <t xml:space="preserve">1. </t>
  </si>
  <si>
    <t>W kolumnie 6 należy uwzględnić wszystkie koszty i narzuty związane z wykonaniem zadania.</t>
  </si>
  <si>
    <t xml:space="preserve">2. </t>
  </si>
  <si>
    <r>
      <t>W cenie malowania 1 m</t>
    </r>
    <r>
      <rPr>
        <vertAlign val="superscript"/>
        <sz val="11"/>
        <color rgb="FF000000"/>
        <rFont val="Arial"/>
        <family val="2"/>
        <charset val="238"/>
      </rPr>
      <t xml:space="preserve">2 </t>
    </r>
    <r>
      <rPr>
        <sz val="11"/>
        <color rgb="FF000000"/>
        <rFont val="Arial"/>
        <family val="2"/>
        <charset val="238"/>
      </rPr>
      <t xml:space="preserve">oznakowania poziomego należy uwzględnić wszystkie prace przygotowawcze, jak np. trasowanie linii, </t>
    </r>
  </si>
  <si>
    <t xml:space="preserve">oczyszczenie nawierzchni, zabezpieczenie świeżego oznakowania przed zniszczeniem, jak również cenę farby i mikrogranulek szklanych, </t>
  </si>
  <si>
    <t>którymi musi być posypane nowe oznakowanie</t>
  </si>
  <si>
    <r>
      <t>3.</t>
    </r>
    <r>
      <rPr>
        <sz val="7"/>
        <color rgb="FF000000"/>
        <rFont val="Arial"/>
        <family val="2"/>
        <charset val="238"/>
      </rPr>
      <t xml:space="preserve">         </t>
    </r>
    <r>
      <rPr>
        <sz val="11"/>
        <color rgb="FF000000"/>
        <rFont val="Arial"/>
        <family val="2"/>
        <charset val="238"/>
      </rPr>
      <t xml:space="preserve">Znaki drogowe ustawiane na terenach będących w administrowaniu Zamawiającego powinny być wykonywane z blachy ocynkowanej 1,25 mm </t>
    </r>
  </si>
  <si>
    <t>posiadającej podwójnie zgięte obrzeża bez nacięć w narożach oraz pokryte folią odblaskową I-ej generacji,</t>
  </si>
  <si>
    <t xml:space="preserve">(z wyłączeniem znaków A-7, B-2, B-20, D-6, D-6a i D-6b pokrytych folią odblaskową II-ej generacji) zgodnie z Rozporządzeniem Ministra Infrastruktury </t>
  </si>
  <si>
    <t>z dn. 3 lipca 2003 r. ( Dz.U. z 2003 r. nr 220 poz. 2181 ze zm.). Znaki są znakami z grupy wielkości znaków małych, z wyłączeniem znaków A-7 i B-20</t>
  </si>
  <si>
    <t xml:space="preserve">montowanych przy skrzyżowaniach z drogami wyższej kategorii, które w tym przypadku powinny być znakami z kategorii znaków średnich. </t>
  </si>
  <si>
    <t xml:space="preserve">Znaki powinny posiadać mocowania umożliwiające ich trwałe zamontowanie do podpór (sztyce, słupy oświetleniowe i inne). </t>
  </si>
  <si>
    <t>W cenie znaku należy uwzględnić również cenę obejm mocujących lub taśmy bandimex, w zależności od podpory montażu.</t>
  </si>
  <si>
    <t xml:space="preserve">4.       Słupki U-12b i U-12c malowane są zgodnie z zasadami podanymi w Załączniku nr 4 do Rozporządzenia Ministra Infrastruktury z dn. 3 lipca 2003 r. </t>
  </si>
  <si>
    <t xml:space="preserve">(Dz.U. z 2003 r. nr 220 poz. 2181 ze zm.) w sprawie szczegółowych warunków technicznych dla znaków i sygnałów drogowych </t>
  </si>
  <si>
    <t xml:space="preserve">oraz urządzeń bezpieczeństwa ruchu drogowego i warunków ich utrzymywania na drogach. </t>
  </si>
  <si>
    <t xml:space="preserve">Słupki U-12b (średnica 2 cali, wysokość 1,1 m nad powierzchnią gruntu) muszą być zamknięte od góry kapslem. </t>
  </si>
  <si>
    <t xml:space="preserve">zaś słupki U-12c (średnica 12 cm, wysokość 0,8 m nad powierzchnią gruntu) powinny być zamknięte płaskim denkiem </t>
  </si>
  <si>
    <t xml:space="preserve">o grubości min. 5mm przyspawanym na całym obwodzie. Część słupków przewidziana do osadzenia ich w podłożu powinna mieć długość min. 0,5 m </t>
  </si>
  <si>
    <t>i musi posiadać element (pręt zbrojeniowy lub płaskownik) mocowany poprzecznie do rury utrudniającym jej wyrwanie.</t>
  </si>
  <si>
    <t xml:space="preserve">5. </t>
  </si>
  <si>
    <t>Słupki żeliwne U12c "Syrenka" oraz współczesna "Syrenka" powinny posiadać parametry i być montowane zgodnie z zarządzeniem nr 4392/2010</t>
  </si>
  <si>
    <t>Prezydenta m.st. Warszawy z dnia 31 marca 2010 r. w sprawie słupków blokujących U12c i ogrodzeń łańcuchowych U-12b na terenie m.st. Warszawy.</t>
  </si>
  <si>
    <t xml:space="preserve">W cenie należy uwzględnić zakup, transport, montaż (w przypadku wymiany również demontaż istniejącego słupka) </t>
  </si>
  <si>
    <t>wraz z pracami brukarskimi niezbędnymi do realizacji zadania i wywózką zbędnych materiałów.</t>
  </si>
  <si>
    <r>
      <t>6.</t>
    </r>
    <r>
      <rPr>
        <sz val="7"/>
        <color rgb="FF000000"/>
        <rFont val="Arial"/>
        <family val="2"/>
        <charset val="238"/>
      </rPr>
      <t xml:space="preserve">         </t>
    </r>
    <r>
      <rPr>
        <sz val="11"/>
        <color rgb="FF000000"/>
        <rFont val="Arial"/>
        <family val="2"/>
        <charset val="238"/>
      </rPr>
      <t xml:space="preserve">Sztyce do znaków drogowych mają być wykonane z rury stalowej dwustronnie ocynkowanej o średnicy wewnętrznej 2 cale i grubości ścianek min. 3,2 mm </t>
    </r>
  </si>
  <si>
    <t xml:space="preserve">oraz muszą być zamknięte od góry kapslem stalowym zaciśniętym na sztycy, w taki sposób, który uniemożliwi jego oderwanie. </t>
  </si>
  <si>
    <t xml:space="preserve">Sztyca powinna być wykonana z jednego kawałka rury, bez łączeń. W cenę 1 szt. sztycy należy wliczyć cenę kapsla. </t>
  </si>
  <si>
    <t xml:space="preserve">Część sztycy przewidziana do osadzenia jej w podłożu powinna mieć długość min. 0,8 m i musi posiadać element (pręt zbrojeniowy lub płaskownik) </t>
  </si>
  <si>
    <t>mocowany poprzecznie do rury utrudniającym jej wyrwanie.</t>
  </si>
  <si>
    <t>7.       Elementy odblaskowe typu „kocie oczka” przewidziane do montażu powinny być kształtu prostokątnego, jednostronnie odblaskowe.</t>
  </si>
  <si>
    <t>8.       Oznakowanie poziome każdorazowo po malowaniu musi być posypane mikrogranulkami szklanymi.</t>
  </si>
  <si>
    <t>9.       W cenę lustra należy wliczyć jego zakup, montaż i elementy niezbędne do jego montażu na sztycy.</t>
  </si>
  <si>
    <t>10.      W cenie usunięcia oznakowania poziomego należy wliczyć koszty ewentualnej naprawy nawierzchni powstałej w wyniku prowadzenia prac.</t>
  </si>
  <si>
    <t>11.     Poprzez montaz wysięgnika należy rozumieć montaż elementu pozwalającego uzyskać skrajnie dla znaków projektowanych lub istniejących na np. latarniach</t>
  </si>
  <si>
    <t xml:space="preserve">12. </t>
  </si>
  <si>
    <t>Poprzez montaż separatora parkingtowego należy rozumeć montaż elementu na nawierzchni betonowej (śrubami). Parametry separatora:</t>
  </si>
  <si>
    <t xml:space="preserve">kolor czarno-żółty, długość min 180 cm - max 200 cm, wysokość 10 cm, szerokość 15 cm. </t>
  </si>
  <si>
    <t>Jako 1 (jedną) sztukę należy potraktować uzyskany element o długości 180 cm.</t>
  </si>
  <si>
    <t xml:space="preserve">13. </t>
  </si>
  <si>
    <t xml:space="preserve">W cenę montażu, wymiany barierek ZOM wchodzą takie prace jak: montaż i/lub wymiana elementów poziomych, </t>
  </si>
  <si>
    <t>montaż i/lub wymiana słupków wraz z ich zabetonowaniem oraz wszelkie pozostałe prace niezbędne do realizacji zadania i wywózką zbędnych materiałów</t>
  </si>
  <si>
    <t xml:space="preserve"> ilość</t>
  </si>
  <si>
    <t>Cena jednostkowa II kw. 2020 r. [zł.] Netto</t>
  </si>
  <si>
    <t>m2</t>
  </si>
  <si>
    <t>Warstawa górna podbudowy z kruszyw recyklingowych o gr 25 cm po zagęszczeniu</t>
  </si>
  <si>
    <t>Przedmiary</t>
  </si>
  <si>
    <t>Warstawa górna podbudowy z kruszyw łamanych o gr 10 cm po zagęszczeniu</t>
  </si>
  <si>
    <t xml:space="preserve">Wywóz ziemi </t>
  </si>
  <si>
    <t xml:space="preserve">Wykonanie i zagęszczenie  koryta  jezdni w gruncie kat II-IV do głebokości 30cm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</si>
</sst>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[$zł-415]&quot; &quot;;&quot;-&quot;#,##0.00&quot; &quot;[$zł-415]&quot; &quot;;&quot; -&quot;00&quot; &quot;[$zł-415]&quot; &quot;;&quot; &quot;@&quot; &quot;"/>
    <numFmt numFmtId="165" formatCode="#,##0.00&quot; &quot;[$€-407];[Red]&quot;-&quot;#,##0.00&quot; &quot;[$€-407]"/>
  </numFmts>
  <fonts count="16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b/>
      <u/>
      <sz val="11"/>
      <color rgb="FF000000"/>
      <name val="Times New Roman"/>
      <family val="1"/>
      <charset val="238"/>
    </font>
    <font>
      <b/>
      <u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7"/>
      <color rgb="FF000000"/>
      <name val="Arial"/>
      <family val="2"/>
      <charset val="238"/>
    </font>
    <font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8CBAD"/>
        <bgColor rgb="FFF8CBAD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4" fillId="0" borderId="0" applyNumberFormat="0" applyBorder="0" applyProtection="0"/>
    <xf numFmtId="165" fontId="4" fillId="0" borderId="0" applyBorder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9" fontId="1" fillId="0" borderId="0" xfId="1" applyFill="1" applyAlignment="1">
      <alignment horizontal="center" wrapText="1"/>
    </xf>
    <xf numFmtId="0" fontId="8" fillId="2" borderId="1" xfId="0" applyFont="1" applyFill="1" applyBorder="1" applyAlignment="1">
      <alignment horizontal="left"/>
    </xf>
    <xf numFmtId="0" fontId="0" fillId="2" borderId="1" xfId="0" applyFill="1" applyBorder="1"/>
    <xf numFmtId="0" fontId="8" fillId="2" borderId="1" xfId="0" applyFont="1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/>
    </xf>
    <xf numFmtId="10" fontId="0" fillId="0" borderId="0" xfId="0" applyNumberFormat="1"/>
    <xf numFmtId="164" fontId="0" fillId="0" borderId="0" xfId="0" applyNumberFormat="1"/>
    <xf numFmtId="0" fontId="8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4" applyFont="1" applyFill="1" applyBorder="1" applyAlignment="1">
      <alignment vertical="top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9" fontId="1" fillId="0" borderId="0" xfId="1"/>
    <xf numFmtId="0" fontId="15" fillId="0" borderId="1" xfId="0" applyFont="1" applyBorder="1" applyAlignment="1">
      <alignment wrapText="1"/>
    </xf>
    <xf numFmtId="0" fontId="0" fillId="0" borderId="1" xfId="0" applyFill="1" applyBorder="1"/>
    <xf numFmtId="0" fontId="6" fillId="0" borderId="0" xfId="0" applyFont="1" applyAlignment="1">
      <alignment horizontal="center" wrapText="1"/>
    </xf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</cellXfs>
  <cellStyles count="7">
    <cellStyle name="Heading" xfId="2" xr:uid="{00000000-0005-0000-0000-000000000000}"/>
    <cellStyle name="Heading1" xfId="3" xr:uid="{00000000-0005-0000-0000-000001000000}"/>
    <cellStyle name="Normalny" xfId="0" builtinId="0" customBuiltin="1"/>
    <cellStyle name="Normalny 2" xfId="4" xr:uid="{00000000-0005-0000-0000-000003000000}"/>
    <cellStyle name="Procentowy" xfId="1" builtinId="5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381003</xdr:colOff>
      <xdr:row>0</xdr:row>
      <xdr:rowOff>95253</xdr:rowOff>
    </xdr:from>
    <xdr:ext cx="2844798" cy="1320795"/>
    <xdr:sp macro="" textlink="">
      <xdr:nvSpPr>
        <xdr:cNvPr id="2" name="Prostoką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3" y="95253"/>
          <a:ext cx="2844798" cy="132079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t" anchorCtr="0" compatLnSpc="1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238128</xdr:colOff>
      <xdr:row>0</xdr:row>
      <xdr:rowOff>114300</xdr:rowOff>
    </xdr:from>
    <xdr:ext cx="2844798" cy="1320795"/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8128" y="114300"/>
          <a:ext cx="2844798" cy="132079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t" anchorCtr="0" compatLnSpc="1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"/>
  <sheetViews>
    <sheetView workbookViewId="0"/>
  </sheetViews>
  <sheetFormatPr defaultRowHeight="14.25" x14ac:dyDescent="0.2"/>
  <cols>
    <col min="1" max="1" width="5.125" customWidth="1"/>
    <col min="2" max="2" width="12.25" customWidth="1"/>
    <col min="3" max="3" width="51.375" bestFit="1" customWidth="1"/>
    <col min="4" max="4" width="5.75" style="1" customWidth="1"/>
    <col min="5" max="5" width="12.625" style="1" customWidth="1"/>
    <col min="6" max="7" width="35.625" style="1" customWidth="1"/>
    <col min="8" max="8" width="4.75" customWidth="1"/>
    <col min="9" max="9" width="5" customWidth="1"/>
    <col min="10" max="10" width="4" customWidth="1"/>
    <col min="11" max="11" width="18.375" hidden="1" customWidth="1"/>
    <col min="12" max="12" width="13.75" hidden="1" customWidth="1"/>
    <col min="13" max="13" width="36.25" hidden="1" customWidth="1"/>
    <col min="14" max="14" width="9" customWidth="1"/>
    <col min="15" max="15" width="8.125" customWidth="1"/>
    <col min="16" max="16" width="9" customWidth="1"/>
  </cols>
  <sheetData>
    <row r="1" spans="1:13" x14ac:dyDescent="0.2">
      <c r="D1"/>
      <c r="H1" s="1"/>
    </row>
    <row r="2" spans="1:13" ht="88.5" customHeight="1" x14ac:dyDescent="0.2">
      <c r="D2"/>
      <c r="H2" s="1"/>
    </row>
    <row r="3" spans="1:13" x14ac:dyDescent="0.2">
      <c r="D3"/>
      <c r="H3" s="1"/>
    </row>
    <row r="4" spans="1:13" ht="18" x14ac:dyDescent="0.25">
      <c r="D4" s="2" t="s">
        <v>0</v>
      </c>
      <c r="H4" s="1"/>
    </row>
    <row r="5" spans="1:13" ht="14.25" customHeight="1" x14ac:dyDescent="0.2">
      <c r="A5" s="43" t="s">
        <v>1</v>
      </c>
      <c r="B5" s="43"/>
      <c r="C5" s="43"/>
      <c r="D5" s="43"/>
      <c r="E5" s="43"/>
      <c r="F5" s="43"/>
      <c r="G5" s="43"/>
      <c r="H5" s="3"/>
    </row>
    <row r="6" spans="1:13" ht="14.25" customHeight="1" x14ac:dyDescent="0.2">
      <c r="A6" s="43"/>
      <c r="B6" s="43"/>
      <c r="C6" s="43"/>
      <c r="D6" s="43"/>
      <c r="E6" s="43"/>
      <c r="F6" s="43"/>
      <c r="G6" s="43"/>
      <c r="H6" s="3"/>
    </row>
    <row r="8" spans="1:13" ht="48" customHeight="1" x14ac:dyDescent="0.2">
      <c r="A8" s="4" t="s">
        <v>2</v>
      </c>
      <c r="B8" s="4" t="s">
        <v>3</v>
      </c>
      <c r="C8" s="4" t="s">
        <v>4</v>
      </c>
      <c r="D8" s="4" t="s">
        <v>5</v>
      </c>
      <c r="E8" s="5" t="s">
        <v>6</v>
      </c>
      <c r="F8" s="5" t="s">
        <v>7</v>
      </c>
      <c r="G8" s="5" t="s">
        <v>8</v>
      </c>
      <c r="K8" s="6" t="s">
        <v>9</v>
      </c>
      <c r="L8" s="7" t="s">
        <v>10</v>
      </c>
      <c r="M8" s="6" t="s">
        <v>11</v>
      </c>
    </row>
    <row r="9" spans="1:13" ht="14.25" customHeight="1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13" ht="9.75" customHeight="1" x14ac:dyDescent="0.2">
      <c r="A10" s="44"/>
      <c r="B10" s="44"/>
      <c r="C10" s="44"/>
      <c r="D10" s="44"/>
      <c r="E10" s="44"/>
      <c r="F10" s="44"/>
      <c r="G10" s="44"/>
    </row>
    <row r="11" spans="1:13" ht="4.5" customHeight="1" x14ac:dyDescent="0.2">
      <c r="A11" s="44"/>
      <c r="B11" s="44"/>
      <c r="C11" s="44"/>
      <c r="D11" s="44"/>
      <c r="E11" s="44"/>
      <c r="F11" s="44"/>
      <c r="G11" s="44"/>
    </row>
    <row r="12" spans="1:13" ht="15" x14ac:dyDescent="0.2">
      <c r="A12" s="45" t="s">
        <v>12</v>
      </c>
      <c r="B12" s="45"/>
      <c r="C12" s="45"/>
      <c r="D12" s="45"/>
      <c r="E12" s="45"/>
      <c r="F12" s="45"/>
      <c r="G12" s="45"/>
    </row>
    <row r="13" spans="1:13" ht="15" x14ac:dyDescent="0.25">
      <c r="A13" s="8">
        <v>1</v>
      </c>
      <c r="B13" s="9"/>
      <c r="C13" s="10" t="s">
        <v>13</v>
      </c>
      <c r="D13" s="11"/>
      <c r="E13" s="11"/>
      <c r="F13" s="12"/>
      <c r="G13" s="12"/>
    </row>
    <row r="14" spans="1:13" ht="69.95" customHeight="1" x14ac:dyDescent="0.2">
      <c r="A14" s="13" t="s">
        <v>14</v>
      </c>
      <c r="B14" s="14" t="s">
        <v>15</v>
      </c>
      <c r="C14" s="14" t="s">
        <v>16</v>
      </c>
      <c r="D14" s="4" t="s">
        <v>17</v>
      </c>
      <c r="E14" s="4">
        <v>2500</v>
      </c>
      <c r="F14" s="15">
        <v>22</v>
      </c>
      <c r="G14" s="15">
        <f t="shared" ref="G14:G27" si="0">E14*F14</f>
        <v>55000</v>
      </c>
      <c r="K14" s="15">
        <v>21.59</v>
      </c>
      <c r="L14" s="16">
        <v>0.15</v>
      </c>
      <c r="M14" s="17">
        <v>24.828499999999998</v>
      </c>
    </row>
    <row r="15" spans="1:13" ht="69.95" customHeight="1" x14ac:dyDescent="0.2">
      <c r="A15" s="13" t="s">
        <v>18</v>
      </c>
      <c r="B15" s="14" t="s">
        <v>15</v>
      </c>
      <c r="C15" s="14" t="s">
        <v>19</v>
      </c>
      <c r="D15" s="4" t="s">
        <v>17</v>
      </c>
      <c r="E15" s="4">
        <v>10</v>
      </c>
      <c r="F15" s="15">
        <v>30</v>
      </c>
      <c r="G15" s="15">
        <f t="shared" si="0"/>
        <v>300</v>
      </c>
      <c r="K15" s="15">
        <v>25.15</v>
      </c>
      <c r="L15" s="16">
        <v>0.15</v>
      </c>
      <c r="M15" s="17">
        <v>28.922499999999999</v>
      </c>
    </row>
    <row r="16" spans="1:13" ht="69.95" customHeight="1" x14ac:dyDescent="0.25">
      <c r="A16" s="13" t="s">
        <v>20</v>
      </c>
      <c r="B16" s="14" t="s">
        <v>15</v>
      </c>
      <c r="C16" s="14" t="s">
        <v>21</v>
      </c>
      <c r="D16" s="4" t="s">
        <v>17</v>
      </c>
      <c r="E16" s="4">
        <v>1000</v>
      </c>
      <c r="F16" s="15">
        <v>24</v>
      </c>
      <c r="G16" s="15">
        <f t="shared" si="0"/>
        <v>24000</v>
      </c>
      <c r="K16" s="15">
        <v>27.75</v>
      </c>
      <c r="L16" s="16">
        <v>0.15</v>
      </c>
      <c r="M16" s="17">
        <v>31.912500000000001</v>
      </c>
    </row>
    <row r="17" spans="1:13" ht="69.95" customHeight="1" x14ac:dyDescent="0.25">
      <c r="A17" s="13" t="s">
        <v>22</v>
      </c>
      <c r="B17" s="14" t="s">
        <v>15</v>
      </c>
      <c r="C17" s="14" t="s">
        <v>23</v>
      </c>
      <c r="D17" s="4" t="s">
        <v>17</v>
      </c>
      <c r="E17" s="4">
        <v>15</v>
      </c>
      <c r="F17" s="15">
        <v>46</v>
      </c>
      <c r="G17" s="15">
        <f t="shared" si="0"/>
        <v>690</v>
      </c>
      <c r="K17" s="15">
        <v>65.33</v>
      </c>
      <c r="L17" s="16">
        <v>0.15</v>
      </c>
      <c r="M17" s="17">
        <v>75.129499999999993</v>
      </c>
    </row>
    <row r="18" spans="1:13" ht="69.95" customHeight="1" x14ac:dyDescent="0.25">
      <c r="A18" s="13" t="s">
        <v>24</v>
      </c>
      <c r="B18" s="14" t="s">
        <v>15</v>
      </c>
      <c r="C18" s="14" t="s">
        <v>25</v>
      </c>
      <c r="D18" s="4" t="s">
        <v>17</v>
      </c>
      <c r="E18" s="4">
        <v>20</v>
      </c>
      <c r="F18" s="15">
        <v>48</v>
      </c>
      <c r="G18" s="15">
        <f t="shared" si="0"/>
        <v>960</v>
      </c>
      <c r="K18" s="15">
        <v>75.83</v>
      </c>
      <c r="L18" s="16">
        <v>0.15</v>
      </c>
      <c r="M18" s="17">
        <v>87.204499999999996</v>
      </c>
    </row>
    <row r="19" spans="1:13" ht="69.95" customHeight="1" x14ac:dyDescent="0.25">
      <c r="A19" s="13" t="s">
        <v>26</v>
      </c>
      <c r="B19" s="14" t="s">
        <v>15</v>
      </c>
      <c r="C19" s="14" t="s">
        <v>27</v>
      </c>
      <c r="D19" s="4" t="s">
        <v>17</v>
      </c>
      <c r="E19" s="4">
        <v>10</v>
      </c>
      <c r="F19" s="15">
        <v>50</v>
      </c>
      <c r="G19" s="15">
        <f t="shared" si="0"/>
        <v>500</v>
      </c>
      <c r="K19" s="15">
        <v>72.2</v>
      </c>
      <c r="L19" s="16">
        <v>0.15</v>
      </c>
      <c r="M19" s="17">
        <v>83.03</v>
      </c>
    </row>
    <row r="20" spans="1:13" ht="69.95" customHeight="1" x14ac:dyDescent="0.2">
      <c r="A20" s="13" t="s">
        <v>28</v>
      </c>
      <c r="B20" s="14" t="s">
        <v>15</v>
      </c>
      <c r="C20" s="14" t="s">
        <v>29</v>
      </c>
      <c r="D20" s="4" t="s">
        <v>17</v>
      </c>
      <c r="E20" s="4">
        <v>20</v>
      </c>
      <c r="F20" s="15">
        <v>20</v>
      </c>
      <c r="G20" s="15">
        <f t="shared" si="0"/>
        <v>400</v>
      </c>
      <c r="K20" s="15">
        <v>35.5</v>
      </c>
      <c r="L20" s="16">
        <v>0.15</v>
      </c>
      <c r="M20" s="17">
        <v>40.825000000000003</v>
      </c>
    </row>
    <row r="21" spans="1:13" ht="69.95" customHeight="1" x14ac:dyDescent="0.2">
      <c r="A21" s="13" t="s">
        <v>30</v>
      </c>
      <c r="B21" s="14" t="s">
        <v>15</v>
      </c>
      <c r="C21" s="14" t="s">
        <v>31</v>
      </c>
      <c r="D21" s="4" t="s">
        <v>17</v>
      </c>
      <c r="E21" s="4">
        <v>20</v>
      </c>
      <c r="F21" s="15">
        <v>20</v>
      </c>
      <c r="G21" s="15">
        <f t="shared" si="0"/>
        <v>400</v>
      </c>
      <c r="K21" s="15">
        <v>59.69</v>
      </c>
      <c r="L21" s="16">
        <v>0.15</v>
      </c>
      <c r="M21" s="17">
        <v>68.643500000000003</v>
      </c>
    </row>
    <row r="22" spans="1:13" ht="30" x14ac:dyDescent="0.25">
      <c r="A22" s="8">
        <v>2</v>
      </c>
      <c r="B22" s="9"/>
      <c r="C22" s="18" t="s">
        <v>32</v>
      </c>
      <c r="D22" s="11"/>
      <c r="E22" s="11"/>
      <c r="F22" s="11"/>
      <c r="G22" s="15">
        <f t="shared" si="0"/>
        <v>0</v>
      </c>
      <c r="L22" s="16"/>
      <c r="M22" s="17"/>
    </row>
    <row r="23" spans="1:13" ht="69.95" customHeight="1" x14ac:dyDescent="0.2">
      <c r="A23" s="19" t="s">
        <v>33</v>
      </c>
      <c r="B23" s="14" t="s">
        <v>15</v>
      </c>
      <c r="C23" s="14" t="s">
        <v>34</v>
      </c>
      <c r="D23" s="20" t="s">
        <v>35</v>
      </c>
      <c r="E23" s="20">
        <v>20</v>
      </c>
      <c r="F23" s="15">
        <v>80</v>
      </c>
      <c r="G23" s="15">
        <f t="shared" si="0"/>
        <v>1600</v>
      </c>
      <c r="K23" s="21">
        <v>278.35000000000002</v>
      </c>
      <c r="L23" s="16">
        <v>0.15</v>
      </c>
      <c r="M23" s="17">
        <v>320.10250000000002</v>
      </c>
    </row>
    <row r="24" spans="1:13" ht="69.95" customHeight="1" x14ac:dyDescent="0.2">
      <c r="A24" s="13" t="s">
        <v>36</v>
      </c>
      <c r="B24" s="14" t="s">
        <v>15</v>
      </c>
      <c r="C24" s="14" t="s">
        <v>37</v>
      </c>
      <c r="D24" s="4" t="s">
        <v>35</v>
      </c>
      <c r="E24" s="4">
        <v>20</v>
      </c>
      <c r="F24" s="15">
        <v>40</v>
      </c>
      <c r="G24" s="15">
        <f t="shared" si="0"/>
        <v>800</v>
      </c>
      <c r="K24" s="15">
        <v>16.37</v>
      </c>
      <c r="L24" s="16">
        <v>0.15</v>
      </c>
      <c r="M24" s="17">
        <v>18.825500000000002</v>
      </c>
    </row>
    <row r="25" spans="1:13" ht="69.95" customHeight="1" x14ac:dyDescent="0.2">
      <c r="A25" s="19" t="s">
        <v>38</v>
      </c>
      <c r="B25" s="14" t="s">
        <v>15</v>
      </c>
      <c r="C25" s="13" t="s">
        <v>39</v>
      </c>
      <c r="D25" s="4" t="s">
        <v>35</v>
      </c>
      <c r="E25" s="4">
        <v>40</v>
      </c>
      <c r="F25" s="15">
        <v>25</v>
      </c>
      <c r="G25" s="15">
        <f t="shared" si="0"/>
        <v>1000</v>
      </c>
      <c r="K25" s="15">
        <v>34.04</v>
      </c>
      <c r="L25" s="16">
        <v>0.15</v>
      </c>
      <c r="M25" s="17">
        <v>39.146000000000001</v>
      </c>
    </row>
    <row r="26" spans="1:13" ht="69.95" customHeight="1" x14ac:dyDescent="0.2">
      <c r="A26" s="13" t="s">
        <v>40</v>
      </c>
      <c r="B26" s="14" t="s">
        <v>15</v>
      </c>
      <c r="C26" s="14" t="s">
        <v>41</v>
      </c>
      <c r="D26" s="4" t="s">
        <v>35</v>
      </c>
      <c r="E26" s="4">
        <v>80</v>
      </c>
      <c r="F26" s="15">
        <v>110</v>
      </c>
      <c r="G26" s="15">
        <f t="shared" si="0"/>
        <v>8800</v>
      </c>
      <c r="K26" s="15">
        <v>278.35000000000002</v>
      </c>
      <c r="L26" s="16">
        <v>0.15</v>
      </c>
      <c r="M26" s="17">
        <v>320.10250000000002</v>
      </c>
    </row>
    <row r="27" spans="1:13" ht="69.95" customHeight="1" x14ac:dyDescent="0.2">
      <c r="A27" s="19" t="s">
        <v>42</v>
      </c>
      <c r="B27" s="14" t="s">
        <v>15</v>
      </c>
      <c r="C27" s="14" t="s">
        <v>43</v>
      </c>
      <c r="D27" s="4" t="s">
        <v>35</v>
      </c>
      <c r="E27" s="4">
        <v>60</v>
      </c>
      <c r="F27" s="15">
        <v>115</v>
      </c>
      <c r="G27" s="15">
        <f t="shared" si="0"/>
        <v>6900</v>
      </c>
      <c r="K27" s="15">
        <v>401.15</v>
      </c>
      <c r="L27" s="16">
        <v>0.15</v>
      </c>
      <c r="M27" s="17">
        <v>461.32249999999999</v>
      </c>
    </row>
    <row r="28" spans="1:13" ht="69.95" customHeight="1" x14ac:dyDescent="0.2">
      <c r="A28" s="13" t="s">
        <v>44</v>
      </c>
      <c r="B28" s="14" t="s">
        <v>15</v>
      </c>
      <c r="C28" s="14" t="s">
        <v>45</v>
      </c>
      <c r="D28" s="4" t="s">
        <v>35</v>
      </c>
      <c r="E28" s="4">
        <v>10</v>
      </c>
      <c r="F28" s="15">
        <v>135</v>
      </c>
      <c r="G28" s="15">
        <f>PRODUCT(E28:F28)</f>
        <v>1350</v>
      </c>
      <c r="K28" s="15">
        <v>523.96</v>
      </c>
      <c r="L28" s="16">
        <v>0.15</v>
      </c>
      <c r="M28" s="17">
        <v>602.55400000000009</v>
      </c>
    </row>
    <row r="29" spans="1:13" ht="69.95" customHeight="1" x14ac:dyDescent="0.2">
      <c r="A29" s="19" t="s">
        <v>46</v>
      </c>
      <c r="B29" s="14" t="s">
        <v>15</v>
      </c>
      <c r="C29" s="14" t="s">
        <v>47</v>
      </c>
      <c r="D29" s="4" t="s">
        <v>35</v>
      </c>
      <c r="E29" s="4">
        <v>5</v>
      </c>
      <c r="F29" s="15">
        <v>145</v>
      </c>
      <c r="G29" s="15">
        <f t="shared" ref="G29:G53" si="1">E29*F29</f>
        <v>725</v>
      </c>
      <c r="K29" s="15">
        <v>646.76</v>
      </c>
      <c r="L29" s="16">
        <v>0.15</v>
      </c>
      <c r="M29" s="17">
        <v>743.774</v>
      </c>
    </row>
    <row r="30" spans="1:13" ht="69.95" customHeight="1" x14ac:dyDescent="0.2">
      <c r="A30" s="13" t="s">
        <v>48</v>
      </c>
      <c r="B30" s="14" t="s">
        <v>15</v>
      </c>
      <c r="C30" s="14" t="s">
        <v>49</v>
      </c>
      <c r="D30" s="4" t="s">
        <v>35</v>
      </c>
      <c r="E30" s="4">
        <v>2</v>
      </c>
      <c r="F30" s="15">
        <v>180</v>
      </c>
      <c r="G30" s="15">
        <f t="shared" si="1"/>
        <v>360</v>
      </c>
      <c r="K30" s="15">
        <v>100.93</v>
      </c>
      <c r="L30" s="16">
        <v>0.15</v>
      </c>
      <c r="M30" s="17">
        <v>116.06950000000001</v>
      </c>
    </row>
    <row r="31" spans="1:13" ht="69.95" customHeight="1" x14ac:dyDescent="0.2">
      <c r="A31" s="19" t="s">
        <v>50</v>
      </c>
      <c r="B31" s="14" t="s">
        <v>15</v>
      </c>
      <c r="C31" s="13" t="s">
        <v>51</v>
      </c>
      <c r="D31" s="4" t="s">
        <v>35</v>
      </c>
      <c r="E31" s="4">
        <v>30</v>
      </c>
      <c r="F31" s="15">
        <v>35</v>
      </c>
      <c r="G31" s="15">
        <f t="shared" si="1"/>
        <v>1050</v>
      </c>
      <c r="K31" s="15">
        <v>135.97</v>
      </c>
      <c r="L31" s="16">
        <v>0.15</v>
      </c>
      <c r="M31" s="17">
        <v>156.3655</v>
      </c>
    </row>
    <row r="32" spans="1:13" ht="69.95" customHeight="1" x14ac:dyDescent="0.2">
      <c r="A32" s="13" t="s">
        <v>52</v>
      </c>
      <c r="B32" s="14" t="s">
        <v>15</v>
      </c>
      <c r="C32" s="14" t="s">
        <v>53</v>
      </c>
      <c r="D32" s="4" t="s">
        <v>35</v>
      </c>
      <c r="E32" s="4">
        <v>30</v>
      </c>
      <c r="F32" s="15">
        <v>30</v>
      </c>
      <c r="G32" s="15">
        <f t="shared" si="1"/>
        <v>900</v>
      </c>
      <c r="K32" s="15">
        <v>55.55</v>
      </c>
      <c r="L32" s="16">
        <v>0.15</v>
      </c>
      <c r="M32" s="17">
        <v>63.882499999999993</v>
      </c>
    </row>
    <row r="33" spans="1:13" ht="69.95" customHeight="1" x14ac:dyDescent="0.2">
      <c r="A33" s="19" t="s">
        <v>54</v>
      </c>
      <c r="B33" s="14" t="s">
        <v>15</v>
      </c>
      <c r="C33" s="14" t="s">
        <v>55</v>
      </c>
      <c r="D33" s="4" t="s">
        <v>35</v>
      </c>
      <c r="E33" s="4">
        <v>10</v>
      </c>
      <c r="F33" s="15">
        <v>20</v>
      </c>
      <c r="G33" s="15">
        <f t="shared" si="1"/>
        <v>200</v>
      </c>
      <c r="K33" s="15">
        <v>33.33</v>
      </c>
      <c r="L33" s="16">
        <v>0.15</v>
      </c>
      <c r="M33" s="17">
        <v>38.329499999999996</v>
      </c>
    </row>
    <row r="34" spans="1:13" ht="69.95" customHeight="1" x14ac:dyDescent="0.2">
      <c r="A34" s="13" t="s">
        <v>56</v>
      </c>
      <c r="B34" s="14" t="s">
        <v>15</v>
      </c>
      <c r="C34" s="14" t="s">
        <v>57</v>
      </c>
      <c r="D34" s="4" t="s">
        <v>35</v>
      </c>
      <c r="E34" s="4">
        <v>20</v>
      </c>
      <c r="F34" s="15">
        <v>30</v>
      </c>
      <c r="G34" s="15">
        <f t="shared" si="1"/>
        <v>600</v>
      </c>
      <c r="K34" s="15">
        <v>35.83</v>
      </c>
      <c r="L34" s="16">
        <v>0.15</v>
      </c>
      <c r="M34" s="17">
        <v>41.204499999999996</v>
      </c>
    </row>
    <row r="35" spans="1:13" ht="69.95" customHeight="1" x14ac:dyDescent="0.2">
      <c r="A35" s="19" t="s">
        <v>58</v>
      </c>
      <c r="B35" s="14" t="s">
        <v>15</v>
      </c>
      <c r="C35" s="14" t="s">
        <v>59</v>
      </c>
      <c r="D35" s="4" t="s">
        <v>35</v>
      </c>
      <c r="E35" s="4">
        <v>15</v>
      </c>
      <c r="F35" s="15">
        <v>35</v>
      </c>
      <c r="G35" s="15">
        <f t="shared" si="1"/>
        <v>525</v>
      </c>
      <c r="K35" s="15">
        <v>47.83</v>
      </c>
      <c r="L35" s="16">
        <v>0.15</v>
      </c>
      <c r="M35" s="17">
        <v>55.0045</v>
      </c>
    </row>
    <row r="36" spans="1:13" ht="69.95" customHeight="1" x14ac:dyDescent="0.2">
      <c r="A36" s="13" t="s">
        <v>60</v>
      </c>
      <c r="B36" s="14" t="s">
        <v>15</v>
      </c>
      <c r="C36" s="14" t="s">
        <v>61</v>
      </c>
      <c r="D36" s="4" t="s">
        <v>35</v>
      </c>
      <c r="E36" s="4">
        <v>150</v>
      </c>
      <c r="F36" s="15">
        <v>110</v>
      </c>
      <c r="G36" s="15">
        <f t="shared" si="1"/>
        <v>16500</v>
      </c>
      <c r="K36" s="15">
        <v>166.33</v>
      </c>
      <c r="L36" s="16">
        <v>0.15</v>
      </c>
      <c r="M36" s="17">
        <v>191.27950000000001</v>
      </c>
    </row>
    <row r="37" spans="1:13" ht="69.95" customHeight="1" x14ac:dyDescent="0.2">
      <c r="A37" s="19" t="s">
        <v>62</v>
      </c>
      <c r="B37" s="14" t="s">
        <v>15</v>
      </c>
      <c r="C37" s="14" t="s">
        <v>63</v>
      </c>
      <c r="D37" s="4" t="s">
        <v>35</v>
      </c>
      <c r="E37" s="4">
        <v>50</v>
      </c>
      <c r="F37" s="15">
        <v>115</v>
      </c>
      <c r="G37" s="15">
        <f t="shared" si="1"/>
        <v>5750</v>
      </c>
      <c r="K37" s="15">
        <v>178.33</v>
      </c>
      <c r="L37" s="16">
        <v>0.15</v>
      </c>
      <c r="M37" s="17">
        <v>205.07950000000002</v>
      </c>
    </row>
    <row r="38" spans="1:13" ht="69.95" customHeight="1" x14ac:dyDescent="0.2">
      <c r="A38" s="13" t="s">
        <v>64</v>
      </c>
      <c r="B38" s="14" t="s">
        <v>15</v>
      </c>
      <c r="C38" s="13" t="s">
        <v>65</v>
      </c>
      <c r="D38" s="4" t="s">
        <v>35</v>
      </c>
      <c r="E38" s="4">
        <v>25</v>
      </c>
      <c r="F38" s="15">
        <v>125</v>
      </c>
      <c r="G38" s="15">
        <f t="shared" si="1"/>
        <v>3125</v>
      </c>
      <c r="K38" s="15">
        <v>111.1</v>
      </c>
      <c r="L38" s="16">
        <v>0.15</v>
      </c>
      <c r="M38" s="17">
        <v>127.76499999999999</v>
      </c>
    </row>
    <row r="39" spans="1:13" ht="69.95" customHeight="1" x14ac:dyDescent="0.2">
      <c r="A39" s="19" t="s">
        <v>66</v>
      </c>
      <c r="B39" s="14" t="s">
        <v>15</v>
      </c>
      <c r="C39" s="13" t="s">
        <v>67</v>
      </c>
      <c r="D39" s="4" t="s">
        <v>35</v>
      </c>
      <c r="E39" s="4">
        <v>5</v>
      </c>
      <c r="F39" s="15">
        <v>110</v>
      </c>
      <c r="G39" s="15">
        <f t="shared" si="1"/>
        <v>550</v>
      </c>
      <c r="K39" s="15">
        <v>99.99</v>
      </c>
      <c r="L39" s="16">
        <v>0.15</v>
      </c>
      <c r="M39" s="17">
        <v>114.98849999999999</v>
      </c>
    </row>
    <row r="40" spans="1:13" ht="69.95" customHeight="1" x14ac:dyDescent="0.2">
      <c r="A40" s="13" t="s">
        <v>68</v>
      </c>
      <c r="B40" s="14" t="s">
        <v>15</v>
      </c>
      <c r="C40" s="13" t="s">
        <v>69</v>
      </c>
      <c r="D40" s="4" t="s">
        <v>35</v>
      </c>
      <c r="E40" s="4">
        <v>5</v>
      </c>
      <c r="F40" s="15">
        <v>115</v>
      </c>
      <c r="G40" s="15">
        <f t="shared" si="1"/>
        <v>575</v>
      </c>
      <c r="K40" s="22">
        <v>178.33</v>
      </c>
      <c r="L40" s="16">
        <v>0.15</v>
      </c>
      <c r="M40" s="17">
        <v>205.07950000000002</v>
      </c>
    </row>
    <row r="41" spans="1:13" ht="69.95" customHeight="1" x14ac:dyDescent="0.2">
      <c r="A41" s="19" t="s">
        <v>70</v>
      </c>
      <c r="B41" s="14" t="s">
        <v>15</v>
      </c>
      <c r="C41" s="14" t="s">
        <v>71</v>
      </c>
      <c r="D41" s="4" t="s">
        <v>72</v>
      </c>
      <c r="E41" s="4">
        <v>5</v>
      </c>
      <c r="F41" s="21">
        <v>20</v>
      </c>
      <c r="G41" s="15">
        <f t="shared" si="1"/>
        <v>100</v>
      </c>
      <c r="K41" s="23"/>
      <c r="L41" s="16">
        <v>0.15</v>
      </c>
      <c r="M41" s="17">
        <v>0</v>
      </c>
    </row>
    <row r="42" spans="1:13" ht="69.95" customHeight="1" x14ac:dyDescent="0.2">
      <c r="A42" s="13" t="s">
        <v>73</v>
      </c>
      <c r="B42" s="14" t="s">
        <v>15</v>
      </c>
      <c r="C42" s="14" t="s">
        <v>74</v>
      </c>
      <c r="D42" s="4" t="s">
        <v>35</v>
      </c>
      <c r="E42" s="4">
        <v>10</v>
      </c>
      <c r="F42" s="15">
        <v>280</v>
      </c>
      <c r="G42" s="15">
        <f t="shared" si="1"/>
        <v>2800</v>
      </c>
      <c r="K42" s="15">
        <v>288.60000000000002</v>
      </c>
      <c r="L42" s="16">
        <v>0.15</v>
      </c>
      <c r="M42" s="17">
        <v>331.89000000000004</v>
      </c>
    </row>
    <row r="43" spans="1:13" ht="69.95" customHeight="1" x14ac:dyDescent="0.2">
      <c r="A43" s="19" t="s">
        <v>75</v>
      </c>
      <c r="B43" s="14" t="s">
        <v>15</v>
      </c>
      <c r="C43" s="14" t="s">
        <v>76</v>
      </c>
      <c r="D43" s="4" t="s">
        <v>35</v>
      </c>
      <c r="E43" s="4">
        <v>30</v>
      </c>
      <c r="F43" s="15">
        <v>250</v>
      </c>
      <c r="G43" s="15">
        <f t="shared" si="1"/>
        <v>7500</v>
      </c>
      <c r="K43" s="15">
        <v>277.75</v>
      </c>
      <c r="L43" s="16">
        <v>0.15</v>
      </c>
      <c r="M43" s="17">
        <v>319.41250000000002</v>
      </c>
    </row>
    <row r="44" spans="1:13" ht="69.95" customHeight="1" x14ac:dyDescent="0.2">
      <c r="A44" s="13" t="s">
        <v>77</v>
      </c>
      <c r="B44" s="14" t="s">
        <v>15</v>
      </c>
      <c r="C44" s="14" t="s">
        <v>78</v>
      </c>
      <c r="D44" s="4" t="s">
        <v>35</v>
      </c>
      <c r="E44" s="4">
        <v>1</v>
      </c>
      <c r="F44" s="15">
        <v>350</v>
      </c>
      <c r="G44" s="15">
        <f t="shared" si="1"/>
        <v>350</v>
      </c>
      <c r="K44" s="15">
        <v>562.15</v>
      </c>
      <c r="L44" s="16">
        <v>0.15</v>
      </c>
      <c r="M44" s="17">
        <v>646.47249999999997</v>
      </c>
    </row>
    <row r="45" spans="1:13" ht="69.95" customHeight="1" x14ac:dyDescent="0.2">
      <c r="A45" s="19" t="s">
        <v>79</v>
      </c>
      <c r="B45" s="14" t="s">
        <v>15</v>
      </c>
      <c r="C45" s="14" t="s">
        <v>80</v>
      </c>
      <c r="D45" s="4" t="s">
        <v>35</v>
      </c>
      <c r="E45" s="4">
        <v>1</v>
      </c>
      <c r="F45" s="15">
        <v>120</v>
      </c>
      <c r="G45" s="15">
        <f t="shared" si="1"/>
        <v>120</v>
      </c>
      <c r="K45" s="15">
        <v>88.59</v>
      </c>
      <c r="L45" s="16">
        <v>0.15</v>
      </c>
      <c r="M45" s="17">
        <v>101.8785</v>
      </c>
    </row>
    <row r="46" spans="1:13" ht="69.95" customHeight="1" x14ac:dyDescent="0.2">
      <c r="A46" s="13" t="s">
        <v>81</v>
      </c>
      <c r="B46" s="14" t="s">
        <v>15</v>
      </c>
      <c r="C46" s="14" t="s">
        <v>82</v>
      </c>
      <c r="D46" s="4" t="s">
        <v>35</v>
      </c>
      <c r="E46" s="4">
        <v>1</v>
      </c>
      <c r="F46" s="15">
        <v>350</v>
      </c>
      <c r="G46" s="15">
        <f t="shared" si="1"/>
        <v>350</v>
      </c>
      <c r="K46" s="15">
        <v>255.08</v>
      </c>
      <c r="L46" s="16">
        <v>0.15</v>
      </c>
      <c r="M46" s="17">
        <v>293.34199999999998</v>
      </c>
    </row>
    <row r="47" spans="1:13" ht="69.95" customHeight="1" x14ac:dyDescent="0.2">
      <c r="A47" s="19" t="s">
        <v>83</v>
      </c>
      <c r="B47" s="14" t="s">
        <v>15</v>
      </c>
      <c r="C47" s="14" t="s">
        <v>84</v>
      </c>
      <c r="D47" s="4" t="s">
        <v>35</v>
      </c>
      <c r="E47" s="4">
        <v>75</v>
      </c>
      <c r="F47" s="15">
        <v>40</v>
      </c>
      <c r="G47" s="15">
        <f t="shared" si="1"/>
        <v>3000</v>
      </c>
      <c r="K47" s="15">
        <v>23.97</v>
      </c>
      <c r="L47" s="16">
        <v>0.15</v>
      </c>
      <c r="M47" s="17">
        <v>27.5655</v>
      </c>
    </row>
    <row r="48" spans="1:13" ht="69.95" customHeight="1" x14ac:dyDescent="0.2">
      <c r="A48" s="13" t="s">
        <v>85</v>
      </c>
      <c r="B48" s="14" t="s">
        <v>15</v>
      </c>
      <c r="C48" s="14" t="s">
        <v>86</v>
      </c>
      <c r="D48" s="4" t="s">
        <v>87</v>
      </c>
      <c r="E48" s="4">
        <v>2</v>
      </c>
      <c r="F48" s="15">
        <v>1200</v>
      </c>
      <c r="G48" s="15">
        <f t="shared" si="1"/>
        <v>2400</v>
      </c>
      <c r="K48" s="15">
        <v>115.29</v>
      </c>
      <c r="L48" s="16">
        <v>0.15</v>
      </c>
      <c r="M48" s="17">
        <v>132.58350000000002</v>
      </c>
    </row>
    <row r="49" spans="1:13" ht="69.95" customHeight="1" x14ac:dyDescent="0.2">
      <c r="A49" s="19" t="s">
        <v>88</v>
      </c>
      <c r="B49" s="14" t="s">
        <v>15</v>
      </c>
      <c r="C49" s="13" t="s">
        <v>89</v>
      </c>
      <c r="D49" s="4" t="s">
        <v>72</v>
      </c>
      <c r="E49" s="4">
        <v>50</v>
      </c>
      <c r="F49" s="15">
        <v>120</v>
      </c>
      <c r="G49" s="15">
        <f t="shared" si="1"/>
        <v>6000</v>
      </c>
      <c r="K49" s="15">
        <v>133.21</v>
      </c>
      <c r="L49" s="16">
        <v>0.15</v>
      </c>
      <c r="M49" s="17">
        <v>153.19150000000002</v>
      </c>
    </row>
    <row r="50" spans="1:13" ht="69.95" customHeight="1" x14ac:dyDescent="0.2">
      <c r="A50" s="13" t="s">
        <v>90</v>
      </c>
      <c r="B50" s="14" t="s">
        <v>15</v>
      </c>
      <c r="C50" s="14" t="s">
        <v>91</v>
      </c>
      <c r="D50" s="4" t="s">
        <v>35</v>
      </c>
      <c r="E50" s="4">
        <v>1</v>
      </c>
      <c r="F50" s="15">
        <v>280</v>
      </c>
      <c r="G50" s="15">
        <f t="shared" si="1"/>
        <v>280</v>
      </c>
      <c r="K50" s="15">
        <v>143.72999999999999</v>
      </c>
      <c r="L50" s="16">
        <v>0.15</v>
      </c>
      <c r="M50" s="17">
        <v>165.28949999999998</v>
      </c>
    </row>
    <row r="51" spans="1:13" ht="69.95" customHeight="1" x14ac:dyDescent="0.2">
      <c r="A51" s="19" t="s">
        <v>92</v>
      </c>
      <c r="B51" s="14" t="s">
        <v>15</v>
      </c>
      <c r="C51" s="14" t="s">
        <v>93</v>
      </c>
      <c r="D51" s="4" t="s">
        <v>35</v>
      </c>
      <c r="E51" s="4">
        <v>2</v>
      </c>
      <c r="F51" s="15">
        <v>250</v>
      </c>
      <c r="G51" s="15">
        <f t="shared" si="1"/>
        <v>500</v>
      </c>
      <c r="K51" s="15">
        <v>773.5</v>
      </c>
      <c r="L51" s="16">
        <v>0.15</v>
      </c>
      <c r="M51" s="17">
        <v>889.52499999999998</v>
      </c>
    </row>
    <row r="52" spans="1:13" ht="69.95" customHeight="1" x14ac:dyDescent="0.2">
      <c r="A52" s="13" t="s">
        <v>94</v>
      </c>
      <c r="B52" s="14" t="s">
        <v>15</v>
      </c>
      <c r="C52" s="14" t="s">
        <v>95</v>
      </c>
      <c r="D52" s="4" t="s">
        <v>35</v>
      </c>
      <c r="E52" s="4">
        <v>1</v>
      </c>
      <c r="F52" s="15">
        <v>300</v>
      </c>
      <c r="G52" s="15">
        <f t="shared" si="1"/>
        <v>300</v>
      </c>
      <c r="K52" s="15">
        <v>434.44</v>
      </c>
      <c r="L52" s="16">
        <v>0.15</v>
      </c>
      <c r="M52" s="17">
        <v>499.60599999999999</v>
      </c>
    </row>
    <row r="53" spans="1:13" ht="69.95" customHeight="1" x14ac:dyDescent="0.2">
      <c r="A53" s="19" t="s">
        <v>96</v>
      </c>
      <c r="B53" s="14" t="s">
        <v>15</v>
      </c>
      <c r="C53" s="14" t="s">
        <v>97</v>
      </c>
      <c r="D53" s="4" t="s">
        <v>35</v>
      </c>
      <c r="E53" s="4">
        <v>5</v>
      </c>
      <c r="F53" s="21">
        <v>120</v>
      </c>
      <c r="G53" s="15">
        <f t="shared" si="1"/>
        <v>600</v>
      </c>
      <c r="K53" s="23"/>
      <c r="L53" s="16">
        <v>0.15</v>
      </c>
      <c r="M53" s="17">
        <v>0</v>
      </c>
    </row>
    <row r="54" spans="1:13" ht="15" x14ac:dyDescent="0.25">
      <c r="A54" s="24">
        <v>3</v>
      </c>
      <c r="B54" s="25"/>
      <c r="C54" s="18" t="s">
        <v>98</v>
      </c>
      <c r="D54" s="11"/>
      <c r="E54" s="11"/>
      <c r="F54" s="11"/>
      <c r="G54" s="15"/>
      <c r="L54" s="16"/>
      <c r="M54" s="17"/>
    </row>
    <row r="55" spans="1:13" ht="69.95" customHeight="1" x14ac:dyDescent="0.2">
      <c r="A55" s="19" t="s">
        <v>99</v>
      </c>
      <c r="B55" s="14" t="s">
        <v>15</v>
      </c>
      <c r="C55" s="26" t="s">
        <v>100</v>
      </c>
      <c r="D55" s="4" t="s">
        <v>72</v>
      </c>
      <c r="E55" s="4">
        <v>5</v>
      </c>
      <c r="F55" s="15">
        <v>180</v>
      </c>
      <c r="G55" s="15">
        <f t="shared" ref="G55:G70" si="2">E55*F55</f>
        <v>900</v>
      </c>
      <c r="K55" s="15">
        <v>671.35</v>
      </c>
      <c r="L55" s="16">
        <v>0.15</v>
      </c>
      <c r="M55" s="17">
        <v>772.05250000000001</v>
      </c>
    </row>
    <row r="56" spans="1:13" ht="69.95" customHeight="1" x14ac:dyDescent="0.2">
      <c r="A56" s="19" t="s">
        <v>101</v>
      </c>
      <c r="B56" s="14" t="s">
        <v>15</v>
      </c>
      <c r="C56" s="27" t="s">
        <v>102</v>
      </c>
      <c r="D56" s="28" t="s">
        <v>17</v>
      </c>
      <c r="E56" s="4">
        <v>50</v>
      </c>
      <c r="F56" s="15">
        <v>140</v>
      </c>
      <c r="G56" s="15">
        <f t="shared" si="2"/>
        <v>7000</v>
      </c>
      <c r="K56" s="15">
        <v>220.06</v>
      </c>
      <c r="L56" s="16">
        <v>0.15</v>
      </c>
      <c r="M56" s="17">
        <v>253.06900000000002</v>
      </c>
    </row>
    <row r="57" spans="1:13" ht="69.95" customHeight="1" x14ac:dyDescent="0.2">
      <c r="A57" s="19" t="s">
        <v>103</v>
      </c>
      <c r="B57" s="14" t="s">
        <v>15</v>
      </c>
      <c r="C57" s="27" t="s">
        <v>104</v>
      </c>
      <c r="D57" s="28" t="s">
        <v>17</v>
      </c>
      <c r="E57" s="4">
        <v>40</v>
      </c>
      <c r="F57" s="15">
        <v>50</v>
      </c>
      <c r="G57" s="15">
        <f t="shared" si="2"/>
        <v>2000</v>
      </c>
      <c r="K57" s="15">
        <v>115.24</v>
      </c>
      <c r="L57" s="16">
        <v>0.15</v>
      </c>
      <c r="M57" s="17">
        <v>132.52599999999998</v>
      </c>
    </row>
    <row r="58" spans="1:13" ht="69.95" customHeight="1" x14ac:dyDescent="0.2">
      <c r="A58" s="19" t="s">
        <v>105</v>
      </c>
      <c r="B58" s="14" t="s">
        <v>15</v>
      </c>
      <c r="C58" s="27" t="s">
        <v>106</v>
      </c>
      <c r="D58" s="28" t="s">
        <v>17</v>
      </c>
      <c r="E58" s="4">
        <v>30</v>
      </c>
      <c r="F58" s="15">
        <v>10</v>
      </c>
      <c r="G58" s="15">
        <f t="shared" si="2"/>
        <v>300</v>
      </c>
      <c r="K58" s="15">
        <v>13.54</v>
      </c>
      <c r="L58" s="16">
        <v>0.15</v>
      </c>
      <c r="M58" s="17">
        <v>15.570999999999998</v>
      </c>
    </row>
    <row r="59" spans="1:13" ht="69.95" customHeight="1" x14ac:dyDescent="0.2">
      <c r="A59" s="19" t="s">
        <v>107</v>
      </c>
      <c r="B59" s="14" t="s">
        <v>15</v>
      </c>
      <c r="C59" s="27" t="s">
        <v>108</v>
      </c>
      <c r="D59" s="28" t="s">
        <v>72</v>
      </c>
      <c r="E59" s="4">
        <v>15</v>
      </c>
      <c r="F59" s="15">
        <v>10</v>
      </c>
      <c r="G59" s="15">
        <f t="shared" si="2"/>
        <v>150</v>
      </c>
      <c r="K59" s="15">
        <v>6.77</v>
      </c>
      <c r="L59" s="16">
        <v>0.15</v>
      </c>
      <c r="M59" s="17">
        <v>7.785499999999999</v>
      </c>
    </row>
    <row r="60" spans="1:13" ht="69.95" customHeight="1" x14ac:dyDescent="0.2">
      <c r="A60" s="19" t="s">
        <v>109</v>
      </c>
      <c r="B60" s="14" t="s">
        <v>15</v>
      </c>
      <c r="C60" s="27" t="s">
        <v>110</v>
      </c>
      <c r="D60" s="28" t="s">
        <v>72</v>
      </c>
      <c r="E60" s="4">
        <v>15</v>
      </c>
      <c r="F60" s="15">
        <v>15</v>
      </c>
      <c r="G60" s="15">
        <f t="shared" si="2"/>
        <v>225</v>
      </c>
      <c r="K60" s="15">
        <v>9.02</v>
      </c>
      <c r="L60" s="16">
        <v>0.15</v>
      </c>
      <c r="M60" s="17">
        <v>10.372999999999999</v>
      </c>
    </row>
    <row r="61" spans="1:13" ht="69.95" customHeight="1" x14ac:dyDescent="0.2">
      <c r="A61" s="19" t="s">
        <v>111</v>
      </c>
      <c r="B61" s="14" t="s">
        <v>15</v>
      </c>
      <c r="C61" s="27" t="s">
        <v>112</v>
      </c>
      <c r="D61" s="28" t="s">
        <v>17</v>
      </c>
      <c r="E61" s="4">
        <v>30</v>
      </c>
      <c r="F61" s="15">
        <v>120</v>
      </c>
      <c r="G61" s="15">
        <f t="shared" si="2"/>
        <v>3600</v>
      </c>
      <c r="K61" s="15">
        <v>90.24</v>
      </c>
      <c r="L61" s="16">
        <v>0.15</v>
      </c>
      <c r="M61" s="17">
        <v>103.776</v>
      </c>
    </row>
    <row r="62" spans="1:13" ht="69.95" customHeight="1" x14ac:dyDescent="0.2">
      <c r="A62" s="19" t="s">
        <v>113</v>
      </c>
      <c r="B62" s="14" t="s">
        <v>15</v>
      </c>
      <c r="C62" s="27" t="s">
        <v>114</v>
      </c>
      <c r="D62" s="28" t="s">
        <v>17</v>
      </c>
      <c r="E62" s="4">
        <v>15</v>
      </c>
      <c r="F62" s="15">
        <v>150</v>
      </c>
      <c r="G62" s="15">
        <f t="shared" si="2"/>
        <v>2250</v>
      </c>
      <c r="K62" s="15">
        <v>112.8</v>
      </c>
      <c r="L62" s="16">
        <v>0.15</v>
      </c>
      <c r="M62" s="17">
        <v>129.72</v>
      </c>
    </row>
    <row r="63" spans="1:13" ht="69.95" customHeight="1" x14ac:dyDescent="0.2">
      <c r="A63" s="19" t="s">
        <v>115</v>
      </c>
      <c r="B63" s="14" t="s">
        <v>15</v>
      </c>
      <c r="C63" s="27" t="s">
        <v>116</v>
      </c>
      <c r="D63" s="28" t="s">
        <v>17</v>
      </c>
      <c r="E63" s="4">
        <v>15</v>
      </c>
      <c r="F63" s="15">
        <v>100</v>
      </c>
      <c r="G63" s="15">
        <f t="shared" si="2"/>
        <v>1500</v>
      </c>
      <c r="K63" s="15">
        <v>90.24</v>
      </c>
      <c r="L63" s="16">
        <v>0.15</v>
      </c>
      <c r="M63" s="17">
        <v>103.776</v>
      </c>
    </row>
    <row r="64" spans="1:13" ht="69.95" customHeight="1" x14ac:dyDescent="0.2">
      <c r="A64" s="19" t="s">
        <v>117</v>
      </c>
      <c r="B64" s="14" t="s">
        <v>15</v>
      </c>
      <c r="C64" s="27" t="s">
        <v>118</v>
      </c>
      <c r="D64" s="28" t="s">
        <v>72</v>
      </c>
      <c r="E64" s="4">
        <v>15</v>
      </c>
      <c r="F64" s="15">
        <v>70</v>
      </c>
      <c r="G64" s="15">
        <f t="shared" si="2"/>
        <v>1050</v>
      </c>
      <c r="K64" s="15">
        <v>45.12</v>
      </c>
      <c r="L64" s="16">
        <v>0.15</v>
      </c>
      <c r="M64" s="17">
        <v>51.887999999999998</v>
      </c>
    </row>
    <row r="65" spans="1:13" ht="69.95" customHeight="1" x14ac:dyDescent="0.2">
      <c r="A65" s="19" t="s">
        <v>119</v>
      </c>
      <c r="B65" s="14" t="s">
        <v>15</v>
      </c>
      <c r="C65" s="27" t="s">
        <v>120</v>
      </c>
      <c r="D65" s="28" t="s">
        <v>72</v>
      </c>
      <c r="E65" s="4">
        <v>15</v>
      </c>
      <c r="F65" s="15">
        <v>115</v>
      </c>
      <c r="G65" s="15">
        <f t="shared" si="2"/>
        <v>1725</v>
      </c>
      <c r="K65" s="15">
        <v>90.24</v>
      </c>
      <c r="L65" s="16">
        <v>0.15</v>
      </c>
      <c r="M65" s="17">
        <v>103.776</v>
      </c>
    </row>
    <row r="66" spans="1:13" ht="69.95" customHeight="1" x14ac:dyDescent="0.2">
      <c r="A66" s="19" t="s">
        <v>121</v>
      </c>
      <c r="B66" s="14" t="s">
        <v>15</v>
      </c>
      <c r="C66" s="27" t="s">
        <v>122</v>
      </c>
      <c r="D66" s="4" t="s">
        <v>72</v>
      </c>
      <c r="E66" s="4">
        <v>15</v>
      </c>
      <c r="F66" s="15">
        <v>116</v>
      </c>
      <c r="G66" s="15">
        <f t="shared" si="2"/>
        <v>1740</v>
      </c>
      <c r="K66" s="15">
        <v>101.52</v>
      </c>
      <c r="L66" s="16">
        <v>0.15</v>
      </c>
      <c r="M66" s="17">
        <v>116.74799999999999</v>
      </c>
    </row>
    <row r="67" spans="1:13" x14ac:dyDescent="0.2">
      <c r="A67" s="19"/>
      <c r="B67" s="14"/>
      <c r="C67" s="27"/>
      <c r="D67" s="4"/>
      <c r="E67" s="4"/>
      <c r="F67" s="15"/>
      <c r="G67" s="15">
        <f t="shared" si="2"/>
        <v>0</v>
      </c>
      <c r="L67" s="16"/>
      <c r="M67" s="17"/>
    </row>
    <row r="68" spans="1:13" ht="69.95" customHeight="1" x14ac:dyDescent="0.2">
      <c r="A68" s="19" t="s">
        <v>123</v>
      </c>
      <c r="B68" s="14" t="s">
        <v>15</v>
      </c>
      <c r="C68" s="27" t="s">
        <v>124</v>
      </c>
      <c r="D68" s="4" t="s">
        <v>125</v>
      </c>
      <c r="E68" s="4">
        <v>5</v>
      </c>
      <c r="F68" s="21">
        <v>300</v>
      </c>
      <c r="G68" s="15">
        <f t="shared" si="2"/>
        <v>1500</v>
      </c>
      <c r="K68" s="23"/>
      <c r="L68" s="16">
        <v>0.15</v>
      </c>
      <c r="M68" s="17">
        <v>0</v>
      </c>
    </row>
    <row r="69" spans="1:13" ht="15" x14ac:dyDescent="0.25">
      <c r="A69" s="13"/>
      <c r="B69" s="13"/>
      <c r="C69" s="29" t="s">
        <v>126</v>
      </c>
      <c r="D69" s="4"/>
      <c r="E69" s="4"/>
      <c r="F69" s="15"/>
      <c r="G69" s="15">
        <f t="shared" si="2"/>
        <v>0</v>
      </c>
    </row>
    <row r="70" spans="1:13" x14ac:dyDescent="0.2">
      <c r="G70" s="15">
        <f t="shared" si="2"/>
        <v>0</v>
      </c>
    </row>
    <row r="71" spans="1:13" ht="51" customHeight="1" x14ac:dyDescent="0.25">
      <c r="C71" s="30" t="s">
        <v>127</v>
      </c>
      <c r="D71" s="42"/>
      <c r="E71" s="42"/>
      <c r="F71" s="42"/>
      <c r="G71" s="15">
        <f>SUM(G14:G68)</f>
        <v>181800</v>
      </c>
    </row>
    <row r="72" spans="1:13" ht="15.75" x14ac:dyDescent="0.25">
      <c r="C72" s="31"/>
      <c r="E72" s="32"/>
      <c r="G72" s="33"/>
    </row>
    <row r="73" spans="1:13" ht="21" customHeight="1" x14ac:dyDescent="0.2">
      <c r="C73" s="46" t="s">
        <v>128</v>
      </c>
      <c r="D73" s="42"/>
      <c r="E73" s="42"/>
      <c r="F73" s="42"/>
      <c r="G73" s="33">
        <f xml:space="preserve"> 0.23*G71</f>
        <v>41814</v>
      </c>
    </row>
    <row r="74" spans="1:13" ht="30" customHeight="1" x14ac:dyDescent="0.2">
      <c r="C74" s="46"/>
      <c r="D74" s="42"/>
      <c r="E74" s="42"/>
      <c r="F74" s="42"/>
    </row>
    <row r="75" spans="1:13" ht="51" customHeight="1" x14ac:dyDescent="0.25">
      <c r="C75" s="30" t="s">
        <v>129</v>
      </c>
      <c r="D75" s="42"/>
      <c r="E75" s="42"/>
      <c r="F75" s="42"/>
      <c r="G75" s="33">
        <f>G71+G73</f>
        <v>223614</v>
      </c>
    </row>
    <row r="77" spans="1:13" ht="12.75" customHeight="1" x14ac:dyDescent="0.2">
      <c r="A77" s="34" t="s">
        <v>130</v>
      </c>
    </row>
    <row r="78" spans="1:13" ht="12.75" customHeight="1" x14ac:dyDescent="0.2">
      <c r="A78" s="34" t="s">
        <v>131</v>
      </c>
    </row>
    <row r="79" spans="1:13" x14ac:dyDescent="0.2">
      <c r="A79" t="s">
        <v>132</v>
      </c>
    </row>
    <row r="80" spans="1:13" ht="12.75" customHeight="1" x14ac:dyDescent="0.2">
      <c r="A80" s="34" t="s">
        <v>133</v>
      </c>
    </row>
    <row r="81" spans="1:15" ht="12.75" customHeight="1" x14ac:dyDescent="0.2">
      <c r="A81" s="34" t="s">
        <v>134</v>
      </c>
    </row>
    <row r="82" spans="1:15" ht="12.75" customHeight="1" x14ac:dyDescent="0.2">
      <c r="A82" s="35"/>
    </row>
    <row r="83" spans="1:15" ht="12.75" customHeight="1" x14ac:dyDescent="0.25">
      <c r="A83" s="36" t="s">
        <v>135</v>
      </c>
      <c r="B83" s="37"/>
    </row>
    <row r="84" spans="1:15" ht="12.75" customHeight="1" x14ac:dyDescent="0.2">
      <c r="A84" t="s">
        <v>136</v>
      </c>
      <c r="B84" s="34" t="s">
        <v>137</v>
      </c>
    </row>
    <row r="85" spans="1:15" ht="16.5" x14ac:dyDescent="0.2">
      <c r="A85" t="s">
        <v>138</v>
      </c>
      <c r="B85" t="s">
        <v>139</v>
      </c>
    </row>
    <row r="86" spans="1:15" x14ac:dyDescent="0.2">
      <c r="B86" t="s">
        <v>140</v>
      </c>
      <c r="O86" s="38"/>
    </row>
    <row r="87" spans="1:15" x14ac:dyDescent="0.2">
      <c r="B87" t="s">
        <v>141</v>
      </c>
    </row>
    <row r="88" spans="1:15" ht="15" x14ac:dyDescent="0.2">
      <c r="A88" s="34" t="s">
        <v>142</v>
      </c>
      <c r="O88" s="37"/>
    </row>
    <row r="89" spans="1:15" ht="15" x14ac:dyDescent="0.2">
      <c r="B89" s="34" t="s">
        <v>143</v>
      </c>
      <c r="O89" s="37"/>
    </row>
    <row r="90" spans="1:15" ht="15" x14ac:dyDescent="0.2">
      <c r="B90" s="34" t="s">
        <v>144</v>
      </c>
      <c r="O90" s="37"/>
    </row>
    <row r="91" spans="1:15" ht="15" x14ac:dyDescent="0.2">
      <c r="B91" s="34" t="s">
        <v>145</v>
      </c>
      <c r="O91" s="37"/>
    </row>
    <row r="92" spans="1:15" x14ac:dyDescent="0.2">
      <c r="B92" s="34" t="s">
        <v>146</v>
      </c>
    </row>
    <row r="93" spans="1:15" x14ac:dyDescent="0.2">
      <c r="B93" s="34" t="s">
        <v>147</v>
      </c>
    </row>
    <row r="94" spans="1:15" x14ac:dyDescent="0.2">
      <c r="B94" s="34" t="s">
        <v>148</v>
      </c>
    </row>
    <row r="95" spans="1:15" x14ac:dyDescent="0.2">
      <c r="A95" s="34" t="s">
        <v>149</v>
      </c>
    </row>
    <row r="96" spans="1:15" x14ac:dyDescent="0.2">
      <c r="B96" t="s">
        <v>150</v>
      </c>
    </row>
    <row r="97" spans="1:2" x14ac:dyDescent="0.2">
      <c r="B97" t="s">
        <v>151</v>
      </c>
    </row>
    <row r="98" spans="1:2" x14ac:dyDescent="0.2">
      <c r="B98" t="s">
        <v>152</v>
      </c>
    </row>
    <row r="99" spans="1:2" x14ac:dyDescent="0.2">
      <c r="B99" t="s">
        <v>153</v>
      </c>
    </row>
    <row r="100" spans="1:2" x14ac:dyDescent="0.2">
      <c r="B100" t="s">
        <v>154</v>
      </c>
    </row>
    <row r="101" spans="1:2" x14ac:dyDescent="0.2">
      <c r="B101" t="s">
        <v>155</v>
      </c>
    </row>
    <row r="102" spans="1:2" x14ac:dyDescent="0.2">
      <c r="A102" t="s">
        <v>156</v>
      </c>
      <c r="B102" t="s">
        <v>157</v>
      </c>
    </row>
    <row r="103" spans="1:2" x14ac:dyDescent="0.2">
      <c r="B103" t="s">
        <v>158</v>
      </c>
    </row>
    <row r="104" spans="1:2" x14ac:dyDescent="0.2">
      <c r="B104" t="s">
        <v>159</v>
      </c>
    </row>
    <row r="105" spans="1:2" x14ac:dyDescent="0.2">
      <c r="B105" t="s">
        <v>160</v>
      </c>
    </row>
    <row r="106" spans="1:2" x14ac:dyDescent="0.2">
      <c r="A106" s="34" t="s">
        <v>161</v>
      </c>
    </row>
    <row r="107" spans="1:2" x14ac:dyDescent="0.2">
      <c r="B107" s="34" t="s">
        <v>162</v>
      </c>
    </row>
    <row r="108" spans="1:2" x14ac:dyDescent="0.2">
      <c r="B108" s="34" t="s">
        <v>163</v>
      </c>
    </row>
    <row r="109" spans="1:2" x14ac:dyDescent="0.2">
      <c r="B109" t="s">
        <v>164</v>
      </c>
    </row>
    <row r="110" spans="1:2" x14ac:dyDescent="0.2">
      <c r="B110" t="s">
        <v>165</v>
      </c>
    </row>
    <row r="111" spans="1:2" x14ac:dyDescent="0.2">
      <c r="A111" s="34" t="s">
        <v>166</v>
      </c>
    </row>
    <row r="112" spans="1:2" x14ac:dyDescent="0.2">
      <c r="A112" s="34" t="s">
        <v>167</v>
      </c>
    </row>
    <row r="113" spans="1:2" x14ac:dyDescent="0.2">
      <c r="A113" s="34" t="s">
        <v>168</v>
      </c>
    </row>
    <row r="114" spans="1:2" x14ac:dyDescent="0.2">
      <c r="A114" s="34" t="s">
        <v>169</v>
      </c>
    </row>
    <row r="115" spans="1:2" x14ac:dyDescent="0.2">
      <c r="A115" s="34" t="s">
        <v>170</v>
      </c>
    </row>
    <row r="116" spans="1:2" x14ac:dyDescent="0.2">
      <c r="A116" s="34" t="s">
        <v>171</v>
      </c>
      <c r="B116" t="s">
        <v>172</v>
      </c>
    </row>
    <row r="117" spans="1:2" x14ac:dyDescent="0.2">
      <c r="B117" t="s">
        <v>173</v>
      </c>
    </row>
    <row r="118" spans="1:2" x14ac:dyDescent="0.2">
      <c r="B118" t="s">
        <v>174</v>
      </c>
    </row>
    <row r="119" spans="1:2" x14ac:dyDescent="0.2">
      <c r="A119" s="34" t="s">
        <v>175</v>
      </c>
      <c r="B119" t="s">
        <v>176</v>
      </c>
    </row>
    <row r="120" spans="1:2" x14ac:dyDescent="0.2">
      <c r="B120" t="s">
        <v>177</v>
      </c>
    </row>
    <row r="128" spans="1:2" customFormat="1" x14ac:dyDescent="0.2"/>
  </sheetData>
  <mergeCells count="7">
    <mergeCell ref="D75:F75"/>
    <mergeCell ref="A5:G6"/>
    <mergeCell ref="A10:G11"/>
    <mergeCell ref="A12:G12"/>
    <mergeCell ref="D71:F71"/>
    <mergeCell ref="C73:C74"/>
    <mergeCell ref="D73:F74"/>
  </mergeCells>
  <pageMargins left="0" right="0" top="0.39409448818897608" bottom="0.39409448818897608" header="0" footer="0"/>
  <pageSetup paperSize="0" scale="46" fitToWidth="0" fitToHeight="0" orientation="portrait" horizontalDpi="0" verticalDpi="0" copies="0"/>
  <headerFooter>
    <oddHeader>&amp;C&amp;A</oddHeader>
    <oddFooter>&amp;CPage &amp;P</oddFooter>
  </headerFooter>
  <rowBreaks count="2" manualBreakCount="2">
    <brk id="31" man="1"/>
    <brk id="5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H36"/>
  <sheetViews>
    <sheetView tabSelected="1" topLeftCell="A13" workbookViewId="0">
      <selection activeCell="B21" sqref="B21"/>
    </sheetView>
  </sheetViews>
  <sheetFormatPr defaultRowHeight="14.25" x14ac:dyDescent="0.2"/>
  <cols>
    <col min="1" max="1" width="5.125" customWidth="1"/>
    <col min="2" max="2" width="51.375" bestFit="1" customWidth="1"/>
    <col min="3" max="3" width="5.75" style="1" customWidth="1"/>
    <col min="4" max="4" width="12.625" style="1" customWidth="1"/>
    <col min="5" max="5" width="9" customWidth="1"/>
    <col min="6" max="6" width="17.625" hidden="1" customWidth="1"/>
    <col min="7" max="7" width="19.25" hidden="1" customWidth="1"/>
    <col min="8" max="8" width="17.875" hidden="1" customWidth="1"/>
    <col min="9" max="9" width="4.375" customWidth="1"/>
    <col min="10" max="10" width="9" customWidth="1"/>
  </cols>
  <sheetData>
    <row r="7" spans="1:8" x14ac:dyDescent="0.2">
      <c r="C7"/>
    </row>
    <row r="8" spans="1:8" x14ac:dyDescent="0.2">
      <c r="C8"/>
    </row>
    <row r="9" spans="1:8" ht="18" x14ac:dyDescent="0.25">
      <c r="C9" s="2" t="s">
        <v>182</v>
      </c>
      <c r="D9" s="39"/>
    </row>
    <row r="11" spans="1:8" ht="42.75" x14ac:dyDescent="0.2">
      <c r="A11" s="4" t="s">
        <v>2</v>
      </c>
      <c r="B11" s="4" t="s">
        <v>4</v>
      </c>
      <c r="C11" s="4" t="s">
        <v>5</v>
      </c>
      <c r="D11" s="5" t="s">
        <v>178</v>
      </c>
      <c r="F11" s="6" t="s">
        <v>9</v>
      </c>
      <c r="G11" s="7" t="s">
        <v>10</v>
      </c>
      <c r="H11" s="6" t="s">
        <v>179</v>
      </c>
    </row>
    <row r="12" spans="1:8" x14ac:dyDescent="0.2">
      <c r="A12" s="4">
        <v>1</v>
      </c>
      <c r="B12" s="4">
        <v>3</v>
      </c>
      <c r="C12" s="4">
        <v>4</v>
      </c>
      <c r="D12" s="4">
        <v>5</v>
      </c>
    </row>
    <row r="13" spans="1:8" ht="50.1" customHeight="1" x14ac:dyDescent="0.2">
      <c r="A13" s="13">
        <v>1</v>
      </c>
      <c r="B13" s="41" t="s">
        <v>185</v>
      </c>
      <c r="C13" s="4" t="s">
        <v>180</v>
      </c>
      <c r="D13" s="4">
        <v>1900</v>
      </c>
      <c r="F13" s="15">
        <v>21.59</v>
      </c>
      <c r="G13" s="40">
        <v>0.15</v>
      </c>
      <c r="H13" s="17">
        <v>24.828499999999998</v>
      </c>
    </row>
    <row r="14" spans="1:8" ht="50.1" customHeight="1" x14ac:dyDescent="0.2">
      <c r="A14" s="13">
        <v>2</v>
      </c>
      <c r="B14" s="14" t="s">
        <v>184</v>
      </c>
      <c r="C14" s="4" t="s">
        <v>180</v>
      </c>
      <c r="D14" s="4">
        <v>1900</v>
      </c>
      <c r="F14" s="15"/>
      <c r="G14" s="40"/>
      <c r="H14" s="17"/>
    </row>
    <row r="15" spans="1:8" ht="50.1" customHeight="1" x14ac:dyDescent="0.2">
      <c r="A15" s="13">
        <v>3</v>
      </c>
      <c r="B15" s="14" t="s">
        <v>181</v>
      </c>
      <c r="C15" s="4" t="s">
        <v>180</v>
      </c>
      <c r="D15" s="4">
        <v>1900</v>
      </c>
      <c r="F15" s="15"/>
      <c r="G15" s="40"/>
      <c r="H15" s="17"/>
    </row>
    <row r="16" spans="1:8" ht="50.1" customHeight="1" x14ac:dyDescent="0.2">
      <c r="A16" s="13">
        <v>4</v>
      </c>
      <c r="B16" s="47" t="s">
        <v>183</v>
      </c>
      <c r="C16" s="4" t="s">
        <v>180</v>
      </c>
      <c r="D16" s="4">
        <v>1900</v>
      </c>
      <c r="F16" s="15"/>
      <c r="G16" s="40"/>
      <c r="H16" s="17"/>
    </row>
    <row r="19" spans="2:4" x14ac:dyDescent="0.2">
      <c r="C19"/>
      <c r="D19"/>
    </row>
    <row r="20" spans="2:4" ht="12.75" customHeight="1" x14ac:dyDescent="0.2">
      <c r="C20"/>
      <c r="D20"/>
    </row>
    <row r="21" spans="2:4" ht="12.75" customHeight="1" x14ac:dyDescent="0.2"/>
    <row r="23" spans="2:4" ht="12.75" customHeight="1" x14ac:dyDescent="0.2"/>
    <row r="24" spans="2:4" ht="12.75" customHeight="1" x14ac:dyDescent="0.2"/>
    <row r="25" spans="2:4" ht="12.75" customHeight="1" x14ac:dyDescent="0.2"/>
    <row r="26" spans="2:4" ht="12.75" customHeight="1" x14ac:dyDescent="0.2"/>
    <row r="27" spans="2:4" ht="12.75" customHeight="1" x14ac:dyDescent="0.2"/>
    <row r="28" spans="2:4" ht="12.75" customHeight="1" x14ac:dyDescent="0.2"/>
    <row r="30" spans="2:4" x14ac:dyDescent="0.2">
      <c r="B30" s="38"/>
      <c r="C30"/>
      <c r="D30"/>
    </row>
    <row r="32" spans="2:4" ht="15" x14ac:dyDescent="0.2">
      <c r="B32" s="37"/>
      <c r="C32"/>
      <c r="D32"/>
    </row>
    <row r="33" spans="2:4" ht="15" x14ac:dyDescent="0.2">
      <c r="B33" s="37"/>
      <c r="C33"/>
      <c r="D33"/>
    </row>
    <row r="34" spans="2:4" ht="15" x14ac:dyDescent="0.2">
      <c r="B34" s="37"/>
      <c r="C34"/>
      <c r="D34"/>
    </row>
    <row r="35" spans="2:4" ht="15" x14ac:dyDescent="0.2">
      <c r="B35" s="37"/>
      <c r="C35"/>
      <c r="D35"/>
    </row>
    <row r="36" spans="2:4" x14ac:dyDescent="0.2">
      <c r="C36"/>
      <c r="D36"/>
    </row>
  </sheetData>
  <pageMargins left="0" right="0" top="0.39409448818897608" bottom="0.39409448818897608" header="0" footer="0"/>
  <pageSetup paperSize="9" scale="51" fitToWidth="0" fitToHeight="0" orientation="portrait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gminne-rok_2020</vt:lpstr>
      <vt:lpstr>LOTNICZA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Skrzypkowski Andrzej</dc:creator>
  <cp:lastModifiedBy>Paulina Mateusiak</cp:lastModifiedBy>
  <cp:revision>85</cp:revision>
  <cp:lastPrinted>2022-08-01T13:16:30Z</cp:lastPrinted>
  <dcterms:created xsi:type="dcterms:W3CDTF">2009-04-16T11:32:48Z</dcterms:created>
  <dcterms:modified xsi:type="dcterms:W3CDTF">2022-11-02T14:19:35Z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