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gdalena.kaczynska\Desktop\drugi przetarg ZUL\"/>
    </mc:Choice>
  </mc:AlternateContent>
  <bookViews>
    <workbookView xWindow="0" yWindow="0" windowWidth="28716" windowHeight="12276"/>
  </bookViews>
  <sheets>
    <sheet name="Formularz ofertowy" sheetId="1" r:id="rId1"/>
  </sheets>
  <calcPr calcId="152511"/>
</workbook>
</file>

<file path=xl/calcChain.xml><?xml version="1.0" encoding="utf-8"?>
<calcChain xmlns="http://schemas.openxmlformats.org/spreadsheetml/2006/main">
  <c r="K59" i="1" l="1"/>
  <c r="K61" i="1"/>
  <c r="K65" i="1"/>
  <c r="K67" i="1"/>
  <c r="K72" i="1"/>
  <c r="K79" i="1"/>
  <c r="K81" i="1"/>
  <c r="K89" i="1"/>
  <c r="L89" i="1" s="1"/>
  <c r="I56" i="1"/>
  <c r="K56" i="1" s="1"/>
  <c r="I57" i="1"/>
  <c r="K57" i="1" s="1"/>
  <c r="I58" i="1"/>
  <c r="K58" i="1" s="1"/>
  <c r="I59" i="1"/>
  <c r="I60" i="1"/>
  <c r="K60" i="1" s="1"/>
  <c r="I61" i="1"/>
  <c r="I62" i="1"/>
  <c r="K62" i="1" s="1"/>
  <c r="I63" i="1"/>
  <c r="K63" i="1" s="1"/>
  <c r="I64" i="1"/>
  <c r="K64" i="1" s="1"/>
  <c r="I65" i="1"/>
  <c r="I66" i="1"/>
  <c r="K66" i="1" s="1"/>
  <c r="I67" i="1"/>
  <c r="I68" i="1"/>
  <c r="K68" i="1" s="1"/>
  <c r="I69" i="1"/>
  <c r="K69" i="1" s="1"/>
  <c r="L69" i="1" s="1"/>
  <c r="I70" i="1"/>
  <c r="K70" i="1" s="1"/>
  <c r="L70" i="1" s="1"/>
  <c r="I71" i="1"/>
  <c r="K71" i="1" s="1"/>
  <c r="L71" i="1" s="1"/>
  <c r="I72" i="1"/>
  <c r="L72" i="1" s="1"/>
  <c r="I73" i="1"/>
  <c r="I74" i="1"/>
  <c r="K74" i="1" s="1"/>
  <c r="I75" i="1"/>
  <c r="K75" i="1" s="1"/>
  <c r="I76" i="1"/>
  <c r="K76" i="1" s="1"/>
  <c r="L76" i="1" s="1"/>
  <c r="I77" i="1"/>
  <c r="K77" i="1" s="1"/>
  <c r="L77" i="1" s="1"/>
  <c r="I78" i="1"/>
  <c r="I79" i="1"/>
  <c r="I80" i="1"/>
  <c r="K80" i="1" s="1"/>
  <c r="I81" i="1"/>
  <c r="I82" i="1"/>
  <c r="K82" i="1" s="1"/>
  <c r="L82" i="1" s="1"/>
  <c r="I83" i="1"/>
  <c r="K83" i="1" s="1"/>
  <c r="L83" i="1" s="1"/>
  <c r="I84" i="1"/>
  <c r="I85" i="1"/>
  <c r="I86" i="1"/>
  <c r="I87" i="1"/>
  <c r="I88" i="1"/>
  <c r="K88" i="1" s="1"/>
  <c r="L88" i="1" s="1"/>
  <c r="I89" i="1"/>
  <c r="I90" i="1"/>
  <c r="K90" i="1" s="1"/>
  <c r="I91" i="1"/>
  <c r="K91" i="1" s="1"/>
  <c r="L91" i="1" s="1"/>
  <c r="I92" i="1"/>
  <c r="K92" i="1" s="1"/>
  <c r="I93" i="1"/>
  <c r="I55" i="1"/>
  <c r="K55" i="1" s="1"/>
  <c r="I52" i="1"/>
  <c r="K52" i="1" s="1"/>
  <c r="L52" i="1" s="1"/>
  <c r="I47" i="1"/>
  <c r="K47" i="1" s="1"/>
  <c r="I42" i="1"/>
  <c r="K42" i="1" s="1"/>
  <c r="L87" i="1" l="1"/>
  <c r="K86" i="1"/>
  <c r="L86" i="1" s="1"/>
  <c r="K73" i="1"/>
  <c r="L73" i="1" s="1"/>
  <c r="L81" i="1"/>
  <c r="K78" i="1"/>
  <c r="L78" i="1" s="1"/>
  <c r="L79" i="1"/>
  <c r="K87" i="1"/>
  <c r="K93" i="1"/>
  <c r="L93" i="1" s="1"/>
  <c r="L92" i="1"/>
  <c r="L90" i="1"/>
  <c r="K85" i="1"/>
  <c r="L85" i="1" s="1"/>
  <c r="K84" i="1"/>
  <c r="L84" i="1" s="1"/>
  <c r="L80" i="1"/>
  <c r="L75" i="1"/>
  <c r="L74" i="1"/>
  <c r="L62" i="1"/>
  <c r="L68" i="1"/>
  <c r="L67" i="1"/>
  <c r="L66" i="1"/>
  <c r="L65" i="1"/>
  <c r="L64" i="1"/>
  <c r="L63" i="1"/>
  <c r="L61" i="1"/>
  <c r="L60" i="1"/>
  <c r="L59" i="1"/>
  <c r="L58" i="1"/>
  <c r="L57" i="1"/>
  <c r="L56" i="1"/>
  <c r="L55" i="1"/>
  <c r="L47" i="1"/>
  <c r="L42" i="1"/>
  <c r="I32" i="1"/>
  <c r="I37" i="1"/>
  <c r="F95" i="1" l="1"/>
  <c r="K32" i="1"/>
  <c r="L32" i="1" s="1"/>
  <c r="K37" i="1"/>
  <c r="L37" i="1" s="1"/>
  <c r="F96" i="1" l="1"/>
</calcChain>
</file>

<file path=xl/sharedStrings.xml><?xml version="1.0" encoding="utf-8"?>
<sst xmlns="http://schemas.openxmlformats.org/spreadsheetml/2006/main" count="276" uniqueCount="174">
  <si>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</si>
  <si>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</si>
  <si>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</si>
  <si>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</si>
  <si>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</si>
  <si>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</si>
  <si>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</si>
  <si>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</si>
  <si>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</si>
  <si>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</si>
  <si>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</si>
  <si>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</si>
  <si>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</si>
  <si>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</si>
  <si>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</si>
  <si>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19</t>
  </si>
  <si>
    <t>WPOD-N</t>
  </si>
  <si>
    <t>Wycinanie podszytów i podrostów (teren równy lub falisty)</t>
  </si>
  <si>
    <t>HA</t>
  </si>
  <si>
    <t xml:space="preserve"> 51</t>
  </si>
  <si>
    <t>WYK-TAL40</t>
  </si>
  <si>
    <t>Zdarcie pokrywy na talerzach 40 cm x 40 cm</t>
  </si>
  <si>
    <t>TSZT</t>
  </si>
  <si>
    <t xml:space="preserve"> 53</t>
  </si>
  <si>
    <t>WYK-PL12</t>
  </si>
  <si>
    <t>Zdarcie pokrywy na placówkach o średnicy 1,2 m</t>
  </si>
  <si>
    <t xml:space="preserve"> 55</t>
  </si>
  <si>
    <t>WYK-TALOK</t>
  </si>
  <si>
    <t>Zdarcie pokrywy na talerzach pod okapem drzewostanu o wymiarach 40 cm x 40 cm</t>
  </si>
  <si>
    <t xml:space="preserve"> 58</t>
  </si>
  <si>
    <t>PRZ-TALSA</t>
  </si>
  <si>
    <t>Przekopanie gleby na talerzach w miejscu sadzenia</t>
  </si>
  <si>
    <t xml:space="preserve"> 59</t>
  </si>
  <si>
    <t>PRZ-PL12</t>
  </si>
  <si>
    <t>Przekopanie gleby na placówkach o średnicy 1,2m</t>
  </si>
  <si>
    <t xml:space="preserve"> 67</t>
  </si>
  <si>
    <t>WYK-PASCZ</t>
  </si>
  <si>
    <t>Wyorywanie bruzd pługiem leśnym na powierzchni pow. 0,50 ha</t>
  </si>
  <si>
    <t>KMTR</t>
  </si>
  <si>
    <t xml:space="preserve"> 69</t>
  </si>
  <si>
    <t>WYK-PASCP</t>
  </si>
  <si>
    <t>Wyorywanie bruzd pługiem leśnym pod okapem</t>
  </si>
  <si>
    <t xml:space="preserve"> 70</t>
  </si>
  <si>
    <t>WYK-POGCZ</t>
  </si>
  <si>
    <t>Wyorywanie bruzd pługiem leśnym z pogłębiaczem na powierzchni pow. 0,5 ha</t>
  </si>
  <si>
    <t xml:space="preserve"> 71</t>
  </si>
  <si>
    <t>WYK-P5GCP</t>
  </si>
  <si>
    <t>Wyorywanie bruzd pługiem leśnym z pogłębiaczem na pow. do 0,5 ha (np. gniazda)</t>
  </si>
  <si>
    <t xml:space="preserve"> 95</t>
  </si>
  <si>
    <t>SADZ WIEL</t>
  </si>
  <si>
    <t>Sadzenie wielolatek z odkrytym systemem korzeniowym</t>
  </si>
  <si>
    <t xml:space="preserve"> 96</t>
  </si>
  <si>
    <t>SADZ POP</t>
  </si>
  <si>
    <t>Sadzenie jednolatek i wielolatek w poprawkach i uzupełnieniach</t>
  </si>
  <si>
    <t xml:space="preserve"> 97</t>
  </si>
  <si>
    <t>SAD-BRYŁ</t>
  </si>
  <si>
    <t>Sadzenie sadzonek z zakrytym systemem korzeniowym</t>
  </si>
  <si>
    <t xml:space="preserve"> 98</t>
  </si>
  <si>
    <t>POP-BRYŁ</t>
  </si>
  <si>
    <t>Sadzenie sadzonek z zakrytym systemem korzeniowym w poprawkach i uzupełnieniach</t>
  </si>
  <si>
    <t>103</t>
  </si>
  <si>
    <t>DOW-SADZ</t>
  </si>
  <si>
    <t>Dowóz sadzonek</t>
  </si>
  <si>
    <t>107</t>
  </si>
  <si>
    <t>KOSZ UA</t>
  </si>
  <si>
    <t>Wykaszanie chwastów w uprawach i usuwanie zbędnych nalotów - stopień trudności I i II</t>
  </si>
  <si>
    <t>108</t>
  </si>
  <si>
    <t>KOSZ UB</t>
  </si>
  <si>
    <t>Wykaszanie chwastów w uprawach i usuwanie zbędnych nalotów - stopień trudności III i IV</t>
  </si>
  <si>
    <t>109</t>
  </si>
  <si>
    <t>KOSZ UC</t>
  </si>
  <si>
    <t>Wykaszanie chwastów w uprawach i usuwanie zbędnych nalotów - stopień trudności V i VI</t>
  </si>
  <si>
    <t>112</t>
  </si>
  <si>
    <t>CW-W</t>
  </si>
  <si>
    <t>Czyszczenia wczesne</t>
  </si>
  <si>
    <t>116</t>
  </si>
  <si>
    <t>CP-W</t>
  </si>
  <si>
    <t>Czyszczenia późne</t>
  </si>
  <si>
    <t>118</t>
  </si>
  <si>
    <t>OPR-OCHRO</t>
  </si>
  <si>
    <t>Chemiczna ochrona roślin opryskiwaczem ręcznym</t>
  </si>
  <si>
    <t>123</t>
  </si>
  <si>
    <t>ZAB-OSŁON</t>
  </si>
  <si>
    <t>Zabezpieczanie drzewek przed spałowaniem osłonkami</t>
  </si>
  <si>
    <t>128</t>
  </si>
  <si>
    <t>KOR-P</t>
  </si>
  <si>
    <t>Korowanie pułapek i niszczenie kory</t>
  </si>
  <si>
    <t>134</t>
  </si>
  <si>
    <t>SZUK-OWAD</t>
  </si>
  <si>
    <t>Próbne poszukiwania owadów w ściółce</t>
  </si>
  <si>
    <t>SZT</t>
  </si>
  <si>
    <t>139</t>
  </si>
  <si>
    <t>GRODZ-SN</t>
  </si>
  <si>
    <t>Grodzenie upraw przed zwierzyną siatką</t>
  </si>
  <si>
    <t>HM</t>
  </si>
  <si>
    <t>143</t>
  </si>
  <si>
    <t>WYK-SLUPL</t>
  </si>
  <si>
    <t>Przygotowanie słupków liściastych</t>
  </si>
  <si>
    <t>146</t>
  </si>
  <si>
    <t>K GRODZEŃ</t>
  </si>
  <si>
    <t>Naprawa (konserwacja) ogrodzeń upraw leśnych</t>
  </si>
  <si>
    <t>H</t>
  </si>
  <si>
    <t>148</t>
  </si>
  <si>
    <t>PORZ-SPAL</t>
  </si>
  <si>
    <t>Spalanie gałęzi ułożonych w stosy</t>
  </si>
  <si>
    <t>M3P</t>
  </si>
  <si>
    <t>155</t>
  </si>
  <si>
    <t>ZAW-BUD</t>
  </si>
  <si>
    <t>Wywieszanie nowych budek lęgowych i schronów dla nietoperzy</t>
  </si>
  <si>
    <t>157</t>
  </si>
  <si>
    <t>CZYSZ-BUD</t>
  </si>
  <si>
    <t>Czyszczenie budek lęgowych i schronów dla nietoperzy</t>
  </si>
  <si>
    <t>160</t>
  </si>
  <si>
    <t>US PDRZ U</t>
  </si>
  <si>
    <t>Usuwanie na uprawach drzewek porażonych</t>
  </si>
  <si>
    <t>163</t>
  </si>
  <si>
    <t>PPOŻ-PORZ</t>
  </si>
  <si>
    <t>Porządkowanie terenów na pasach przeciwpożarowych</t>
  </si>
  <si>
    <t>164</t>
  </si>
  <si>
    <t>ODN-PASC</t>
  </si>
  <si>
    <t>Odchwaszczanie, odnawianie pasów przeciwpożarowych</t>
  </si>
  <si>
    <t>165</t>
  </si>
  <si>
    <t>DOZ DOG</t>
  </si>
  <si>
    <t>Prace wykonywane ręcznie przy dogaszaniu i dozorowaniu pożarzysk</t>
  </si>
  <si>
    <t>165.05</t>
  </si>
  <si>
    <t>DYSPO-CIA</t>
  </si>
  <si>
    <t>Dyżur kierowcy z ciągnikiem</t>
  </si>
  <si>
    <t>RBD</t>
  </si>
  <si>
    <t>384</t>
  </si>
  <si>
    <t>GODZ RH8</t>
  </si>
  <si>
    <t>Prace godzinowe ręczne (8% VAT)</t>
  </si>
  <si>
    <t>385</t>
  </si>
  <si>
    <t>GODZ PILA</t>
  </si>
  <si>
    <t>Prace wykonywane ręcznie z użyciem pilarki</t>
  </si>
  <si>
    <t>386</t>
  </si>
  <si>
    <t>GODZ RU8</t>
  </si>
  <si>
    <t>Prace godzinowe ręczne z urządzeniem</t>
  </si>
  <si>
    <t>389</t>
  </si>
  <si>
    <t>GODZ MH8</t>
  </si>
  <si>
    <t>Prace wykonywane ciągnikiem (8% VAT)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</si>
  <si>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</si>
  <si>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</si>
  <si>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</si>
  <si>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</si>
  <si>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</si>
  <si>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</si>
  <si>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</si>
  <si>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</si>
  <si>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</si>
  <si>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</si>
  <si>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</si>
  <si>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</si>
  <si>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Przasnysz</t>
  </si>
  <si>
    <t xml:space="preserve">06-300 Przasnysz; Zawodzie 4                    </t>
  </si>
  <si>
    <t xml:space="preserve">1.  Za wykonanie przedmiotu zamówienia w tym Pakiecie oferujemy następujące wynagrodzenie brutto: _____________________ PLN. 
2. Wynagrodzenie zaoferowane w pkt 1 powyżej wynika z poniższego Kosztorysu Ofertowego i stanowi sumę wartości całkowitych brutto za poszczególne pozycje (prace) tworzące ten Pakiet:
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</si>
  <si>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</si>
  <si>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</si>
  <si>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</si>
  <si>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</si>
  <si>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</si>
  <si>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</si>
  <si>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</si>
  <si>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</si>
  <si>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</si>
  <si>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</si>
  <si>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</si>
  <si>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</si>
  <si>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</si>
  <si>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</si>
  <si>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jest:
        o mikroprzedsiębiorstwem
        o małym przedsiębiorstwem
        o średnim przedsiębiorstwem
        o dużym przedsiębiorstwem
        o prowadzi jednoosobową działalność gospodarczą
        o jest osobą fizyczną nieprowadzącą działalności gospodarczej
        o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</si>
  <si>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</si>
  <si>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</si>
  <si>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</si>
  <si>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r>
      <t xml:space="preserve">Odpowiadając na ogłoszenie o przetargu nieograniczonym na „Wykonywanie usług z zakresu gospodarki leśnej na terenie Nadleśnictwa Przasnysz w roku 2023'' - postępowanie II  składamy niniejszym ofertę na </t>
    </r>
    <r>
      <rPr>
        <b/>
        <sz val="11"/>
        <color rgb="FF333333"/>
        <rFont val="Arial"/>
        <family val="2"/>
        <charset val="238"/>
      </rPr>
      <t>pakiet 1</t>
    </r>
    <r>
      <rPr>
        <sz val="11"/>
        <color rgb="FF333333"/>
        <rFont val="Arial"/>
        <family val="2"/>
        <charset val="238"/>
      </rPr>
      <t xml:space="preserve"> tego zamówienia: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</si>
</sst>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sz val="9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b/>
      <sz val="9"/>
      <color rgb="FF333333"/>
      <name val="Arial"/>
      <family val="2"/>
      <charset val="238"/>
    </font>
    <font>
      <b/>
      <sz val="11"/>
      <color rgb="FF333333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theme="9" tint="0.79998168889431442"/>
        <bgColor rgb="FFFFFFFF"/>
      </patternFill>
    </fill>
  </fills>
  <borders count="12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DDDDDD"/>
      </bottom>
      <diagonal/>
    </border>
    <border>
      <left style="medium">
        <color indexed="64"/>
      </left>
      <right style="medium">
        <color indexed="64"/>
      </right>
      <top style="thin">
        <color rgb="FFDDDDDD"/>
      </top>
      <bottom style="thin">
        <color rgb="FFDDDDDD"/>
      </bottom>
      <diagonal/>
    </border>
    <border>
      <left style="medium">
        <color indexed="64"/>
      </left>
      <right style="medium">
        <color indexed="64"/>
      </right>
      <top style="thin">
        <color rgb="FFDDDDDD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  <xf numFmtId="49" fontId="8" fillId="2" borderId="0" xfId="0" applyNumberFormat="1" applyFont="1" applyFill="1" applyAlignment="1">
      <alignment vertical="center"/>
    </xf>
    <xf numFmtId="2" fontId="1" fillId="2" borderId="1" xfId="0" applyNumberFormat="1" applyFont="1" applyFill="1" applyBorder="1" applyAlignment="1">
      <alignment horizontal="right" vertical="center"/>
    </xf>
    <xf numFmtId="2" fontId="10" fillId="2" borderId="1" xfId="0" applyNumberFormat="1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horizontal="center" vertical="center"/>
    </xf>
    <xf numFmtId="39" fontId="1" fillId="2" borderId="6" xfId="0" applyNumberFormat="1" applyFont="1" applyFill="1" applyBorder="1" applyAlignment="1">
      <alignment horizontal="right" vertical="center"/>
    </xf>
    <xf numFmtId="2" fontId="1" fillId="2" borderId="7" xfId="0" applyNumberFormat="1" applyFont="1" applyFill="1" applyBorder="1" applyAlignment="1">
      <alignment horizontal="right" vertical="center"/>
    </xf>
    <xf numFmtId="49" fontId="2" fillId="3" borderId="8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/>
    </xf>
    <xf numFmtId="49" fontId="12" fillId="4" borderId="5" xfId="0" applyNumberFormat="1" applyFont="1" applyFill="1" applyBorder="1" applyAlignment="1">
      <alignment horizontal="right" vertical="center"/>
    </xf>
    <xf numFmtId="2" fontId="12" fillId="4" borderId="5" xfId="0" applyNumberFormat="1" applyFont="1" applyFill="1" applyBorder="1" applyAlignment="1">
      <alignment horizontal="right" vertical="center"/>
    </xf>
    <xf numFmtId="2" fontId="12" fillId="4" borderId="9" xfId="0" applyNumberFormat="1" applyFont="1" applyFill="1" applyBorder="1" applyAlignment="1">
      <alignment horizontal="right" vertical="center"/>
    </xf>
    <xf numFmtId="2" fontId="12" fillId="4" borderId="10" xfId="0" applyNumberFormat="1" applyFont="1" applyFill="1" applyBorder="1" applyAlignment="1">
      <alignment horizontal="right" vertical="center"/>
    </xf>
    <xf numFmtId="2" fontId="12" fillId="4" borderId="11" xfId="0" applyNumberFormat="1" applyFont="1" applyFill="1" applyBorder="1" applyAlignment="1">
      <alignment horizontal="right" vertical="center"/>
    </xf>
    <xf numFmtId="0" fontId="14" fillId="0" borderId="0" xfId="0" applyFont="1"/>
    <xf numFmtId="49" fontId="5" fillId="2" borderId="0" xfId="0" applyNumberFormat="1" applyFont="1" applyFill="1" applyAlignment="1">
      <alignment horizontal="right" vertical="top"/>
    </xf>
    <xf numFmtId="0" fontId="2" fillId="3" borderId="1" xfId="0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left" vertical="center"/>
    </xf>
    <xf numFmtId="49" fontId="8" fillId="2" borderId="0" xfId="0" applyNumberFormat="1" applyFont="1" applyFill="1" applyAlignment="1">
      <alignment horizontal="left" vertical="center"/>
    </xf>
    <xf numFmtId="49" fontId="4" fillId="3" borderId="1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wrapText="1"/>
    </xf>
    <xf numFmtId="49" fontId="7" fillId="2" borderId="0" xfId="0" applyNumberFormat="1" applyFont="1" applyFill="1" applyAlignment="1">
      <alignment horizontal="center" vertical="center"/>
    </xf>
    <xf numFmtId="2" fontId="11" fillId="2" borderId="1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49" fontId="6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 wrapText="1"/>
    </xf>
    <xf numFmtId="49" fontId="4" fillId="3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/>
    </xf>
    <xf numFmtId="49" fontId="4" fillId="3" borderId="2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35"/>
  <sheetViews>
    <sheetView tabSelected="1" topLeftCell="A17" workbookViewId="0">
      <selection activeCell="B25" sqref="B25"/>
    </sheetView>
  </sheetViews>
  <sheetFormatPr defaultRowHeight="13.2" x14ac:dyDescent="0.25"/>
  <cols>
    <col min="1" max="1" width="0.109375" customWidth="1"/>
    <col min="2" max="2" width="5.6640625" customWidth="1"/>
    <col min="3" max="3" width="7.33203125" customWidth="1"/>
    <col min="4" max="4" width="11.109375" customWidth="1"/>
    <col min="5" max="5" width="43.88671875" customWidth="1"/>
    <col min="6" max="6" width="6.88671875" customWidth="1"/>
    <col min="7" max="7" width="10" customWidth="1"/>
    <col min="8" max="8" width="11.109375" style="23" customWidth="1"/>
    <col min="9" max="9" width="12.6640625" customWidth="1"/>
    <col min="10" max="10" width="6.88671875" customWidth="1"/>
    <col min="11" max="11" width="9.5546875" customWidth="1"/>
    <col min="12" max="12" width="9" customWidth="1"/>
    <col min="13" max="13" width="3.5546875" customWidth="1"/>
    <col min="14" max="14" width="0.6640625" customWidth="1"/>
    <col min="15" max="15" width="0.5546875" customWidth="1"/>
    <col min="16" max="16" width="0.109375" customWidth="1"/>
    <col min="17" max="17" width="4.6640625" customWidth="1"/>
  </cols>
  <sheetData>
    <row r="1" spans="2:15" s="1" customFormat="1" ht="5.25" customHeight="1" x14ac:dyDescent="0.25">
      <c r="H1" s="17"/>
    </row>
    <row r="2" spans="2:15" s="1" customFormat="1" ht="17.100000000000001" customHeight="1" x14ac:dyDescent="0.25">
      <c r="H2" s="17"/>
      <c r="I2" s="24" t="s">
        <v>146</v>
      </c>
      <c r="J2" s="24"/>
      <c r="K2" s="24"/>
      <c r="L2" s="24"/>
      <c r="M2" s="24"/>
      <c r="N2" s="24"/>
      <c r="O2" s="24"/>
    </row>
    <row r="3" spans="2:15" s="1" customFormat="1" ht="28.65" customHeight="1" x14ac:dyDescent="0.25">
      <c r="H3" s="17"/>
    </row>
    <row r="4" spans="2:15" s="1" customFormat="1" ht="2.7" customHeight="1" x14ac:dyDescent="0.25">
      <c r="B4" s="28"/>
      <c r="C4" s="28"/>
      <c r="D4" s="28"/>
      <c r="H4" s="17"/>
    </row>
    <row r="5" spans="2:15" s="1" customFormat="1" ht="28.65" customHeight="1" x14ac:dyDescent="0.25">
      <c r="H5" s="17"/>
    </row>
    <row r="6" spans="2:15" s="1" customFormat="1" ht="2.7" customHeight="1" x14ac:dyDescent="0.25">
      <c r="B6" s="28"/>
      <c r="C6" s="28"/>
      <c r="D6" s="28"/>
      <c r="H6" s="17"/>
    </row>
    <row r="7" spans="2:15" s="1" customFormat="1" ht="28.65" customHeight="1" x14ac:dyDescent="0.25">
      <c r="H7" s="17"/>
    </row>
    <row r="8" spans="2:15" s="1" customFormat="1" ht="5.25" customHeight="1" x14ac:dyDescent="0.25">
      <c r="B8" s="28"/>
      <c r="C8" s="28"/>
      <c r="D8" s="28"/>
      <c r="H8" s="17"/>
    </row>
    <row r="9" spans="2:15" s="1" customFormat="1" ht="4.3499999999999996" customHeight="1" x14ac:dyDescent="0.25">
      <c r="H9" s="17"/>
    </row>
    <row r="10" spans="2:15" s="1" customFormat="1" ht="6.9" customHeight="1" x14ac:dyDescent="0.25">
      <c r="B10" s="43" t="s">
        <v>147</v>
      </c>
      <c r="C10" s="43"/>
      <c r="D10" s="43"/>
      <c r="H10" s="17"/>
    </row>
    <row r="11" spans="2:15" s="1" customFormat="1" ht="12.15" customHeight="1" x14ac:dyDescent="0.2">
      <c r="B11" s="43"/>
      <c r="C11" s="43"/>
      <c r="D11" s="43"/>
      <c r="G11" s="35" t="s">
        <v>148</v>
      </c>
      <c r="H11" s="35"/>
      <c r="I11" s="35"/>
      <c r="J11" s="35"/>
      <c r="K11" s="35"/>
      <c r="L11" s="35"/>
      <c r="M11" s="35"/>
      <c r="N11" s="35"/>
    </row>
    <row r="12" spans="2:15" s="1" customFormat="1" ht="7.95" customHeight="1" x14ac:dyDescent="0.2">
      <c r="G12" s="35"/>
      <c r="H12" s="35"/>
      <c r="I12" s="35"/>
      <c r="J12" s="35"/>
      <c r="K12" s="35"/>
      <c r="L12" s="35"/>
      <c r="M12" s="35"/>
      <c r="N12" s="35"/>
    </row>
    <row r="13" spans="2:15" s="1" customFormat="1" ht="20.25" customHeight="1" x14ac:dyDescent="0.25">
      <c r="H13" s="17"/>
    </row>
    <row r="14" spans="2:15" s="1" customFormat="1" ht="24" customHeight="1" x14ac:dyDescent="0.25">
      <c r="E14" s="32" t="s">
        <v>149</v>
      </c>
      <c r="F14" s="32"/>
      <c r="G14" s="32"/>
      <c r="H14" s="17"/>
    </row>
    <row r="15" spans="2:15" s="1" customFormat="1" ht="43.2" customHeight="1" x14ac:dyDescent="0.25">
      <c r="H15" s="17"/>
    </row>
    <row r="16" spans="2:15" s="1" customFormat="1" ht="20.85" customHeight="1" x14ac:dyDescent="0.25">
      <c r="B16" s="9" t="s">
        <v>150</v>
      </c>
      <c r="C16" s="9"/>
      <c r="H16" s="17"/>
    </row>
    <row r="17" spans="2:13" s="1" customFormat="1" ht="2.7" customHeight="1" x14ac:dyDescent="0.25">
      <c r="H17" s="17"/>
    </row>
    <row r="18" spans="2:13" s="1" customFormat="1" ht="20.85" customHeight="1" x14ac:dyDescent="0.25">
      <c r="B18" s="9" t="s">
        <v>151</v>
      </c>
      <c r="C18" s="9"/>
      <c r="H18" s="17"/>
    </row>
    <row r="19" spans="2:13" s="1" customFormat="1" ht="2.7" customHeight="1" x14ac:dyDescent="0.25">
      <c r="H19" s="17"/>
    </row>
    <row r="20" spans="2:13" s="1" customFormat="1" ht="20.85" customHeight="1" x14ac:dyDescent="0.25">
      <c r="B20" s="9" t="s">
        <v>152</v>
      </c>
      <c r="C20" s="9"/>
      <c r="H20" s="17"/>
    </row>
    <row r="21" spans="2:13" s="1" customFormat="1" ht="2.7" customHeight="1" x14ac:dyDescent="0.25">
      <c r="H21" s="17"/>
    </row>
    <row r="22" spans="2:13" s="1" customFormat="1" ht="20.85" customHeight="1" x14ac:dyDescent="0.25">
      <c r="B22" s="9" t="s">
        <v>153</v>
      </c>
      <c r="C22" s="9"/>
      <c r="H22" s="17"/>
    </row>
    <row r="23" spans="2:13" s="1" customFormat="1" ht="34.65" customHeight="1" x14ac:dyDescent="0.25">
      <c r="H23" s="17"/>
    </row>
    <row r="24" spans="2:13" s="1" customFormat="1" ht="50.1" customHeight="1" x14ac:dyDescent="0.2">
      <c r="B24" s="37" t="s">
        <v>173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</row>
    <row r="25" spans="2:13" s="1" customFormat="1" ht="2.7" customHeight="1" x14ac:dyDescent="0.25">
      <c r="H25" s="17"/>
    </row>
    <row r="26" spans="2:13" s="1" customFormat="1" ht="60.75" customHeight="1" x14ac:dyDescent="0.2">
      <c r="B26" s="31" t="s">
        <v>154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</row>
    <row r="27" spans="2:13" s="1" customFormat="1" ht="19.5" customHeight="1" x14ac:dyDescent="0.25">
      <c r="H27" s="17"/>
    </row>
    <row r="28" spans="2:13" s="1" customFormat="1" ht="3" hidden="1" customHeight="1" x14ac:dyDescent="0.25">
      <c r="H28" s="17"/>
    </row>
    <row r="29" spans="2:13" s="1" customFormat="1" ht="30.75" customHeight="1" x14ac:dyDescent="0.2">
      <c r="B29" s="29" t="s">
        <v>155</v>
      </c>
      <c r="C29" s="29"/>
      <c r="D29" s="29"/>
      <c r="E29" s="29"/>
      <c r="F29" s="29"/>
      <c r="G29" s="29"/>
      <c r="H29" s="29"/>
      <c r="I29" s="29"/>
      <c r="J29" s="29"/>
      <c r="K29" s="29"/>
    </row>
    <row r="30" spans="2:13" s="1" customFormat="1" ht="5.25" customHeight="1" x14ac:dyDescent="0.25">
      <c r="H30" s="17"/>
    </row>
    <row r="31" spans="2:13" s="8" customFormat="1" ht="55.5" customHeight="1" thickBot="1" x14ac:dyDescent="0.3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16" t="s">
        <v>6</v>
      </c>
      <c r="I31" s="3" t="s">
        <v>7</v>
      </c>
      <c r="J31" s="4" t="s">
        <v>8</v>
      </c>
      <c r="K31" s="4" t="s">
        <v>9</v>
      </c>
      <c r="L31" s="25" t="s">
        <v>10</v>
      </c>
      <c r="M31" s="25"/>
    </row>
    <row r="32" spans="2:13" s="1" customFormat="1" ht="19.649999999999999" customHeight="1" thickBot="1" x14ac:dyDescent="0.25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14">
        <v>2890</v>
      </c>
      <c r="H32" s="18"/>
      <c r="I32" s="15">
        <f>ROUND(G32*H32,2)</f>
        <v>0</v>
      </c>
      <c r="J32" s="5">
        <v>8</v>
      </c>
      <c r="K32" s="11">
        <f>ROUND(I32*J32/100,2)</f>
        <v>0</v>
      </c>
      <c r="L32" s="26">
        <f>I32+K32</f>
        <v>0</v>
      </c>
      <c r="M32" s="27"/>
    </row>
    <row r="33" spans="2:13" s="1" customFormat="1" ht="3.15" customHeight="1" x14ac:dyDescent="0.25">
      <c r="H33" s="17"/>
    </row>
    <row r="34" spans="2:13" s="1" customFormat="1" ht="18.149999999999999" customHeight="1" x14ac:dyDescent="0.2">
      <c r="B34" s="29" t="s">
        <v>156</v>
      </c>
      <c r="C34" s="29"/>
      <c r="D34" s="29"/>
      <c r="E34" s="29"/>
      <c r="F34" s="29"/>
      <c r="G34" s="29"/>
      <c r="H34" s="29"/>
      <c r="I34" s="29"/>
      <c r="J34" s="29"/>
      <c r="K34" s="29"/>
    </row>
    <row r="35" spans="2:13" s="1" customFormat="1" ht="5.25" customHeight="1" x14ac:dyDescent="0.25">
      <c r="H35" s="17"/>
    </row>
    <row r="36" spans="2:13" s="1" customFormat="1" ht="54.75" customHeight="1" thickBot="1" x14ac:dyDescent="0.25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16" t="s">
        <v>6</v>
      </c>
      <c r="I36" s="3" t="s">
        <v>7</v>
      </c>
      <c r="J36" s="4" t="s">
        <v>8</v>
      </c>
      <c r="K36" s="4" t="s">
        <v>9</v>
      </c>
      <c r="L36" s="25" t="s">
        <v>10</v>
      </c>
      <c r="M36" s="25"/>
    </row>
    <row r="37" spans="2:13" s="1" customFormat="1" ht="19.649999999999999" customHeight="1" thickBot="1" x14ac:dyDescent="0.25">
      <c r="B37" s="5">
        <v>2</v>
      </c>
      <c r="C37" s="6" t="s">
        <v>11</v>
      </c>
      <c r="D37" s="6" t="s">
        <v>12</v>
      </c>
      <c r="E37" s="7" t="s">
        <v>13</v>
      </c>
      <c r="F37" s="6" t="s">
        <v>14</v>
      </c>
      <c r="G37" s="14">
        <v>4790</v>
      </c>
      <c r="H37" s="19"/>
      <c r="I37" s="15">
        <f>ROUND(G37*H37,2)</f>
        <v>0</v>
      </c>
      <c r="J37" s="13">
        <v>8</v>
      </c>
      <c r="K37" s="10">
        <f>ROUND(I37*J37/100,2)</f>
        <v>0</v>
      </c>
      <c r="L37" s="27">
        <f>I37+K37</f>
        <v>0</v>
      </c>
      <c r="M37" s="27"/>
    </row>
    <row r="38" spans="2:13" s="1" customFormat="1" ht="3.15" customHeight="1" x14ac:dyDescent="0.25">
      <c r="H38" s="17"/>
    </row>
    <row r="39" spans="2:13" s="1" customFormat="1" ht="18.149999999999999" customHeight="1" x14ac:dyDescent="0.2">
      <c r="B39" s="29" t="s">
        <v>157</v>
      </c>
      <c r="C39" s="29"/>
      <c r="D39" s="29"/>
      <c r="E39" s="29"/>
      <c r="F39" s="29"/>
      <c r="G39" s="29"/>
      <c r="H39" s="29"/>
      <c r="I39" s="29"/>
      <c r="J39" s="29"/>
      <c r="K39" s="29"/>
    </row>
    <row r="40" spans="2:13" s="1" customFormat="1" ht="5.25" customHeight="1" x14ac:dyDescent="0.25">
      <c r="H40" s="17"/>
    </row>
    <row r="41" spans="2:13" s="1" customFormat="1" ht="53.25" customHeight="1" thickBot="1" x14ac:dyDescent="0.25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16" t="s">
        <v>6</v>
      </c>
      <c r="I41" s="3" t="s">
        <v>7</v>
      </c>
      <c r="J41" s="4" t="s">
        <v>8</v>
      </c>
      <c r="K41" s="4" t="s">
        <v>9</v>
      </c>
      <c r="L41" s="25" t="s">
        <v>10</v>
      </c>
      <c r="M41" s="25"/>
    </row>
    <row r="42" spans="2:13" s="1" customFormat="1" ht="19.649999999999999" customHeight="1" thickBot="1" x14ac:dyDescent="0.25">
      <c r="B42" s="5">
        <v>3</v>
      </c>
      <c r="C42" s="6" t="s">
        <v>11</v>
      </c>
      <c r="D42" s="6" t="s">
        <v>12</v>
      </c>
      <c r="E42" s="7" t="s">
        <v>13</v>
      </c>
      <c r="F42" s="6" t="s">
        <v>14</v>
      </c>
      <c r="G42" s="14">
        <v>5815</v>
      </c>
      <c r="H42" s="19"/>
      <c r="I42" s="15">
        <f>ROUND(G42*H42,2)</f>
        <v>0</v>
      </c>
      <c r="J42" s="13">
        <v>8</v>
      </c>
      <c r="K42" s="12">
        <f>ROUND(I42*J42/100,2)</f>
        <v>0</v>
      </c>
      <c r="L42" s="27">
        <f>I42+K42</f>
        <v>0</v>
      </c>
      <c r="M42" s="27"/>
    </row>
    <row r="43" spans="2:13" s="1" customFormat="1" ht="3.15" customHeight="1" x14ac:dyDescent="0.25">
      <c r="H43" s="17"/>
    </row>
    <row r="44" spans="2:13" s="1" customFormat="1" ht="18.149999999999999" customHeight="1" x14ac:dyDescent="0.2">
      <c r="B44" s="29" t="s">
        <v>158</v>
      </c>
      <c r="C44" s="29"/>
      <c r="D44" s="29"/>
      <c r="E44" s="29"/>
      <c r="F44" s="29"/>
      <c r="G44" s="29"/>
      <c r="H44" s="29"/>
      <c r="I44" s="29"/>
      <c r="J44" s="29"/>
      <c r="K44" s="29"/>
    </row>
    <row r="45" spans="2:13" s="1" customFormat="1" ht="5.25" customHeight="1" x14ac:dyDescent="0.25">
      <c r="H45" s="17"/>
    </row>
    <row r="46" spans="2:13" s="1" customFormat="1" ht="51.75" customHeight="1" thickBot="1" x14ac:dyDescent="0.25">
      <c r="B46" s="2" t="s">
        <v>0</v>
      </c>
      <c r="C46" s="3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16" t="s">
        <v>6</v>
      </c>
      <c r="I46" s="3" t="s">
        <v>7</v>
      </c>
      <c r="J46" s="4" t="s">
        <v>8</v>
      </c>
      <c r="K46" s="4" t="s">
        <v>9</v>
      </c>
      <c r="L46" s="25" t="s">
        <v>10</v>
      </c>
      <c r="M46" s="25"/>
    </row>
    <row r="47" spans="2:13" s="1" customFormat="1" ht="19.649999999999999" customHeight="1" thickBot="1" x14ac:dyDescent="0.25">
      <c r="B47" s="5">
        <v>4</v>
      </c>
      <c r="C47" s="6" t="s">
        <v>11</v>
      </c>
      <c r="D47" s="6" t="s">
        <v>12</v>
      </c>
      <c r="E47" s="7" t="s">
        <v>13</v>
      </c>
      <c r="F47" s="6" t="s">
        <v>14</v>
      </c>
      <c r="G47" s="14">
        <v>2164</v>
      </c>
      <c r="H47" s="19"/>
      <c r="I47" s="15">
        <f>ROUND(G47*H47,2)</f>
        <v>0</v>
      </c>
      <c r="J47" s="13">
        <v>8</v>
      </c>
      <c r="K47" s="12">
        <f>ROUND(I47*J47/100,2)</f>
        <v>0</v>
      </c>
      <c r="L47" s="27">
        <f>I47+K47</f>
        <v>0</v>
      </c>
      <c r="M47" s="27"/>
    </row>
    <row r="48" spans="2:13" s="1" customFormat="1" ht="3.15" customHeight="1" x14ac:dyDescent="0.25">
      <c r="H48" s="17"/>
    </row>
    <row r="49" spans="2:13" s="1" customFormat="1" ht="18.149999999999999" customHeight="1" x14ac:dyDescent="0.2">
      <c r="B49" s="29" t="s">
        <v>159</v>
      </c>
      <c r="C49" s="29"/>
      <c r="D49" s="29"/>
      <c r="E49" s="29"/>
      <c r="F49" s="29"/>
      <c r="G49" s="29"/>
      <c r="H49" s="29"/>
      <c r="I49" s="29"/>
      <c r="J49" s="29"/>
      <c r="K49" s="29"/>
    </row>
    <row r="50" spans="2:13" s="1" customFormat="1" ht="5.25" customHeight="1" x14ac:dyDescent="0.25">
      <c r="H50" s="17"/>
    </row>
    <row r="51" spans="2:13" s="1" customFormat="1" ht="52.5" customHeight="1" thickBot="1" x14ac:dyDescent="0.25">
      <c r="B51" s="2" t="s">
        <v>0</v>
      </c>
      <c r="C51" s="3" t="s">
        <v>1</v>
      </c>
      <c r="D51" s="4" t="s">
        <v>2</v>
      </c>
      <c r="E51" s="4" t="s">
        <v>3</v>
      </c>
      <c r="F51" s="4" t="s">
        <v>4</v>
      </c>
      <c r="G51" s="4" t="s">
        <v>5</v>
      </c>
      <c r="H51" s="16" t="s">
        <v>6</v>
      </c>
      <c r="I51" s="3" t="s">
        <v>7</v>
      </c>
      <c r="J51" s="4" t="s">
        <v>8</v>
      </c>
      <c r="K51" s="4" t="s">
        <v>9</v>
      </c>
      <c r="L51" s="25" t="s">
        <v>10</v>
      </c>
      <c r="M51" s="25"/>
    </row>
    <row r="52" spans="2:13" s="1" customFormat="1" ht="19.649999999999999" customHeight="1" thickBot="1" x14ac:dyDescent="0.25">
      <c r="B52" s="5">
        <v>5</v>
      </c>
      <c r="C52" s="6" t="s">
        <v>11</v>
      </c>
      <c r="D52" s="6" t="s">
        <v>12</v>
      </c>
      <c r="E52" s="7" t="s">
        <v>13</v>
      </c>
      <c r="F52" s="6" t="s">
        <v>14</v>
      </c>
      <c r="G52" s="14">
        <v>1146</v>
      </c>
      <c r="H52" s="19"/>
      <c r="I52" s="15">
        <f>ROUND(G52*H52,2)</f>
        <v>0</v>
      </c>
      <c r="J52" s="13">
        <v>8</v>
      </c>
      <c r="K52" s="12">
        <f>ROUND(I52*J52/100,2)</f>
        <v>0</v>
      </c>
      <c r="L52" s="27">
        <f>I52+K52</f>
        <v>0</v>
      </c>
      <c r="M52" s="27"/>
    </row>
    <row r="53" spans="2:13" s="1" customFormat="1" ht="18" customHeight="1" x14ac:dyDescent="0.25">
      <c r="H53" s="17"/>
    </row>
    <row r="54" spans="2:13" s="1" customFormat="1" ht="54" customHeight="1" thickBot="1" x14ac:dyDescent="0.25">
      <c r="B54" s="2" t="s">
        <v>0</v>
      </c>
      <c r="C54" s="3" t="s">
        <v>1</v>
      </c>
      <c r="D54" s="4" t="s">
        <v>2</v>
      </c>
      <c r="E54" s="4" t="s">
        <v>3</v>
      </c>
      <c r="F54" s="4" t="s">
        <v>4</v>
      </c>
      <c r="G54" s="4" t="s">
        <v>5</v>
      </c>
      <c r="H54" s="16" t="s">
        <v>6</v>
      </c>
      <c r="I54" s="3" t="s">
        <v>7</v>
      </c>
      <c r="J54" s="4" t="s">
        <v>8</v>
      </c>
      <c r="K54" s="4" t="s">
        <v>9</v>
      </c>
      <c r="L54" s="25" t="s">
        <v>10</v>
      </c>
      <c r="M54" s="25"/>
    </row>
    <row r="55" spans="2:13" s="1" customFormat="1" ht="19.649999999999999" customHeight="1" x14ac:dyDescent="0.2">
      <c r="B55" s="5">
        <v>6</v>
      </c>
      <c r="C55" s="6" t="s">
        <v>15</v>
      </c>
      <c r="D55" s="6" t="s">
        <v>16</v>
      </c>
      <c r="E55" s="7" t="s">
        <v>17</v>
      </c>
      <c r="F55" s="6" t="s">
        <v>18</v>
      </c>
      <c r="G55" s="14">
        <v>24.29</v>
      </c>
      <c r="H55" s="20"/>
      <c r="I55" s="15">
        <f>ROUND(G55*H55,2)</f>
        <v>0</v>
      </c>
      <c r="J55" s="13">
        <v>8</v>
      </c>
      <c r="K55" s="12">
        <f>ROUND(I55*J55/100,2)</f>
        <v>0</v>
      </c>
      <c r="L55" s="27">
        <f>I55+K55</f>
        <v>0</v>
      </c>
      <c r="M55" s="27"/>
    </row>
    <row r="56" spans="2:13" s="1" customFormat="1" ht="19.649999999999999" customHeight="1" x14ac:dyDescent="0.2">
      <c r="B56" s="5">
        <v>7</v>
      </c>
      <c r="C56" s="6" t="s">
        <v>19</v>
      </c>
      <c r="D56" s="6" t="s">
        <v>20</v>
      </c>
      <c r="E56" s="7" t="s">
        <v>21</v>
      </c>
      <c r="F56" s="6" t="s">
        <v>22</v>
      </c>
      <c r="G56" s="14">
        <v>10.63</v>
      </c>
      <c r="H56" s="21"/>
      <c r="I56" s="15">
        <f t="shared" ref="I56:I93" si="0">ROUND(G56*H56,2)</f>
        <v>0</v>
      </c>
      <c r="J56" s="13">
        <v>8</v>
      </c>
      <c r="K56" s="12">
        <f t="shared" ref="K56:K93" si="1">ROUND(I56*J56/100,2)</f>
        <v>0</v>
      </c>
      <c r="L56" s="27">
        <f t="shared" ref="L56:L93" si="2">I56+K56</f>
        <v>0</v>
      </c>
      <c r="M56" s="27"/>
    </row>
    <row r="57" spans="2:13" s="1" customFormat="1" ht="19.649999999999999" customHeight="1" x14ac:dyDescent="0.2">
      <c r="B57" s="5">
        <v>8</v>
      </c>
      <c r="C57" s="6" t="s">
        <v>23</v>
      </c>
      <c r="D57" s="6" t="s">
        <v>24</v>
      </c>
      <c r="E57" s="7" t="s">
        <v>25</v>
      </c>
      <c r="F57" s="6" t="s">
        <v>22</v>
      </c>
      <c r="G57" s="14">
        <v>1.33</v>
      </c>
      <c r="H57" s="21"/>
      <c r="I57" s="15">
        <f t="shared" si="0"/>
        <v>0</v>
      </c>
      <c r="J57" s="13">
        <v>8</v>
      </c>
      <c r="K57" s="12">
        <f t="shared" si="1"/>
        <v>0</v>
      </c>
      <c r="L57" s="27">
        <f t="shared" si="2"/>
        <v>0</v>
      </c>
      <c r="M57" s="27"/>
    </row>
    <row r="58" spans="2:13" s="1" customFormat="1" ht="28.65" customHeight="1" x14ac:dyDescent="0.2">
      <c r="B58" s="5">
        <v>9</v>
      </c>
      <c r="C58" s="6" t="s">
        <v>26</v>
      </c>
      <c r="D58" s="6" t="s">
        <v>27</v>
      </c>
      <c r="E58" s="7" t="s">
        <v>28</v>
      </c>
      <c r="F58" s="6" t="s">
        <v>22</v>
      </c>
      <c r="G58" s="14">
        <v>26.99</v>
      </c>
      <c r="H58" s="21"/>
      <c r="I58" s="15">
        <f t="shared" si="0"/>
        <v>0</v>
      </c>
      <c r="J58" s="13">
        <v>8</v>
      </c>
      <c r="K58" s="12">
        <f t="shared" si="1"/>
        <v>0</v>
      </c>
      <c r="L58" s="27">
        <f t="shared" si="2"/>
        <v>0</v>
      </c>
      <c r="M58" s="27"/>
    </row>
    <row r="59" spans="2:13" s="1" customFormat="1" ht="19.649999999999999" customHeight="1" x14ac:dyDescent="0.2">
      <c r="B59" s="5">
        <v>10</v>
      </c>
      <c r="C59" s="6" t="s">
        <v>29</v>
      </c>
      <c r="D59" s="6" t="s">
        <v>30</v>
      </c>
      <c r="E59" s="7" t="s">
        <v>31</v>
      </c>
      <c r="F59" s="6" t="s">
        <v>22</v>
      </c>
      <c r="G59" s="14">
        <v>36.619999999999997</v>
      </c>
      <c r="H59" s="21"/>
      <c r="I59" s="15">
        <f t="shared" si="0"/>
        <v>0</v>
      </c>
      <c r="J59" s="13">
        <v>8</v>
      </c>
      <c r="K59" s="12">
        <f t="shared" si="1"/>
        <v>0</v>
      </c>
      <c r="L59" s="27">
        <f t="shared" si="2"/>
        <v>0</v>
      </c>
      <c r="M59" s="27"/>
    </row>
    <row r="60" spans="2:13" s="1" customFormat="1" ht="19.649999999999999" customHeight="1" x14ac:dyDescent="0.2">
      <c r="B60" s="5">
        <v>11</v>
      </c>
      <c r="C60" s="6" t="s">
        <v>32</v>
      </c>
      <c r="D60" s="6" t="s">
        <v>33</v>
      </c>
      <c r="E60" s="7" t="s">
        <v>34</v>
      </c>
      <c r="F60" s="6" t="s">
        <v>22</v>
      </c>
      <c r="G60" s="14">
        <v>1.33</v>
      </c>
      <c r="H60" s="21"/>
      <c r="I60" s="15">
        <f t="shared" si="0"/>
        <v>0</v>
      </c>
      <c r="J60" s="13">
        <v>8</v>
      </c>
      <c r="K60" s="12">
        <f t="shared" si="1"/>
        <v>0</v>
      </c>
      <c r="L60" s="27">
        <f t="shared" si="2"/>
        <v>0</v>
      </c>
      <c r="M60" s="27"/>
    </row>
    <row r="61" spans="2:13" s="1" customFormat="1" ht="28.65" customHeight="1" x14ac:dyDescent="0.2">
      <c r="B61" s="5">
        <v>12</v>
      </c>
      <c r="C61" s="6" t="s">
        <v>35</v>
      </c>
      <c r="D61" s="6" t="s">
        <v>36</v>
      </c>
      <c r="E61" s="7" t="s">
        <v>37</v>
      </c>
      <c r="F61" s="6" t="s">
        <v>38</v>
      </c>
      <c r="G61" s="14">
        <v>25.88</v>
      </c>
      <c r="H61" s="21"/>
      <c r="I61" s="15">
        <f t="shared" si="0"/>
        <v>0</v>
      </c>
      <c r="J61" s="13">
        <v>8</v>
      </c>
      <c r="K61" s="12">
        <f t="shared" si="1"/>
        <v>0</v>
      </c>
      <c r="L61" s="27">
        <f t="shared" si="2"/>
        <v>0</v>
      </c>
      <c r="M61" s="27"/>
    </row>
    <row r="62" spans="2:13" s="1" customFormat="1" ht="19.649999999999999" customHeight="1" x14ac:dyDescent="0.2">
      <c r="B62" s="5">
        <v>13</v>
      </c>
      <c r="C62" s="6" t="s">
        <v>39</v>
      </c>
      <c r="D62" s="6" t="s">
        <v>40</v>
      </c>
      <c r="E62" s="7" t="s">
        <v>41</v>
      </c>
      <c r="F62" s="6" t="s">
        <v>38</v>
      </c>
      <c r="G62" s="14">
        <v>5.94</v>
      </c>
      <c r="H62" s="21"/>
      <c r="I62" s="15">
        <f t="shared" si="0"/>
        <v>0</v>
      </c>
      <c r="J62" s="13">
        <v>8</v>
      </c>
      <c r="K62" s="12">
        <f t="shared" si="1"/>
        <v>0</v>
      </c>
      <c r="L62" s="27">
        <f t="shared" si="2"/>
        <v>0</v>
      </c>
      <c r="M62" s="27"/>
    </row>
    <row r="63" spans="2:13" s="1" customFormat="1" ht="28.65" customHeight="1" x14ac:dyDescent="0.2">
      <c r="B63" s="5">
        <v>14</v>
      </c>
      <c r="C63" s="6" t="s">
        <v>42</v>
      </c>
      <c r="D63" s="6" t="s">
        <v>43</v>
      </c>
      <c r="E63" s="7" t="s">
        <v>44</v>
      </c>
      <c r="F63" s="6" t="s">
        <v>38</v>
      </c>
      <c r="G63" s="14">
        <v>92.12</v>
      </c>
      <c r="H63" s="21"/>
      <c r="I63" s="15">
        <f t="shared" si="0"/>
        <v>0</v>
      </c>
      <c r="J63" s="13">
        <v>8</v>
      </c>
      <c r="K63" s="12">
        <f t="shared" si="1"/>
        <v>0</v>
      </c>
      <c r="L63" s="27">
        <f t="shared" si="2"/>
        <v>0</v>
      </c>
      <c r="M63" s="27"/>
    </row>
    <row r="64" spans="2:13" s="1" customFormat="1" ht="28.65" customHeight="1" x14ac:dyDescent="0.2">
      <c r="B64" s="5">
        <v>15</v>
      </c>
      <c r="C64" s="6" t="s">
        <v>45</v>
      </c>
      <c r="D64" s="6" t="s">
        <v>46</v>
      </c>
      <c r="E64" s="7" t="s">
        <v>47</v>
      </c>
      <c r="F64" s="6" t="s">
        <v>38</v>
      </c>
      <c r="G64" s="14">
        <v>2.46</v>
      </c>
      <c r="H64" s="21"/>
      <c r="I64" s="15">
        <f t="shared" si="0"/>
        <v>0</v>
      </c>
      <c r="J64" s="13">
        <v>8</v>
      </c>
      <c r="K64" s="12">
        <f t="shared" si="1"/>
        <v>0</v>
      </c>
      <c r="L64" s="27">
        <f t="shared" si="2"/>
        <v>0</v>
      </c>
      <c r="M64" s="27"/>
    </row>
    <row r="65" spans="2:13" s="1" customFormat="1" ht="19.649999999999999" customHeight="1" x14ac:dyDescent="0.2">
      <c r="B65" s="5">
        <v>16</v>
      </c>
      <c r="C65" s="6" t="s">
        <v>48</v>
      </c>
      <c r="D65" s="6" t="s">
        <v>49</v>
      </c>
      <c r="E65" s="7" t="s">
        <v>50</v>
      </c>
      <c r="F65" s="6" t="s">
        <v>22</v>
      </c>
      <c r="G65" s="14">
        <v>76.66</v>
      </c>
      <c r="H65" s="21"/>
      <c r="I65" s="15">
        <f t="shared" si="0"/>
        <v>0</v>
      </c>
      <c r="J65" s="13">
        <v>8</v>
      </c>
      <c r="K65" s="12">
        <f t="shared" si="1"/>
        <v>0</v>
      </c>
      <c r="L65" s="27">
        <f t="shared" si="2"/>
        <v>0</v>
      </c>
      <c r="M65" s="27"/>
    </row>
    <row r="66" spans="2:13" s="1" customFormat="1" ht="28.65" customHeight="1" x14ac:dyDescent="0.2">
      <c r="B66" s="5">
        <v>17</v>
      </c>
      <c r="C66" s="6" t="s">
        <v>51</v>
      </c>
      <c r="D66" s="6" t="s">
        <v>52</v>
      </c>
      <c r="E66" s="7" t="s">
        <v>53</v>
      </c>
      <c r="F66" s="6" t="s">
        <v>22</v>
      </c>
      <c r="G66" s="14">
        <v>0.6</v>
      </c>
      <c r="H66" s="21"/>
      <c r="I66" s="15">
        <f t="shared" si="0"/>
        <v>0</v>
      </c>
      <c r="J66" s="13">
        <v>8</v>
      </c>
      <c r="K66" s="12">
        <f t="shared" si="1"/>
        <v>0</v>
      </c>
      <c r="L66" s="27">
        <f t="shared" si="2"/>
        <v>0</v>
      </c>
      <c r="M66" s="27"/>
    </row>
    <row r="67" spans="2:13" s="1" customFormat="1" ht="19.649999999999999" customHeight="1" x14ac:dyDescent="0.2">
      <c r="B67" s="5">
        <v>18</v>
      </c>
      <c r="C67" s="6" t="s">
        <v>54</v>
      </c>
      <c r="D67" s="6" t="s">
        <v>55</v>
      </c>
      <c r="E67" s="7" t="s">
        <v>56</v>
      </c>
      <c r="F67" s="6" t="s">
        <v>22</v>
      </c>
      <c r="G67" s="14">
        <v>91.54</v>
      </c>
      <c r="H67" s="21"/>
      <c r="I67" s="15">
        <f t="shared" si="0"/>
        <v>0</v>
      </c>
      <c r="J67" s="13">
        <v>8</v>
      </c>
      <c r="K67" s="12">
        <f t="shared" si="1"/>
        <v>0</v>
      </c>
      <c r="L67" s="27">
        <f t="shared" si="2"/>
        <v>0</v>
      </c>
      <c r="M67" s="27"/>
    </row>
    <row r="68" spans="2:13" s="1" customFormat="1" ht="28.65" customHeight="1" x14ac:dyDescent="0.2">
      <c r="B68" s="5">
        <v>19</v>
      </c>
      <c r="C68" s="6" t="s">
        <v>57</v>
      </c>
      <c r="D68" s="6" t="s">
        <v>58</v>
      </c>
      <c r="E68" s="7" t="s">
        <v>59</v>
      </c>
      <c r="F68" s="6" t="s">
        <v>22</v>
      </c>
      <c r="G68" s="14">
        <v>0.5</v>
      </c>
      <c r="H68" s="21"/>
      <c r="I68" s="15">
        <f t="shared" si="0"/>
        <v>0</v>
      </c>
      <c r="J68" s="13">
        <v>8</v>
      </c>
      <c r="K68" s="12">
        <f t="shared" si="1"/>
        <v>0</v>
      </c>
      <c r="L68" s="27">
        <f t="shared" si="2"/>
        <v>0</v>
      </c>
      <c r="M68" s="27"/>
    </row>
    <row r="69" spans="2:13" s="1" customFormat="1" ht="19.649999999999999" customHeight="1" x14ac:dyDescent="0.2">
      <c r="B69" s="5">
        <v>20</v>
      </c>
      <c r="C69" s="6" t="s">
        <v>60</v>
      </c>
      <c r="D69" s="6" t="s">
        <v>61</v>
      </c>
      <c r="E69" s="7" t="s">
        <v>62</v>
      </c>
      <c r="F69" s="6" t="s">
        <v>22</v>
      </c>
      <c r="G69" s="14">
        <v>169.3</v>
      </c>
      <c r="H69" s="21"/>
      <c r="I69" s="15">
        <f t="shared" si="0"/>
        <v>0</v>
      </c>
      <c r="J69" s="13">
        <v>8</v>
      </c>
      <c r="K69" s="12">
        <f t="shared" si="1"/>
        <v>0</v>
      </c>
      <c r="L69" s="27">
        <f t="shared" si="2"/>
        <v>0</v>
      </c>
      <c r="M69" s="27"/>
    </row>
    <row r="70" spans="2:13" s="1" customFormat="1" ht="28.65" customHeight="1" x14ac:dyDescent="0.2">
      <c r="B70" s="5">
        <v>21</v>
      </c>
      <c r="C70" s="6" t="s">
        <v>63</v>
      </c>
      <c r="D70" s="6" t="s">
        <v>64</v>
      </c>
      <c r="E70" s="7" t="s">
        <v>65</v>
      </c>
      <c r="F70" s="6" t="s">
        <v>18</v>
      </c>
      <c r="G70" s="14">
        <v>0.4</v>
      </c>
      <c r="H70" s="21"/>
      <c r="I70" s="15">
        <f t="shared" si="0"/>
        <v>0</v>
      </c>
      <c r="J70" s="13">
        <v>8</v>
      </c>
      <c r="K70" s="12">
        <f t="shared" si="1"/>
        <v>0</v>
      </c>
      <c r="L70" s="27">
        <f t="shared" si="2"/>
        <v>0</v>
      </c>
      <c r="M70" s="27"/>
    </row>
    <row r="71" spans="2:13" s="1" customFormat="1" ht="28.65" customHeight="1" x14ac:dyDescent="0.2">
      <c r="B71" s="5">
        <v>22</v>
      </c>
      <c r="C71" s="6" t="s">
        <v>66</v>
      </c>
      <c r="D71" s="6" t="s">
        <v>67</v>
      </c>
      <c r="E71" s="7" t="s">
        <v>68</v>
      </c>
      <c r="F71" s="6" t="s">
        <v>18</v>
      </c>
      <c r="G71" s="14">
        <v>11.34</v>
      </c>
      <c r="H71" s="21"/>
      <c r="I71" s="15">
        <f t="shared" si="0"/>
        <v>0</v>
      </c>
      <c r="J71" s="13">
        <v>8</v>
      </c>
      <c r="K71" s="12">
        <f t="shared" si="1"/>
        <v>0</v>
      </c>
      <c r="L71" s="27">
        <f t="shared" si="2"/>
        <v>0</v>
      </c>
      <c r="M71" s="27"/>
    </row>
    <row r="72" spans="2:13" s="1" customFormat="1" ht="28.65" customHeight="1" x14ac:dyDescent="0.2">
      <c r="B72" s="5">
        <v>23</v>
      </c>
      <c r="C72" s="6" t="s">
        <v>69</v>
      </c>
      <c r="D72" s="6" t="s">
        <v>70</v>
      </c>
      <c r="E72" s="7" t="s">
        <v>71</v>
      </c>
      <c r="F72" s="6" t="s">
        <v>18</v>
      </c>
      <c r="G72" s="14">
        <v>66.45</v>
      </c>
      <c r="H72" s="21"/>
      <c r="I72" s="15">
        <f t="shared" si="0"/>
        <v>0</v>
      </c>
      <c r="J72" s="13">
        <v>8</v>
      </c>
      <c r="K72" s="12">
        <f t="shared" si="1"/>
        <v>0</v>
      </c>
      <c r="L72" s="27">
        <f t="shared" si="2"/>
        <v>0</v>
      </c>
      <c r="M72" s="27"/>
    </row>
    <row r="73" spans="2:13" s="1" customFormat="1" ht="19.649999999999999" customHeight="1" x14ac:dyDescent="0.2">
      <c r="B73" s="5">
        <v>24</v>
      </c>
      <c r="C73" s="6" t="s">
        <v>72</v>
      </c>
      <c r="D73" s="6" t="s">
        <v>73</v>
      </c>
      <c r="E73" s="7" t="s">
        <v>74</v>
      </c>
      <c r="F73" s="6" t="s">
        <v>18</v>
      </c>
      <c r="G73" s="14">
        <v>67.17</v>
      </c>
      <c r="H73" s="21"/>
      <c r="I73" s="15">
        <f t="shared" si="0"/>
        <v>0</v>
      </c>
      <c r="J73" s="13">
        <v>8</v>
      </c>
      <c r="K73" s="12">
        <f t="shared" si="1"/>
        <v>0</v>
      </c>
      <c r="L73" s="27">
        <f t="shared" si="2"/>
        <v>0</v>
      </c>
      <c r="M73" s="27"/>
    </row>
    <row r="74" spans="2:13" s="1" customFormat="1" ht="19.649999999999999" customHeight="1" x14ac:dyDescent="0.2">
      <c r="B74" s="5">
        <v>25</v>
      </c>
      <c r="C74" s="6" t="s">
        <v>75</v>
      </c>
      <c r="D74" s="6" t="s">
        <v>76</v>
      </c>
      <c r="E74" s="7" t="s">
        <v>77</v>
      </c>
      <c r="F74" s="6" t="s">
        <v>18</v>
      </c>
      <c r="G74" s="14">
        <v>30.18</v>
      </c>
      <c r="H74" s="21"/>
      <c r="I74" s="15">
        <f t="shared" si="0"/>
        <v>0</v>
      </c>
      <c r="J74" s="13">
        <v>8</v>
      </c>
      <c r="K74" s="12">
        <f t="shared" si="1"/>
        <v>0</v>
      </c>
      <c r="L74" s="27">
        <f t="shared" si="2"/>
        <v>0</v>
      </c>
      <c r="M74" s="27"/>
    </row>
    <row r="75" spans="2:13" s="1" customFormat="1" ht="19.649999999999999" customHeight="1" x14ac:dyDescent="0.2">
      <c r="B75" s="5">
        <v>26</v>
      </c>
      <c r="C75" s="6" t="s">
        <v>78</v>
      </c>
      <c r="D75" s="6" t="s">
        <v>79</v>
      </c>
      <c r="E75" s="7" t="s">
        <v>80</v>
      </c>
      <c r="F75" s="6" t="s">
        <v>18</v>
      </c>
      <c r="G75" s="14">
        <v>2.52</v>
      </c>
      <c r="H75" s="21"/>
      <c r="I75" s="15">
        <f t="shared" si="0"/>
        <v>0</v>
      </c>
      <c r="J75" s="13">
        <v>8</v>
      </c>
      <c r="K75" s="12">
        <f t="shared" si="1"/>
        <v>0</v>
      </c>
      <c r="L75" s="27">
        <f t="shared" si="2"/>
        <v>0</v>
      </c>
      <c r="M75" s="27"/>
    </row>
    <row r="76" spans="2:13" s="1" customFormat="1" ht="19.649999999999999" customHeight="1" x14ac:dyDescent="0.2">
      <c r="B76" s="5">
        <v>27</v>
      </c>
      <c r="C76" s="6" t="s">
        <v>81</v>
      </c>
      <c r="D76" s="6" t="s">
        <v>82</v>
      </c>
      <c r="E76" s="7" t="s">
        <v>83</v>
      </c>
      <c r="F76" s="6" t="s">
        <v>22</v>
      </c>
      <c r="G76" s="14">
        <v>0.06</v>
      </c>
      <c r="H76" s="21"/>
      <c r="I76" s="15">
        <f t="shared" si="0"/>
        <v>0</v>
      </c>
      <c r="J76" s="13">
        <v>8</v>
      </c>
      <c r="K76" s="12">
        <f t="shared" si="1"/>
        <v>0</v>
      </c>
      <c r="L76" s="27">
        <f t="shared" si="2"/>
        <v>0</v>
      </c>
      <c r="M76" s="27"/>
    </row>
    <row r="77" spans="2:13" s="1" customFormat="1" ht="19.649999999999999" customHeight="1" x14ac:dyDescent="0.2">
      <c r="B77" s="5">
        <v>28</v>
      </c>
      <c r="C77" s="6" t="s">
        <v>84</v>
      </c>
      <c r="D77" s="6" t="s">
        <v>85</v>
      </c>
      <c r="E77" s="7" t="s">
        <v>86</v>
      </c>
      <c r="F77" s="6" t="s">
        <v>14</v>
      </c>
      <c r="G77" s="14">
        <v>20</v>
      </c>
      <c r="H77" s="21"/>
      <c r="I77" s="15">
        <f t="shared" si="0"/>
        <v>0</v>
      </c>
      <c r="J77" s="13">
        <v>8</v>
      </c>
      <c r="K77" s="12">
        <f t="shared" si="1"/>
        <v>0</v>
      </c>
      <c r="L77" s="27">
        <f t="shared" si="2"/>
        <v>0</v>
      </c>
      <c r="M77" s="27"/>
    </row>
    <row r="78" spans="2:13" s="1" customFormat="1" ht="19.649999999999999" customHeight="1" x14ac:dyDescent="0.2">
      <c r="B78" s="5">
        <v>29</v>
      </c>
      <c r="C78" s="6" t="s">
        <v>87</v>
      </c>
      <c r="D78" s="6" t="s">
        <v>88</v>
      </c>
      <c r="E78" s="7" t="s">
        <v>89</v>
      </c>
      <c r="F78" s="6" t="s">
        <v>90</v>
      </c>
      <c r="G78" s="14">
        <v>14</v>
      </c>
      <c r="H78" s="21"/>
      <c r="I78" s="15">
        <f t="shared" si="0"/>
        <v>0</v>
      </c>
      <c r="J78" s="13">
        <v>8</v>
      </c>
      <c r="K78" s="12">
        <f t="shared" si="1"/>
        <v>0</v>
      </c>
      <c r="L78" s="27">
        <f t="shared" si="2"/>
        <v>0</v>
      </c>
      <c r="M78" s="27"/>
    </row>
    <row r="79" spans="2:13" s="1" customFormat="1" ht="19.649999999999999" customHeight="1" x14ac:dyDescent="0.2">
      <c r="B79" s="5">
        <v>30</v>
      </c>
      <c r="C79" s="6" t="s">
        <v>91</v>
      </c>
      <c r="D79" s="6" t="s">
        <v>92</v>
      </c>
      <c r="E79" s="7" t="s">
        <v>93</v>
      </c>
      <c r="F79" s="6" t="s">
        <v>94</v>
      </c>
      <c r="G79" s="14">
        <v>59.65</v>
      </c>
      <c r="H79" s="21"/>
      <c r="I79" s="15">
        <f t="shared" si="0"/>
        <v>0</v>
      </c>
      <c r="J79" s="13">
        <v>23</v>
      </c>
      <c r="K79" s="12">
        <f t="shared" si="1"/>
        <v>0</v>
      </c>
      <c r="L79" s="27">
        <f t="shared" si="2"/>
        <v>0</v>
      </c>
      <c r="M79" s="27"/>
    </row>
    <row r="80" spans="2:13" s="1" customFormat="1" ht="19.649999999999999" customHeight="1" x14ac:dyDescent="0.2">
      <c r="B80" s="5">
        <v>31</v>
      </c>
      <c r="C80" s="6" t="s">
        <v>95</v>
      </c>
      <c r="D80" s="6" t="s">
        <v>96</v>
      </c>
      <c r="E80" s="7" t="s">
        <v>97</v>
      </c>
      <c r="F80" s="6" t="s">
        <v>90</v>
      </c>
      <c r="G80" s="14">
        <v>100</v>
      </c>
      <c r="H80" s="21"/>
      <c r="I80" s="15">
        <f t="shared" si="0"/>
        <v>0</v>
      </c>
      <c r="J80" s="13">
        <v>23</v>
      </c>
      <c r="K80" s="12">
        <f t="shared" si="1"/>
        <v>0</v>
      </c>
      <c r="L80" s="27">
        <f t="shared" si="2"/>
        <v>0</v>
      </c>
      <c r="M80" s="27"/>
    </row>
    <row r="81" spans="2:13" s="1" customFormat="1" ht="19.649999999999999" customHeight="1" x14ac:dyDescent="0.2">
      <c r="B81" s="5">
        <v>32</v>
      </c>
      <c r="C81" s="6" t="s">
        <v>98</v>
      </c>
      <c r="D81" s="6" t="s">
        <v>99</v>
      </c>
      <c r="E81" s="7" t="s">
        <v>100</v>
      </c>
      <c r="F81" s="6" t="s">
        <v>101</v>
      </c>
      <c r="G81" s="14">
        <v>492</v>
      </c>
      <c r="H81" s="21"/>
      <c r="I81" s="15">
        <f t="shared" si="0"/>
        <v>0</v>
      </c>
      <c r="J81" s="13">
        <v>23</v>
      </c>
      <c r="K81" s="12">
        <f t="shared" si="1"/>
        <v>0</v>
      </c>
      <c r="L81" s="27">
        <f t="shared" si="2"/>
        <v>0</v>
      </c>
      <c r="M81" s="27"/>
    </row>
    <row r="82" spans="2:13" s="1" customFormat="1" ht="19.649999999999999" customHeight="1" x14ac:dyDescent="0.2">
      <c r="B82" s="5">
        <v>33</v>
      </c>
      <c r="C82" s="6" t="s">
        <v>102</v>
      </c>
      <c r="D82" s="6" t="s">
        <v>103</v>
      </c>
      <c r="E82" s="7" t="s">
        <v>104</v>
      </c>
      <c r="F82" s="6" t="s">
        <v>105</v>
      </c>
      <c r="G82" s="14">
        <v>3</v>
      </c>
      <c r="H82" s="21"/>
      <c r="I82" s="15">
        <f t="shared" si="0"/>
        <v>0</v>
      </c>
      <c r="J82" s="13">
        <v>8</v>
      </c>
      <c r="K82" s="12">
        <f t="shared" si="1"/>
        <v>0</v>
      </c>
      <c r="L82" s="27">
        <f t="shared" si="2"/>
        <v>0</v>
      </c>
      <c r="M82" s="27"/>
    </row>
    <row r="83" spans="2:13" s="1" customFormat="1" ht="28.65" customHeight="1" x14ac:dyDescent="0.2">
      <c r="B83" s="5">
        <v>34</v>
      </c>
      <c r="C83" s="6" t="s">
        <v>106</v>
      </c>
      <c r="D83" s="6" t="s">
        <v>107</v>
      </c>
      <c r="E83" s="7" t="s">
        <v>108</v>
      </c>
      <c r="F83" s="6" t="s">
        <v>90</v>
      </c>
      <c r="G83" s="14">
        <v>50</v>
      </c>
      <c r="H83" s="21"/>
      <c r="I83" s="15">
        <f t="shared" si="0"/>
        <v>0</v>
      </c>
      <c r="J83" s="13">
        <v>8</v>
      </c>
      <c r="K83" s="12">
        <f t="shared" si="1"/>
        <v>0</v>
      </c>
      <c r="L83" s="27">
        <f t="shared" si="2"/>
        <v>0</v>
      </c>
      <c r="M83" s="27"/>
    </row>
    <row r="84" spans="2:13" s="1" customFormat="1" ht="19.649999999999999" customHeight="1" x14ac:dyDescent="0.2">
      <c r="B84" s="5">
        <v>35</v>
      </c>
      <c r="C84" s="6" t="s">
        <v>109</v>
      </c>
      <c r="D84" s="6" t="s">
        <v>110</v>
      </c>
      <c r="E84" s="7" t="s">
        <v>111</v>
      </c>
      <c r="F84" s="6" t="s">
        <v>90</v>
      </c>
      <c r="G84" s="14">
        <v>402</v>
      </c>
      <c r="H84" s="21"/>
      <c r="I84" s="15">
        <f t="shared" si="0"/>
        <v>0</v>
      </c>
      <c r="J84" s="13">
        <v>8</v>
      </c>
      <c r="K84" s="12">
        <f t="shared" si="1"/>
        <v>0</v>
      </c>
      <c r="L84" s="27">
        <f t="shared" si="2"/>
        <v>0</v>
      </c>
      <c r="M84" s="27"/>
    </row>
    <row r="85" spans="2:13" s="1" customFormat="1" ht="19.649999999999999" customHeight="1" x14ac:dyDescent="0.2">
      <c r="B85" s="5">
        <v>36</v>
      </c>
      <c r="C85" s="6" t="s">
        <v>112</v>
      </c>
      <c r="D85" s="6" t="s">
        <v>113</v>
      </c>
      <c r="E85" s="7" t="s">
        <v>114</v>
      </c>
      <c r="F85" s="6" t="s">
        <v>18</v>
      </c>
      <c r="G85" s="14">
        <v>1</v>
      </c>
      <c r="H85" s="21"/>
      <c r="I85" s="15">
        <f t="shared" si="0"/>
        <v>0</v>
      </c>
      <c r="J85" s="13">
        <v>8</v>
      </c>
      <c r="K85" s="12">
        <f t="shared" si="1"/>
        <v>0</v>
      </c>
      <c r="L85" s="27">
        <f t="shared" si="2"/>
        <v>0</v>
      </c>
      <c r="M85" s="27"/>
    </row>
    <row r="86" spans="2:13" s="1" customFormat="1" ht="19.649999999999999" customHeight="1" x14ac:dyDescent="0.2">
      <c r="B86" s="5">
        <v>37</v>
      </c>
      <c r="C86" s="6" t="s">
        <v>115</v>
      </c>
      <c r="D86" s="6" t="s">
        <v>116</v>
      </c>
      <c r="E86" s="7" t="s">
        <v>117</v>
      </c>
      <c r="F86" s="6" t="s">
        <v>18</v>
      </c>
      <c r="G86" s="14">
        <v>4.22</v>
      </c>
      <c r="H86" s="21"/>
      <c r="I86" s="15">
        <f t="shared" si="0"/>
        <v>0</v>
      </c>
      <c r="J86" s="13">
        <v>8</v>
      </c>
      <c r="K86" s="12">
        <f t="shared" si="1"/>
        <v>0</v>
      </c>
      <c r="L86" s="27">
        <f t="shared" si="2"/>
        <v>0</v>
      </c>
      <c r="M86" s="27"/>
    </row>
    <row r="87" spans="2:13" s="1" customFormat="1" ht="19.649999999999999" customHeight="1" x14ac:dyDescent="0.2">
      <c r="B87" s="5">
        <v>38</v>
      </c>
      <c r="C87" s="6" t="s">
        <v>118</v>
      </c>
      <c r="D87" s="6" t="s">
        <v>119</v>
      </c>
      <c r="E87" s="7" t="s">
        <v>120</v>
      </c>
      <c r="F87" s="6" t="s">
        <v>38</v>
      </c>
      <c r="G87" s="14">
        <v>1.2</v>
      </c>
      <c r="H87" s="21"/>
      <c r="I87" s="15">
        <f t="shared" si="0"/>
        <v>0</v>
      </c>
      <c r="J87" s="13">
        <v>8</v>
      </c>
      <c r="K87" s="12">
        <f t="shared" si="1"/>
        <v>0</v>
      </c>
      <c r="L87" s="27">
        <f t="shared" si="2"/>
        <v>0</v>
      </c>
      <c r="M87" s="27"/>
    </row>
    <row r="88" spans="2:13" s="1" customFormat="1" ht="28.65" customHeight="1" x14ac:dyDescent="0.2">
      <c r="B88" s="5">
        <v>39</v>
      </c>
      <c r="C88" s="6" t="s">
        <v>121</v>
      </c>
      <c r="D88" s="6" t="s">
        <v>122</v>
      </c>
      <c r="E88" s="7" t="s">
        <v>123</v>
      </c>
      <c r="F88" s="6" t="s">
        <v>101</v>
      </c>
      <c r="G88" s="14">
        <v>100</v>
      </c>
      <c r="H88" s="21"/>
      <c r="I88" s="15">
        <f t="shared" si="0"/>
        <v>0</v>
      </c>
      <c r="J88" s="13">
        <v>8</v>
      </c>
      <c r="K88" s="12">
        <f t="shared" si="1"/>
        <v>0</v>
      </c>
      <c r="L88" s="27">
        <f t="shared" si="2"/>
        <v>0</v>
      </c>
      <c r="M88" s="27"/>
    </row>
    <row r="89" spans="2:13" s="1" customFormat="1" ht="19.649999999999999" customHeight="1" x14ac:dyDescent="0.2">
      <c r="B89" s="5">
        <v>40</v>
      </c>
      <c r="C89" s="6" t="s">
        <v>124</v>
      </c>
      <c r="D89" s="6" t="s">
        <v>125</v>
      </c>
      <c r="E89" s="7" t="s">
        <v>126</v>
      </c>
      <c r="F89" s="6" t="s">
        <v>127</v>
      </c>
      <c r="G89" s="14">
        <v>60</v>
      </c>
      <c r="H89" s="21"/>
      <c r="I89" s="15">
        <f t="shared" si="0"/>
        <v>0</v>
      </c>
      <c r="J89" s="13">
        <v>8</v>
      </c>
      <c r="K89" s="12">
        <f t="shared" si="1"/>
        <v>0</v>
      </c>
      <c r="L89" s="27">
        <f t="shared" si="2"/>
        <v>0</v>
      </c>
      <c r="M89" s="27"/>
    </row>
    <row r="90" spans="2:13" s="1" customFormat="1" ht="19.649999999999999" customHeight="1" x14ac:dyDescent="0.2">
      <c r="B90" s="5">
        <v>41</v>
      </c>
      <c r="C90" s="6" t="s">
        <v>128</v>
      </c>
      <c r="D90" s="6" t="s">
        <v>129</v>
      </c>
      <c r="E90" s="7" t="s">
        <v>130</v>
      </c>
      <c r="F90" s="6" t="s">
        <v>101</v>
      </c>
      <c r="G90" s="14">
        <v>707</v>
      </c>
      <c r="H90" s="21"/>
      <c r="I90" s="15">
        <f t="shared" si="0"/>
        <v>0</v>
      </c>
      <c r="J90" s="13">
        <v>8</v>
      </c>
      <c r="K90" s="12">
        <f t="shared" si="1"/>
        <v>0</v>
      </c>
      <c r="L90" s="27">
        <f t="shared" si="2"/>
        <v>0</v>
      </c>
      <c r="M90" s="27"/>
    </row>
    <row r="91" spans="2:13" s="1" customFormat="1" ht="19.649999999999999" customHeight="1" x14ac:dyDescent="0.2">
      <c r="B91" s="5">
        <v>42</v>
      </c>
      <c r="C91" s="6" t="s">
        <v>131</v>
      </c>
      <c r="D91" s="6" t="s">
        <v>132</v>
      </c>
      <c r="E91" s="7" t="s">
        <v>133</v>
      </c>
      <c r="F91" s="6" t="s">
        <v>101</v>
      </c>
      <c r="G91" s="14">
        <v>40</v>
      </c>
      <c r="H91" s="21"/>
      <c r="I91" s="15">
        <f t="shared" si="0"/>
        <v>0</v>
      </c>
      <c r="J91" s="13">
        <v>8</v>
      </c>
      <c r="K91" s="12">
        <f t="shared" si="1"/>
        <v>0</v>
      </c>
      <c r="L91" s="27">
        <f t="shared" si="2"/>
        <v>0</v>
      </c>
      <c r="M91" s="27"/>
    </row>
    <row r="92" spans="2:13" s="1" customFormat="1" ht="19.649999999999999" customHeight="1" x14ac:dyDescent="0.2">
      <c r="B92" s="5">
        <v>43</v>
      </c>
      <c r="C92" s="6" t="s">
        <v>134</v>
      </c>
      <c r="D92" s="6" t="s">
        <v>135</v>
      </c>
      <c r="E92" s="7" t="s">
        <v>136</v>
      </c>
      <c r="F92" s="6" t="s">
        <v>101</v>
      </c>
      <c r="G92" s="14">
        <v>32</v>
      </c>
      <c r="H92" s="21"/>
      <c r="I92" s="15">
        <f t="shared" si="0"/>
        <v>0</v>
      </c>
      <c r="J92" s="13">
        <v>8</v>
      </c>
      <c r="K92" s="12">
        <f t="shared" si="1"/>
        <v>0</v>
      </c>
      <c r="L92" s="27">
        <f t="shared" si="2"/>
        <v>0</v>
      </c>
      <c r="M92" s="27"/>
    </row>
    <row r="93" spans="2:13" s="1" customFormat="1" ht="19.649999999999999" customHeight="1" thickBot="1" x14ac:dyDescent="0.25">
      <c r="B93" s="5">
        <v>44</v>
      </c>
      <c r="C93" s="6" t="s">
        <v>137</v>
      </c>
      <c r="D93" s="6" t="s">
        <v>138</v>
      </c>
      <c r="E93" s="7" t="s">
        <v>139</v>
      </c>
      <c r="F93" s="6" t="s">
        <v>101</v>
      </c>
      <c r="G93" s="14">
        <v>94</v>
      </c>
      <c r="H93" s="22"/>
      <c r="I93" s="15">
        <f t="shared" si="0"/>
        <v>0</v>
      </c>
      <c r="J93" s="13">
        <v>8</v>
      </c>
      <c r="K93" s="12">
        <f t="shared" si="1"/>
        <v>0</v>
      </c>
      <c r="L93" s="27">
        <f t="shared" si="2"/>
        <v>0</v>
      </c>
      <c r="M93" s="27"/>
    </row>
    <row r="94" spans="2:13" s="1" customFormat="1" ht="55.95" customHeight="1" x14ac:dyDescent="0.25">
      <c r="H94" s="17"/>
    </row>
    <row r="95" spans="2:13" s="1" customFormat="1" ht="21.45" customHeight="1" x14ac:dyDescent="0.2">
      <c r="B95" s="30" t="s">
        <v>140</v>
      </c>
      <c r="C95" s="30"/>
      <c r="D95" s="30"/>
      <c r="E95" s="30"/>
      <c r="F95" s="33">
        <f>I32+I37+I42+I47+I52+I55+I56+I57+I58+I59+I60+I61+I62+I63+I64+I65+I66+I67+I68+I69+I70+I71+I72+I73+I74+I75+I76+I77+I78+I79+I80+I81+I82+I83+I84+I85+I86+I87+I88+I89+I90+I91+I92+I93</f>
        <v>0</v>
      </c>
      <c r="G95" s="34"/>
      <c r="H95" s="34"/>
      <c r="I95" s="34"/>
      <c r="J95" s="34"/>
      <c r="K95" s="34"/>
      <c r="L95" s="34"/>
      <c r="M95" s="34"/>
    </row>
    <row r="96" spans="2:13" s="1" customFormat="1" ht="21.45" customHeight="1" x14ac:dyDescent="0.2">
      <c r="B96" s="30" t="s">
        <v>141</v>
      </c>
      <c r="C96" s="30"/>
      <c r="D96" s="30"/>
      <c r="E96" s="30"/>
      <c r="F96" s="34">
        <f>L32+L37+L42+L47+L55+L56+L57+L58+L59+L60+L61+L62+L63+L64+L65+L66+L67+L68+L69+L70+L72++L71+L73+L74+L75+L76+L77+L78+L79+L80+L81+L82+L83+L84+L85+L86+L87+L88+L89+L90+L91+L92+L93+L52</f>
        <v>0</v>
      </c>
      <c r="G96" s="34"/>
      <c r="H96" s="34"/>
      <c r="I96" s="34"/>
      <c r="J96" s="34"/>
      <c r="K96" s="34"/>
      <c r="L96" s="34"/>
      <c r="M96" s="34"/>
    </row>
    <row r="97" spans="2:14" s="1" customFormat="1" ht="11.1" customHeight="1" x14ac:dyDescent="0.25">
      <c r="H97" s="17"/>
    </row>
    <row r="98" spans="2:14" s="1" customFormat="1" ht="61.35" customHeight="1" x14ac:dyDescent="0.2">
      <c r="B98" s="31" t="s">
        <v>160</v>
      </c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</row>
    <row r="99" spans="2:14" s="1" customFormat="1" ht="2.7" customHeight="1" x14ac:dyDescent="0.25">
      <c r="H99" s="17"/>
    </row>
    <row r="100" spans="2:14" s="1" customFormat="1" ht="89.1" customHeight="1" x14ac:dyDescent="0.2">
      <c r="B100" s="31" t="s">
        <v>161</v>
      </c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</row>
    <row r="101" spans="2:14" s="1" customFormat="1" ht="5.25" customHeight="1" x14ac:dyDescent="0.25">
      <c r="H101" s="17"/>
    </row>
    <row r="102" spans="2:14" s="1" customFormat="1" ht="99" customHeight="1" x14ac:dyDescent="0.2">
      <c r="B102" s="31" t="s">
        <v>162</v>
      </c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</row>
    <row r="103" spans="2:14" s="1" customFormat="1" ht="5.25" customHeight="1" x14ac:dyDescent="0.25">
      <c r="H103" s="17"/>
    </row>
    <row r="104" spans="2:14" s="1" customFormat="1" ht="37.950000000000003" customHeight="1" x14ac:dyDescent="0.2">
      <c r="B104" s="42" t="s">
        <v>142</v>
      </c>
      <c r="C104" s="42"/>
      <c r="D104" s="42"/>
      <c r="E104" s="42"/>
      <c r="F104" s="38" t="s">
        <v>143</v>
      </c>
      <c r="G104" s="38"/>
      <c r="H104" s="38"/>
      <c r="I104" s="38"/>
      <c r="J104" s="38"/>
      <c r="K104" s="38"/>
      <c r="L104" s="38"/>
    </row>
    <row r="105" spans="2:14" s="1" customFormat="1" ht="28.65" customHeight="1" x14ac:dyDescent="0.2"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</row>
    <row r="106" spans="2:14" s="1" customFormat="1" ht="28.65" customHeight="1" x14ac:dyDescent="0.2"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</row>
    <row r="107" spans="2:14" s="1" customFormat="1" ht="28.65" customHeight="1" x14ac:dyDescent="0.2"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</row>
    <row r="108" spans="2:14" s="1" customFormat="1" ht="28.65" customHeight="1" x14ac:dyDescent="0.2"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</row>
    <row r="109" spans="2:14" s="1" customFormat="1" ht="2.7" customHeight="1" x14ac:dyDescent="0.25">
      <c r="H109" s="17"/>
    </row>
    <row r="110" spans="2:14" s="1" customFormat="1" ht="178.5" customHeight="1" x14ac:dyDescent="0.2">
      <c r="B110" s="31" t="s">
        <v>163</v>
      </c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</row>
    <row r="111" spans="2:14" s="1" customFormat="1" ht="2.7" customHeight="1" x14ac:dyDescent="0.25">
      <c r="H111" s="17"/>
    </row>
    <row r="112" spans="2:14" s="1" customFormat="1" ht="33.6" customHeight="1" x14ac:dyDescent="0.2">
      <c r="B112" s="37" t="s">
        <v>164</v>
      </c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</row>
    <row r="113" spans="2:14" s="1" customFormat="1" ht="2.7" customHeight="1" x14ac:dyDescent="0.25">
      <c r="H113" s="17"/>
    </row>
    <row r="114" spans="2:14" s="1" customFormat="1" ht="37.950000000000003" customHeight="1" x14ac:dyDescent="0.2">
      <c r="B114" s="42" t="s">
        <v>144</v>
      </c>
      <c r="C114" s="42"/>
      <c r="D114" s="42"/>
      <c r="E114" s="42"/>
      <c r="F114" s="40" t="s">
        <v>145</v>
      </c>
      <c r="G114" s="40"/>
      <c r="H114" s="40"/>
      <c r="I114" s="40"/>
      <c r="J114" s="40"/>
      <c r="K114" s="40"/>
      <c r="L114" s="40"/>
    </row>
    <row r="115" spans="2:14" s="1" customFormat="1" ht="28.65" customHeight="1" x14ac:dyDescent="0.2"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</row>
    <row r="116" spans="2:14" s="1" customFormat="1" ht="28.65" customHeight="1" x14ac:dyDescent="0.2"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</row>
    <row r="117" spans="2:14" s="1" customFormat="1" ht="28.65" customHeight="1" x14ac:dyDescent="0.2"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</row>
    <row r="118" spans="2:14" s="1" customFormat="1" ht="28.65" customHeight="1" x14ac:dyDescent="0.2"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</row>
    <row r="119" spans="2:14" s="1" customFormat="1" ht="2.7" customHeight="1" x14ac:dyDescent="0.25">
      <c r="H119" s="17"/>
    </row>
    <row r="120" spans="2:14" s="1" customFormat="1" ht="130.65" customHeight="1" x14ac:dyDescent="0.2">
      <c r="B120" s="31" t="s">
        <v>165</v>
      </c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</row>
    <row r="121" spans="2:14" s="1" customFormat="1" ht="2.7" customHeight="1" x14ac:dyDescent="0.25">
      <c r="H121" s="17"/>
    </row>
    <row r="122" spans="2:14" s="1" customFormat="1" ht="57" customHeight="1" x14ac:dyDescent="0.2">
      <c r="B122" s="31" t="s">
        <v>166</v>
      </c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</row>
    <row r="123" spans="2:14" s="1" customFormat="1" ht="2.7" customHeight="1" x14ac:dyDescent="0.25">
      <c r="H123" s="17"/>
    </row>
    <row r="124" spans="2:14" s="1" customFormat="1" ht="47.4" customHeight="1" x14ac:dyDescent="0.2">
      <c r="B124" s="31" t="s">
        <v>167</v>
      </c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</row>
    <row r="125" spans="2:14" s="1" customFormat="1" ht="2.7" customHeight="1" x14ac:dyDescent="0.25">
      <c r="H125" s="17"/>
    </row>
    <row r="126" spans="2:14" s="1" customFormat="1" ht="33.6" customHeight="1" x14ac:dyDescent="0.2">
      <c r="B126" s="31" t="s">
        <v>168</v>
      </c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</row>
    <row r="127" spans="2:14" s="1" customFormat="1" ht="2.7" customHeight="1" x14ac:dyDescent="0.25">
      <c r="H127" s="17"/>
    </row>
    <row r="128" spans="2:14" s="1" customFormat="1" ht="130.5" customHeight="1" x14ac:dyDescent="0.2">
      <c r="B128" s="31" t="s">
        <v>169</v>
      </c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</row>
    <row r="129" spans="2:14" s="1" customFormat="1" ht="2.7" customHeight="1" x14ac:dyDescent="0.25">
      <c r="H129" s="17"/>
    </row>
    <row r="130" spans="2:14" s="1" customFormat="1" ht="84" customHeight="1" x14ac:dyDescent="0.2">
      <c r="B130" s="31" t="s">
        <v>170</v>
      </c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</row>
    <row r="131" spans="2:14" s="1" customFormat="1" ht="86.85" customHeight="1" x14ac:dyDescent="0.25">
      <c r="H131" s="17"/>
    </row>
    <row r="132" spans="2:14" s="1" customFormat="1" ht="17.7" customHeight="1" x14ac:dyDescent="0.25">
      <c r="H132" s="17"/>
      <c r="I132" s="41" t="s">
        <v>171</v>
      </c>
      <c r="J132" s="41"/>
    </row>
    <row r="133" spans="2:14" s="1" customFormat="1" ht="145.19999999999999" customHeight="1" x14ac:dyDescent="0.25">
      <c r="H133" s="17"/>
    </row>
    <row r="134" spans="2:14" s="1" customFormat="1" ht="81.599999999999994" customHeight="1" x14ac:dyDescent="0.2">
      <c r="B134" s="36" t="s">
        <v>172</v>
      </c>
      <c r="C134" s="36"/>
      <c r="D134" s="36"/>
      <c r="E134" s="36"/>
      <c r="F134" s="36"/>
      <c r="G134" s="36"/>
      <c r="H134" s="36"/>
      <c r="I134" s="36"/>
      <c r="J134" s="36"/>
    </row>
    <row r="135" spans="2:14" s="1" customFormat="1" ht="28.65" customHeight="1" x14ac:dyDescent="0.25">
      <c r="H135" s="17"/>
    </row>
  </sheetData>
  <mergeCells count="101">
    <mergeCell ref="L74:M74"/>
    <mergeCell ref="L75:M75"/>
    <mergeCell ref="L76:M76"/>
    <mergeCell ref="L77:M77"/>
    <mergeCell ref="L78:M78"/>
    <mergeCell ref="B117:E117"/>
    <mergeCell ref="B118:E118"/>
    <mergeCell ref="B120:N120"/>
    <mergeCell ref="B122:N122"/>
    <mergeCell ref="L92:M92"/>
    <mergeCell ref="L93:M93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B124:N124"/>
    <mergeCell ref="B10:D11"/>
    <mergeCell ref="B100:N100"/>
    <mergeCell ref="B102:N102"/>
    <mergeCell ref="B104:E104"/>
    <mergeCell ref="B105:E105"/>
    <mergeCell ref="B106:E106"/>
    <mergeCell ref="B107:E107"/>
    <mergeCell ref="B108:E108"/>
    <mergeCell ref="B110:N110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88:M88"/>
    <mergeCell ref="L89:M89"/>
    <mergeCell ref="L90:M90"/>
    <mergeCell ref="L91:M91"/>
    <mergeCell ref="B126:N126"/>
    <mergeCell ref="B128:N128"/>
    <mergeCell ref="B130:N130"/>
    <mergeCell ref="B134:J134"/>
    <mergeCell ref="B24:L24"/>
    <mergeCell ref="B26:L26"/>
    <mergeCell ref="B29:K29"/>
    <mergeCell ref="B34:K34"/>
    <mergeCell ref="B39:K39"/>
    <mergeCell ref="F104:L104"/>
    <mergeCell ref="F105:L105"/>
    <mergeCell ref="F106:L106"/>
    <mergeCell ref="F107:L107"/>
    <mergeCell ref="F108:L108"/>
    <mergeCell ref="F114:L114"/>
    <mergeCell ref="F115:L115"/>
    <mergeCell ref="F116:L116"/>
    <mergeCell ref="F117:L117"/>
    <mergeCell ref="F118:L118"/>
    <mergeCell ref="I132:J132"/>
    <mergeCell ref="B112:N112"/>
    <mergeCell ref="B114:E114"/>
    <mergeCell ref="B115:E115"/>
    <mergeCell ref="B116:E116"/>
    <mergeCell ref="B4:D4"/>
    <mergeCell ref="B44:K44"/>
    <mergeCell ref="B49:K49"/>
    <mergeCell ref="B6:D6"/>
    <mergeCell ref="B8:D8"/>
    <mergeCell ref="B95:E95"/>
    <mergeCell ref="B96:E96"/>
    <mergeCell ref="B98:N98"/>
    <mergeCell ref="E14:G14"/>
    <mergeCell ref="F95:M95"/>
    <mergeCell ref="F96:M96"/>
    <mergeCell ref="G11:N12"/>
    <mergeCell ref="L51:M51"/>
    <mergeCell ref="L52:M52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I2:O2"/>
    <mergeCell ref="L31:M31"/>
    <mergeCell ref="L32:M32"/>
    <mergeCell ref="L36:M36"/>
    <mergeCell ref="L37:M37"/>
    <mergeCell ref="L41:M41"/>
    <mergeCell ref="L42:M42"/>
    <mergeCell ref="L46:M46"/>
    <mergeCell ref="L47:M47"/>
  </mergeCells>
  <pageMargins left="0.7" right="0.7" top="0.75" bottom="0.75" header="0.3" footer="0.3"/>
  <pageSetup paperSize="9" scale="9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N.Przasnysz Magdalena Kaczyńska</cp:lastModifiedBy>
  <cp:lastPrinted>2022-10-04T09:15:48Z</cp:lastPrinted>
  <dcterms:created xsi:type="dcterms:W3CDTF">2022-10-04T08:54:52Z</dcterms:created>
  <dcterms:modified xsi:type="dcterms:W3CDTF">2022-12-01T09:46:23Z</dcterms:modified>
</cp:coreProperties>
</file>