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firstSheet="9" activeTab="12"/>
  </bookViews>
  <sheets>
    <sheet name="Pakiet  nr 1" sheetId="1" r:id="rId1"/>
    <sheet name="Pakiet  nr 2" sheetId="2" r:id="rId2"/>
    <sheet name="Pakiet nr 3" sheetId="3" r:id="rId3"/>
    <sheet name="Pakiet nr 4" sheetId="4" r:id="rId4"/>
    <sheet name="Pakiet nr 5" sheetId="5" r:id="rId5"/>
    <sheet name="Pakiet nr 6" sheetId="6" r:id="rId6"/>
    <sheet name="Pakiet nr 7" sheetId="7" r:id="rId7"/>
    <sheet name="Pakiet nr 8" sheetId="8" r:id="rId8"/>
    <sheet name="Pakiet nr 9" sheetId="9" r:id="rId9"/>
    <sheet name="Pakiet nr 10" sheetId="10" r:id="rId10"/>
    <sheet name="Pakiet nr 11" sheetId="11" r:id="rId11"/>
    <sheet name="Pakiet nr 12" sheetId="12" r:id="rId12"/>
    <sheet name="Pakiet nr 13" sheetId="13" r:id="rId13"/>
    <sheet name="Pakiet nr 14" sheetId="14" r:id="rId14"/>
    <sheet name="Pakiet nr 15" sheetId="15" r:id="rId15"/>
    <sheet name="Pakiet nr 16" sheetId="16" r:id="rId16"/>
    <sheet name="Pakiet nr 17" sheetId="17" r:id="rId17"/>
    <sheet name="Pakiet nr 18" sheetId="18" r:id="rId18"/>
    <sheet name="Arkusz1" sheetId="19" r:id="rId19"/>
  </sheets>
  <definedNames/>
  <calcPr fullCalcOnLoad="1"/>
</workbook>
</file>

<file path=xl/sharedStrings.xml><?xml version="1.0" encoding="utf-8"?>
<sst xmlns="http://schemas.openxmlformats.org/spreadsheetml/2006/main" count="513" uniqueCount="162">
  <si>
    <t>Lp.</t>
  </si>
  <si>
    <t>Nazwa</t>
  </si>
  <si>
    <t>Producent nr katalogowy</t>
  </si>
  <si>
    <t>J.M.</t>
  </si>
  <si>
    <t>Ilość B</t>
  </si>
  <si>
    <t>Ilość K</t>
  </si>
  <si>
    <t>Ilość P</t>
  </si>
  <si>
    <t>Suma</t>
  </si>
  <si>
    <t>Cena jednostkowa netto</t>
  </si>
  <si>
    <t>Vat</t>
  </si>
  <si>
    <t>Cena jednostkowa brutto</t>
  </si>
  <si>
    <t>Wartość netto</t>
  </si>
  <si>
    <t>Wartość brutto</t>
  </si>
  <si>
    <t>Rurka intubacyjna sterylna z miękkiego przezroczystego PCV, ustno-nosowa,z mankietem uszczelniającym{typu Soft-seal, HI-Lo}, wymagany opis rozmiaru rurki na korpusie rurki lub baloniku, wszystkie krawędzie łącznie zotworem Murphego zaoblone, znacznik Rtg na całej długości, znacznik głębokości intubacji,rurki w rozmiarach 2,5-10,0.</t>
  </si>
  <si>
    <t>szt</t>
  </si>
  <si>
    <t>Rurka ustno-gardłowa jednorazowa,  w rozmiarach od 1 do 6,rozmiary oznaczone kolorem.</t>
  </si>
  <si>
    <t>Filtr mechaniczny z funkcją wymiennika ciepła i wilgoci, spełniający wymogi HEPA klasy 13 dla cząstek o najwyższej penetracji Skuteczność filtracji przeciwbakteryjnej 99,9999%} . Zakres objętości oddechowej 150-1200 ml, przestrzeń martwa max 45ml.Waga max.do 28g.</t>
  </si>
  <si>
    <t>Łącznik 15/22 mm do podłączania rurki intubacyjnej,tracheostomijnej  i rur do respiratora,łącznik 22F od strony respiratora z możliwością podłączenia inhalatora Aeroneb Pro, elastyczna obudowa, wewnętrzna powierzchnia gładka, podwójnie obrotowy ( dający możliwość wykonania bronchoskopii) sterylny.</t>
  </si>
  <si>
    <t>Rurka dooskrzelow, dwuświatłowa, profilowana, posiadająca w zestawie prowadnicę, 2 podwójne obrotowe łączniki, łącznik Y ,prawa, lewa. W rozmiarach 26, 28, 35, 37, 39, 41 z ostrogą lub bez.</t>
  </si>
  <si>
    <t xml:space="preserve"> RAZEM</t>
  </si>
  <si>
    <t>Pakiet  nr 2  Drenaż klatki piersiowej</t>
  </si>
  <si>
    <t>Sterylny zestaw do drenażu klatki piersiowej z wydzieloną komorą zastawki wodnej , komorą na wydzielinę o pojemności 2500-3000 ml, z możliwością uzyskania ciśnienia ssania powyżej 25cm H2O. Budowa kompaktowa o wysokości 20-30cm, o stabilnej podstawie, z uchwytem umożliwiającym przenoszenie lub powieszenie. Dren łączący bezlateksowy zabezpieczony przed zagięciem. Wszystkie elementy w jednym sterylnym opakowaniu razem z serwetką.Zestaw posiadający dokładny pomiar odessanego płynu, możliwość dokładnej oceny ilości płynu w przypadku drenażu obustronnego, (dwa dreny, każdy do innej komory)</t>
  </si>
  <si>
    <t>Zestaw Seldingera do punkcji opłucnej z drenem 12F, skalpelem, strzykawką 10ml,igłą Tuchy, prowadnicą i rozszerzadłem.</t>
  </si>
  <si>
    <t>Dren miękki do drenażu opłucnej z trokarem typu trójgraniec, płaskim, oznakowanym rozmiarem, uchwytem z podziałką głębokości na drenie co 2cm z co najmniej 3 otworami, linia widoczna w rtg na drenie, trójgraniec zapakowany w sztywną osłonę, rozm.20,24, 28, 32F</t>
  </si>
  <si>
    <t>Sonda przełykowo żołądkowa typu RYEL'A dł.105cm, miękka-zrobiona z mieszaniny silikonu i PCW  (półprzezroczysta} nie zginająca się, przeciwodleżynowa, z zatyczką, sterylna; rozmiar 10, 12, 14, 16, 18F</t>
  </si>
  <si>
    <t xml:space="preserve">  </t>
  </si>
  <si>
    <t>Sonda żołądkowo dwunastnicza z dociążaniem typu RYEL'A dł.105cm, miękka-zrobiona mieszaniny silikonu i PCW  (półprzezroczysta} nie zginaąca się, przeciwodleżynowa, z zatyczką, sterylna; rozmiar 14, 16, 18F</t>
  </si>
  <si>
    <t xml:space="preserve"> </t>
  </si>
  <si>
    <t>Pakiet  nr 3   Kaniule centralne</t>
  </si>
  <si>
    <t>Zestaw do kaniulacji żył centralnych jednoświatłowy z mechanizmem umożliwiającym wprowadzenie prowadnicy Seldingera,  bez konieczności odłączania strzykawki, cewnik pokryty środkiem zapobiegającym kolonizacji bakterii  rozmiar 14-16Ga/20cm ,rozszerzadło 7,5F/8cm, prowadnica stalowaJ. 035 do 038"/60cm,igła 18g/7cm,strzykawka 5 -10 ml,skalpel, koreczki z portami,ruchome skrzydełka mocujące z dodatkową nakładką unieruchamiającą, naklejki identyfikacyjne. wskazane</t>
  </si>
  <si>
    <t>Zestaw do kaniulacji żył centralnych dwuświatłowy z mechanizmem umożliwiającym wprowadzenie prowadnicy Seldingera, bez konieczności odłączania strzykawki, cewnik pokryty środkiem zapobiegającym kolonizaci bakterii cewnik rozm. 7F/20cm (14Ga/18Ga ) rozszerzadło 8,5F/8cm,prowadnica stalowa J. 035"/60cm, igła 18G/7cm , strzykawka 5-10ml, skalpel, koreczki z portami, ruchome skrzydełka mocujące z dodatkową nakładką unieruchamiającą, naklejki identyfikacyjne.wskazane</t>
  </si>
  <si>
    <t>Zestaw do kaniulacji żył centralnych trzyświatłowy z mechanizmem umożliwiającym wprowadzenie prowadnicy Seldingera, bez konieczności odłączania strzykawki, cewnik pokryty środkiem zapobiegającym kolonizacji bakterii rozm. 14G, 16G,18G 7F/20cm. Rozszerzadło 8,5F/8cm,prowadnica stalowa J. 035"/60cm, igła 18G/7cm , strzykawka 5-10 ml, skalpel,koreczki z portami,ruchome skrzydełka mocującez dodatkową nakładką unieruchamiającą, naklejki identyfikacyjne wskazane</t>
  </si>
  <si>
    <t>szt.</t>
  </si>
  <si>
    <t>RAZEM</t>
  </si>
  <si>
    <t>Maska krtaniowa sterylna, z pompowanym mankietem, jednorazowa z możliwością odsysania treści żołądka. Maska posiada utwardzoną wyprofilowaną rękojeść oraz zabezpieczenie przed zagryzieniem. W rozmiarach 2,5; 3; 4; 5</t>
  </si>
  <si>
    <t xml:space="preserve">Rurka intubacyjna zbrojona silikonowana z manietem niskociśnieniowym i prowadnicą w środku rurki- prowadnica nie może zawierać aluminium, wyprofilowana anatomicznie w kształcie łuku , rozmiar 2,5 -10,0mm co 5mm, jałowa jednorazowego użytku, podwójny znacznik głębokości (dwa pełne pierścienie), łącznik 15mm zintegrowany na stałe z rurką, zbrojenie rurki na całej długości, podziałka co 1cm, baloniok kontrolny z oznaczeniem rozmiaru rurki, niebieski dren napełniający  </t>
  </si>
  <si>
    <t>Cewnik w systemie zamkniętym do odsysania pacjentów z rurką tracheostomijną obrotowy łącznik do zamocowania do obwodu oddechowego oraz obrotowy łącznik do mocowania do rurki tracheostominej z możliwością odłączenia cewnika od łącznika. Końcówka cewnika atraumatyczna.Cewnik z dwoma zastawkami automatycznej komory płuczącej, przeznazczony do utrzymania przy pacjencie do 72 godzin bez rozłączania systemu ( wymiany cewnika). Czas utrzymania poparty badaniami klinicznymi dołączonymi do oferty i zawarty w instrukcji obsługi. W rozmiarach 14CH, 16CH rozmiar kodowany kodem, długość cewnika min.300mm.</t>
  </si>
  <si>
    <t xml:space="preserve">szt </t>
  </si>
  <si>
    <t>Cewnik w systemie zamkniętym do odsysania pacjentów z rurką intubacyjną obrotowy łącznik do zamocowania do obwodu oddechowego oraz obrotowy łącznik do mocowania do rurki intubacyjnej.Z możliwością odłączenia cewnika od łącznika. Końcówka cewnika atraumatyczna.Cewnik z dwoma zastawkami automatycznej komory płuczącej, przeznaczony do utrzymania przy pacjencie do 72 godzin bez rozłączania systemu ( wymiany cewnika). Czas utrzymania poparty badaniami klinicznymi dołączonymi do oferty i zawarty w instrukcji obsługi. W rozmiarach 14CH, 16CH rozmiar kodowany kodem, długość cewnika min.540mm.</t>
  </si>
  <si>
    <t>Rurka tracheostomijna z miękkim, cienkościennym mankietem niskociśnieniowym typu np.Soft Seal lub HI-Lo z balonikiem kontrolnym wyrażnie wskazującym na wypełnienie mankietu ( płaski przed wypełnieniem} posiadający oznaczenia rozmiaru rurki oraz średnicy mankietu, wykonana z termoplastycznego PCW, posiadająca elastyczny przezroczysty kołnierz z oznaczeniem rozmiarui długości rurki oraz samoblokujący się mandryn z otworem na prowadnicę Seldingera umożliwiający założenie bądż wymianę rurki, rozmiary 6,0-9,0 ze stopniowaniem rozmiaru co 0,5</t>
  </si>
  <si>
    <t>Rurka tracheostomijna z regulowanym położeniem kołnierza posiadająca mechanizm blokujący umożliwiający przesuwanie kołnierza wzdłuż osi rurki oraz obracanie o kąt 360stopni, z miękkim, cienkościennym mankietem niskociśnieniowym typu np.Soft Seal lub HI-Lo z balonikiem kontrolnym wyrażnie wskazującym na wypełnienie mankietu ( płaski przed wypełnieniem} , wykonana z medycznego PCW- półprzezroczysta,  z oznaczeniem rozmiarui  rurki, rodzaju i średnicy mankietu na baloniku kontrolnym i zakresem zmiennej długości  podanym na kołnierzu,, rozmiary 6,0-9,0</t>
  </si>
  <si>
    <t>Rurka tracheostomijna sterylna z miękkiego, przezroczystego PCV z silikonem, z niskociśnieniowym mankietem uszczelniającym, wyposażonym w samoczynny system ograniczania wzrostu ciśnienia w czasie wentylacji ( typu Soft Seal , Lantza Fome Cuff), wymagany opis  rozmiaru rurki oraz rodzaju mankietu na baloniku kontrolnym lub korpusie rurki wszystkie krawędzie zaoblone, z dodatkowym portem zintegrowanym ze ścianą rurki umożliwiającym odsysanie z nadmankietu, w rozmiarach  6,0-9,0</t>
  </si>
  <si>
    <t>Rurka tracheostomijna sterylna z miękkiego, przezroczystego PCV bez mankietu uszczelniającego,z uchwytem o płynnej regulacji położenia, sztywne opakowanie chroniące rurkę przed uszkodzeniem, sterylna, w rozmiarach  rozmiary 6,0-9,0</t>
  </si>
  <si>
    <t>Rurka tracheostomijna silikonowana, Fenestracyjna, bez mankietu, z prowadnikiem , w rozmiarach 6,7, 8, 9</t>
  </si>
  <si>
    <t>Opaska miękka do rurek tracheostomijnych- mocowana do rurki na szyi pacjenta</t>
  </si>
  <si>
    <t xml:space="preserve">Maska tlenowa z regulowaną podażą tlenu za pomocą dysz Venturiego, z drenem tlenowym dla dorosłych </t>
  </si>
  <si>
    <t>Zestaw do minitracheotomii metodą Seldingera typu Mini Trach, dla dorosłych-rurka 4mm z metalową prowadnicą, igłą i skalpelem</t>
  </si>
  <si>
    <t>Zestaw do minitracheotomii typu Mini Trach, dla dorosłych-rurka 4mm z miękka prowadnicą</t>
  </si>
  <si>
    <t>Zestaw do szybkiej konikotomii z igłą Veresa i rurką 6mm z uszczelnieniem</t>
  </si>
  <si>
    <t>Filtr oddechowy mechaniczny zbudowany z hydrofobowej warstwy filtrującej oraz wydzielonego celulozowego wymiennika ciepła i wilgoci ,bakteryjno- wirusowy, skuteczność filtracji 99,999%, przestrzeń martwa 55-70ml, sterylny</t>
  </si>
  <si>
    <t>Przewód tlenowy do maski 500 cm - 800 cm, bezzapachowy</t>
  </si>
  <si>
    <t>Przewód tlenowy do maski 210 cm – 230 cm, bezzapachowy</t>
  </si>
  <si>
    <t>Łącznik Y, 15/22mm</t>
  </si>
  <si>
    <t>Łącznik prosty, łączący worek z rurą oddechową 22mm</t>
  </si>
  <si>
    <t>Rurka tracheostomijna silikonowa jednorazowa zbrojona z regulowanym położeniem kołnierza oraz mankietem uszczelniajacym TTS w rozmiarach 6,0-9,0</t>
  </si>
  <si>
    <t>Aparat do ćwiczeń oddechowych</t>
  </si>
  <si>
    <t>Odpowiednik</t>
  </si>
  <si>
    <t>Hemopatch 2,7x 2,7cm</t>
  </si>
  <si>
    <t>Hemopatch 4,5x 4,5cm</t>
  </si>
  <si>
    <t>Hemopatch 4,5x 9cm</t>
  </si>
  <si>
    <t xml:space="preserve"> Dopuszcza się awaryjne stosowanie zamienników pod warunkiem tego samego składu chemicznego i tego samego zakresu rejestracji</t>
  </si>
  <si>
    <t>Rozmiar</t>
  </si>
  <si>
    <t>Producent, nazwa, nr katal.</t>
  </si>
  <si>
    <t>7,0 mm</t>
  </si>
  <si>
    <t>7,5 mm</t>
  </si>
  <si>
    <t>8,0 mm</t>
  </si>
  <si>
    <t>8,5 mm</t>
  </si>
  <si>
    <t>9,0 mm</t>
  </si>
  <si>
    <t>9,5 mm</t>
  </si>
  <si>
    <t>10,0 mm</t>
  </si>
  <si>
    <t>1 - 5</t>
  </si>
  <si>
    <t>Razem</t>
  </si>
  <si>
    <t xml:space="preserve">Obwód oddechowy rozciągliwy do aparatów do znieczulenia dla dorosłych:     
dwie rury o zmiennej długości (rozciągliwe) - długość  po  rozciągnięciu 200cm; dodatkowa rura do worka o zmiennej długości (rozciągliwa)  - długość po rozciągnięciu 150cm; pamięć kształtu rur (uformowany obwód zachowuje ustawiony kształt); ryflowane złącza 22mmF z EVA (od strony maszyny) zapewniające stabilne połączenie; średnica rur 22mm; trójnik Y z dwoma portami zabezpieczonymi zatyczkami przytwierdzonymi do trójnika (port o średnicy zewnętrznej 5,75 mm - do pomiaru ciśnienia, i port do  pomiaru temperatury o średnicy wewnętrznej 7,7mm); kolanko 15mmM-22mmM/15mmF z portem luer lock z wkręcanym  koreczkiem; zatyczka 22mmF zabezpieczająca układ przed wpadaniem ciał obcych / tester szczelności; worek oddechowy bezlateksowy, 2 l -  informacja o braku lateksu umieszczona na kołnierzu worka; czysty mikrobiologicznie; opakowanie: folia; jednorazowy     
</t>
  </si>
  <si>
    <t xml:space="preserve">Obwód oddechowy współosiowy dla dorosłych (rura w rurze) do respiratora:z funkcją wymiennika ciepła (powietrze wydychane przez pacjenta ogrzewa powietrze wdychane); długość 180 cm z PE (polietylen), średnica rury wewnętrznej 18mm; średnica rury zewnętrznej 30mm ; złącza rur od strony respiratora 22mmF; złącze od strony pacjenta 22mmM/15mmF; rura wydechowa rozciągliwa do 60 cm; złączka kolankowa 15mmM-22mmM/15mmF z portem luer lock i zakręcany koreczek;  zatyczka 22mmF (zabezpieczająca układ przed wpadaniem ciał obcyh / tester szczelności); czas stosowania do 7 dni dla jednego pacjenta potwierdzony w instrukcji użytkowania; opakowanie folia-folia, czysty mikrobiologicznie, jednorazowy
</t>
  </si>
  <si>
    <t xml:space="preserve">Obwód oddechowy rozciągliwy do aparatów do znieczulenia pediatryczny:  
dwie rury o zmiennej długości (rozciągliwe) - długość po rozciągnięciu 180cm; dodatkowa rura do worka o zmiennej długości (rozciągliwa) - długość po rozciągnięciu 150 cm; pamięć kształtu rur (uformowany obwód zachowuje ustawiony kształt); elastyczne, ryflowane złącza 22mmF z EVA (od strony maszyny) zapewniające stabilne połączenie; średnica rur 15mm; trójnik Y z dwoma portami zabezpieczonymi zatyczkami przytwierdzonymi do trójnika (port o średnicy zewnętrznej 5,75 mm - do pomiaru ciśnienia i port do  pomiaru temperatury o średnicy wewnętrznej 7,7mm) ; kolanko 15mmM-22mmM/15mmF z portem luer lock z wkręcanym  koreczkiem; zatyczka 22mmF zabezpieczająca układ przed wpadaniem ciał obcych / tester szczelności ; worek oddechowy bezlateteksowy 1litr - informacja o braku lateksu umieszczona na kołnierzu worka; czysty mikrobiologicznie; opakowanie: folia; jednorazowy  
</t>
  </si>
  <si>
    <t xml:space="preserve">Obwód oddechowy karbowany do respiratora dla dorosłych
2 rury karbowane o stałej długości 180 cm; rury z PE (polietylenu)
złącza rur 22mmF z EVA (octanu winylu); trójnik Y z dwoma portami zabezpieczonymi zatyczkami przytwierdzonymi do Y; trójnik Y odłączalny od rur umożliwiający podłączenie nebulizatora w gałąź wdechową; kolanko z portem luer lock zabezpieczone stabilnie wkręcanym koreczkiem; zatyczka 22mmF zabezpieczająca układ przed wpadaniem ciał obcych / tester szczelności; wieszak do mocowania rur; czas stosowania do 7 dni (potwierdzenie w instrukcji użycia); czysty mikrobiologicznie; jednorazowy
</t>
  </si>
  <si>
    <t xml:space="preserve">Obwód modyfikowany Jackson Rees
rura karbowana 140cm, linia świeżego gazu, trójnik Washington’a, worek oddechowy 0,5l z zaworem, noworodkowy.
</t>
  </si>
  <si>
    <t>Membrana nebulizatora z technologią wibrującej siatki, dla jednego pacjenta (możliwość stosowania do 28 dni) z pojemnikiem na lek 6ml kompatybilna z posiadanym przez Użytkownika Sterownikiem Aeroneb</t>
  </si>
  <si>
    <t>Złącze typu "T" (dla jednego pacjenta) o średnicy 22 mm służące do podłączenia  membrany nebulizatora  z pozycji 6 w układ oddechowy pacjenta</t>
  </si>
  <si>
    <t>Maska krtaniowa wygięta -delikatny, pozbawiony nierówności  i ostrych krawędzi mankiet, rurka maski wygięta zgodnie z budową anatomiczną gardła (kąt ok.. 70 st.), zabezpieczenie przed podwijaniem mankietu podczas zakładania w postaci wzmoznionego koniszka,l dren balonika kontrolnego połączony z rurką na min.  1/3 jej długości, znaczniki kontroli prawidłowego usytowania maski, oznaczenia rozmiaru maski, wagi pacjenta, objętości wypełniającej mankiet umieszczone na baloniku kontrolnym, zakres rozmiarów 1-6 (1; 1,5; 2; 2,5; 3;4;5;6;) opis w języku polskim, na opakowaniu jednostkowym widoczny musi być: numer katalogowy (jeśli posiada), data ważności, znak CE</t>
  </si>
  <si>
    <t>Opis</t>
  </si>
  <si>
    <t>Rozm.</t>
  </si>
  <si>
    <t xml:space="preserve">Maska krtaniowa jednorazowego użytku, z PCV, do wentylacji pacjenta z mankietem o klasycznym kształcie wykonanym z materiału o niskim współczynniku tarcia zmniejszającym opór przy wprowadzaniu i usuwaniu maski. Dren do napełniania mankietu zintegrowany z rurką co chroni przed możliwością uszkodzenia podczas użytkowania, w rozmiarach i zakresach wagowych. Bez lateksu, sterylna
</t>
  </si>
  <si>
    <t>2 - 5</t>
  </si>
  <si>
    <t>Maska nadkrtaniowa. Mankiet maski żelowy, nienadmuchiwany, z blokadą nagłośni. Urządzenie wyposażone w: - stabilizator położenia w jamie ustnej - bloker zgryzu zintegrowany z rurką - kanał gastryczny (nie dotyczy rozmiar 1) umożliwiający wprowadzenie sądy do żołądka. Wykonana z termoplastycznego materiału dopasowującego się do struktur gardła i krtani, zapewniając niezawodne uszczelnienie okolic nadkrtaniowych.  Z możliwością wprowadzenia rurki intubacyjnej lub prowadnika, pakowana wraz z usztywniaczem. Sterylna.</t>
  </si>
  <si>
    <t>3 - 5</t>
  </si>
  <si>
    <t>Maska anestetyczna jednorazowego użytku. Nienadmuchiwany, miękki mankiet wykonany z termoplastycznego elastomeru. Rozmiar maski kodowany kolorem mankietu dla lepszej identyfikacji produktu. Bezlateksowa, bez ftalanów. Mikrobiologicznie czysta.
Dostępne rozmiary:
1 - odpowiada klasycznemu 0-1;
2 - odpowiada klasycznemu 2-3;
3 - odpowiada klasycznemu 3-5;
4 - odpowiada klasycznemu 5-6;</t>
  </si>
  <si>
    <t>Jednorazowe maski tlenowe z rezerwuarem dla dorosłych, z przewodem tlenowym ponad 200cm, z gumką mocującą, wykonane z miękkiego przezroczystego materiału.</t>
  </si>
  <si>
    <t>x</t>
  </si>
  <si>
    <t>Zestaw do przezskórnej tracheotomii metodą Steldingera dla osób o nietypowej anatomii szyi z jednostopniowym rozszerzadłem w kształcie litery S,z hidrofilową warstwą poślizgową z miękkim końcem, ergonomicznym uchwytem, z otworem na cewnik prowadzacy i ze znacznikiami informującymi o głębokości wprowadzenia, w zestawie:
wyskalowana zbrojona rurka tracheostomijna z mankietem niskociśnieniowym,
długa wyskalowana igła 14G z kaniulą,
długi rozszerzacz wstępny z uchwytem,
długi cewnik prowadzący,
prowadnica Seldingera,
cienkościenna teflonowa kaniula,
gąbka do czyszczenia kaniul,miękka opaska mocująca,klin do odłączenia rurki,rozmiar 7-9mm, całość sterylna</t>
  </si>
  <si>
    <t>X</t>
  </si>
  <si>
    <t>Zestaw uzupełniający do tracheotomii przezskórnej firmy  SIMS Portex zawierający:
rurkę tracheotomijną z drenem umożliwiającym odsysanie znad mankietu,
metalową prowadnicę z końcówką J,  igłę do identyfikacji tchawicy,  jednorazowy skalpel,
rozszerzadło,
jednorazową strzykawkę</t>
  </si>
  <si>
    <t>Płyny substytucyjne z zawartością cytrynianu, kompatybilny z aparatem Prismaflex; Worek 5 l o zawartości cytrynianów 19mmol/l. Połączenie zestawu do zabiegów z workiem przez port z dużą gumową membraną przekłuwaną plastikową igłą bez konieczności przełamania zawleczki. Kompatybilny z zestawem CRRT do aparatu Prismaflex. Skład: Sód 140mmol/l, Chlorki 86mmol/l.</t>
  </si>
  <si>
    <t xml:space="preserve">Płyn dializacyjny bezwapniowy kompatybilny z aparatem Prismaflex stosowany wraz z płynem substytucyjnym z zawartością cytrynianów; Worek dwukomorowy 5l. Połączenie zestawu do zabiegów z workiem przez port z dużą gumową membraną przekłuwaną plastikową igłą bez konieczności przełamania zawleczki. Kompatybilny z zestawem CRRT do aparatu Prismaflex. Skład: wodorowęglan 30mmol/l, Chlorki 120mmol/l, Potas 4mmol/l </t>
  </si>
  <si>
    <t>Płyn substytucyjny kompatybilny z aparatem Prismaflex. Worek dwukomorowy 5l. Połączenie zestawu do zabiegów z workiem przez port z dużą gumową membraną przekłuwaną plastikową igłą bez konieczności przełamania zawleczki. Kompatybilny z zestawem CRRT do aparatu Prismaflex. Sód 140mmol/l, Wapń 1,25 mmol/l, Wodorowęglan 30 mmol/l, Fosforany 1,2 mmol/l, Chlorki 115,9 mmol/l</t>
  </si>
  <si>
    <t>Zestaw do zabiegów ciągłych z filtrem, z błony heparynizowanej zdolnej do adsorbcji endotoksyn, cytokin, anafiloksyn</t>
  </si>
  <si>
    <t>Dren do podawania Wapnia kompatybilny z zestawem CRRT z użyciem cytrynianów do aparatu Prismaflex</t>
  </si>
  <si>
    <t>Mankiety do wlewów ciśnieniowych 500ml, , z manometrem, z wydajną gruszką ułatwiającą napełnianie, odporne na rozdarcia i naprężenia.</t>
  </si>
  <si>
    <t>Nr pakietu</t>
  </si>
  <si>
    <t>Nazwa pakietu</t>
  </si>
  <si>
    <t>Maska krtaniowa.</t>
  </si>
  <si>
    <t>Cewnik w systemie zamkniętym.</t>
  </si>
  <si>
    <t>Rurka tracheostomijna.</t>
  </si>
  <si>
    <t>Filtr oddechowy.</t>
  </si>
  <si>
    <t>Przewody tlenowe łączniki.</t>
  </si>
  <si>
    <t>Materiały hemostatyczne.</t>
  </si>
  <si>
    <t>SPRZĘT DO ZNIECZULENIA PRZEWODOWEGO</t>
  </si>
  <si>
    <t>ZESTAW DO TRACHEOSTOMII  PRZEZSKÓRNEJ.</t>
  </si>
  <si>
    <t>PŁYNY KOMPATYBILNE Z APARATEM TYPU PRISMAFLEX DO ZABIEGÓW CRRT.</t>
  </si>
  <si>
    <t>MANKIETY CIŚNIENIOWE.</t>
  </si>
  <si>
    <t>JEDNORAZOWE ŁOPATKI DO LARYNGOSKOPÓW.</t>
  </si>
  <si>
    <t>Pakiet nr 5 Cewnik w systemie zamkniętym.</t>
  </si>
  <si>
    <t>Pakiet  nr 6 Rurka tracheostomijna.</t>
  </si>
  <si>
    <t>Pakiet nr 7  Filtr oddechowy.</t>
  </si>
  <si>
    <t>Pakiet nr 8  Przewody tlenowe łączniki</t>
  </si>
  <si>
    <t>Pakiet nr 9   Rurka tracheostomijna.</t>
  </si>
  <si>
    <t>Pakiet nr 10   Materiały hemostatyczne.</t>
  </si>
  <si>
    <t xml:space="preserve">PAKIET  11  RURKI INTUBACYJNE I PROWADNICE </t>
  </si>
  <si>
    <t>Pakiet nr 12   UKŁADY ODDECHOWE.</t>
  </si>
  <si>
    <t>Pakiet nr 13  MASKI KRTANIOWE.</t>
  </si>
  <si>
    <t>Pakiet nr 14  SPRZĘT DO ZNIECZULENIA PRZEWODOWEGO.</t>
  </si>
  <si>
    <t>Pakiet nr 15  ZESTAW DO TRACHEOSTOMII  PRZEZSKÓRNEJ.</t>
  </si>
  <si>
    <t>Pakiet nr 16  PŁYNY KOMPATYBILNE Z APARATEM TYPU PRISMAFLEX DO ZABIEGÓW CRRT.</t>
  </si>
  <si>
    <t>Pakiet nr 17 MANKIETY CIŚNIENIOWE.</t>
  </si>
  <si>
    <t>Pakiet nr 18  JEDNORAZOWE ŁOPATKI DO LARYNGOSKOPÓW.</t>
  </si>
  <si>
    <r>
      <t>Pakiet  nr 1</t>
    </r>
    <r>
      <rPr>
        <b/>
        <sz val="12"/>
        <rFont val="Arial CE"/>
        <family val="0"/>
      </rPr>
      <t xml:space="preserve"> Sprzęt do intubacji</t>
    </r>
  </si>
  <si>
    <t xml:space="preserve"> Sprzęt do intubacji</t>
  </si>
  <si>
    <t xml:space="preserve"> Drenaż klatki piersiowej</t>
  </si>
  <si>
    <t xml:space="preserve"> Kaniule centralne</t>
  </si>
  <si>
    <t>Pakiet nr 4  Maska krtaniowa</t>
  </si>
  <si>
    <t>Igła podpajęczynówkowa ze szlifem Quinkego,  z eliptycznym uchytem i pryzmatem zmieniającym barwę w trakcie identyfikacji PMR; 22Gx88mm</t>
  </si>
  <si>
    <t>Igła podpajęczynówkowa ze szlifem Quinkego, z eliptycznym uchytem i pryzmatem zmieniającym barwę w trakcie identyfikacji PMR; 25Gx88mm</t>
  </si>
  <si>
    <t>Igła podpajęczynówkowa ze szlifem Quinkego, z eliptycznym uchytem i pryzmatem zmieniającym barwę w trakcie identyfikacji PMR; 26Gx88mm</t>
  </si>
  <si>
    <t>Igła podpajęczynówkowa ze szlifem Quinkego, z eliptycznym uchytem i pryzmatem zmieniającym barwę w trakcie identyfikacji PMR; 27Gx88mm</t>
  </si>
  <si>
    <t>Igła podpajęczynówkowa ze szlifem Quinkego, z eliptycznym uchytem i pryzmatem zmieniającym barwę w trakcie identyfikacji PMR; 25Gx88mm, z prowadnicą</t>
  </si>
  <si>
    <t>Igła podpajęczynówkowa ze szlifem Quinkego, z eliptycznym uchytem i pryzmatem zmieniającym barwę w trakcie identyfikacji PMR; 26Gx88mm, z prowadnica</t>
  </si>
  <si>
    <t>Igła podpajęczynówkowa ze szlifem Quinkego, z eliptycznym uchytem i pryzmatem zmieniającym barwę w trakcie identyfikacji PMR; 27Gx88mm, z prowadnica</t>
  </si>
  <si>
    <t>Igła podpajęczynówkowa ze szlifem Quinkego,  z eliptycznym uchytem i pryzmatem zmieniającym barwę w trakcie identyfikacji PMR; 22Gx120mm</t>
  </si>
  <si>
    <t>Igła podpajęczynówkowa ze szlifem Quinkego, z eliptycznym uchytem i pryzmatem zmieniającym barwę w trakcie identyfikacji PMR; 25Gx120mm</t>
  </si>
  <si>
    <t>Igła podpajęczynówkowa ze szlifem Quinkego, z eliptycznym uchytem i pryzmatem zmieniającym barwę w trakcie identyfikacji PMR; 26Gx120mm</t>
  </si>
  <si>
    <t>Igła podpajęczynówkowa ze szlifem Quinkego, z eliptycznym uchytem i pryzmatem zmieniającym barwę w trakcie identyfikacji PMR; 27Gx120mm</t>
  </si>
  <si>
    <t>Igła podpajęczynówkowa ze szlifem Pencil Point , z eliptycznym uchytem i pryzmatem zmieniającym barwę w trakcie identyfikacji PMR; 25Gx88mm z prowadnica</t>
  </si>
  <si>
    <t>Igła podpajęczynówkowa ze szlifem Pencil Point, z eliptycznym uchytem i pryzmatem zmieniającym barwę w trakcie identyfikacji PMR; 27Gx88mm z prowadnicą</t>
  </si>
  <si>
    <t>Igła podpajęczynówkowa ze szlifem Pencil Point , z eliptycznym uchytem i pryzmatem zmieniającym barwę w trakcie identyfikacji PMR; 25Gx120mm z prowadnica</t>
  </si>
  <si>
    <t>Igła podpajęczynówkowa ze szlifem Pencil Point , z eliptycznym uchytem i pryzmatem zmieniającym barwę w trakcie identyfikacji PMR; 27Gx120mm z prowadnica</t>
  </si>
  <si>
    <t>Zestaw do znieczulenia zewnątrzoponowego: Igła Tuohy 18G x 80mm, znaczniki na igle co 1 cm, skrzydełka zintegrowane z uchwytem igły; Cewnik wykonany z poliamidu z 3 otworami bocznymi, posiadający miękką końcówkę, Filtr płaski  zewnątrzoponowy 0,2 µm; Mocowanie filtra do skóry umożliwiające łatwe podanie leku dzięki możliwości obracania go wokół własnej osi; Przezroczysty zatrzaskowy łącznik cewnika z końcówką luer lock do filtra; Strzykawka do metody spadku oporu z końcówką luer ( LOR) z paraboliczną skalą zapobiegającą pomyleniu jej ze standardową strzykawką.</t>
  </si>
  <si>
    <t>Echogeniczna igła do blokad nerwów obwodowych, dobrze widoczna pod USG  z możliwością połączenia do neurostymulatora. Igła zaizolowana na całej swojej długości poza szlifem. Posiadająca szlif igły 30o, czytelne znaczniki głębokości na igle co 1 cm, zintegrowany na stałe z uchwytem drenik infuzyjny do podaży leku, zintegrowany na stałe z uchwytem kabelek elektryczny do stymulatora, wychodzący z tyłu uchwytu. Igła posiadająca powierzchnię echogeniczną na 3 odcinkach począwszy od szlifu igły. rozmiar 22G x 50mm.</t>
  </si>
  <si>
    <t>Echogeniczna igła do blokad nerwów obwodowych, dobrze widoczna pod USG  z możliwością połączenia do neurostymulatora. Igła zaizolowana na całej swojej długości poza szlifem. Posiadająca szlif igły 30o, czytelne znaczniki głębokości na igle co 1 cm, zintegrowany na stałe z uchwytem drenik infuzyjny do podaży leku, zintegrowany na stałe z uchwytem kabelek elektryczny do stymulatora, wychodzący z tyłu uchwytu. Igła posiadająca powierzchnię echogeniczną na 3 odcinkach począwszy od szlifu igły. rozmiar 22G x 100mm.</t>
  </si>
  <si>
    <t xml:space="preserve">Zestaw do kaniulacji żył centralnych metodą Seldingera, jednoświatłowy, o średnicy światła cewnika 16G o długości 20cm. W zestawie cewnik poliuretanowy z miękkim końcem i znacznikami długości, możliwością mocowania cewnika do skóry, igła Seldingera 18G/70mm ze zintegrowanym na stałe portem bocznym umożliwiającym wprowadzenie prowadnicy bez rozłączania strzykawki; strzykawka 3-częściowa 5ml z końcówką luer lock, rozszerzadło oraz kabelek umożliwiający za pomocą odprowadzeń EKG ocenę poprawnego położenia cewnika w naczyniu. </t>
  </si>
  <si>
    <t>Zestaw do kaniulacji żył centralnych metodą Seldingera, trzyświatłowy 7F, o średnicy świateł cewnika 16,18,18G o długości 20cm. W zestawie cewnik poliuretanowy z miękkim końcem i znacznikami długości, możliwością mocowania cewnika do skóry, igła Seldingera 18G/70mm ze zintegrowanym na stałe portem bocznym umożliwiającym wprowadzenie prowadnicy bez rozłączania strzykawki;  strzykawka 3-częściowa 5ml z końcówką luer lock, rozszerzadło oraz kabelek umożliwiający za pomocą odprowadzeń EKG ocenę poprawnego położenia cewnika w naczyniu. Światła kanałów cewnika, zaopatrzone w zastawki dostępu bezigłowego z koreczkami.</t>
  </si>
  <si>
    <t xml:space="preserve">Rurki intubacyjne, silikonowane, mankiet niskociśnieniowy w kształcie walca, znacznik głębokości w postaci grubego pierścienia, balonik kontrolny znakowany średnicą mankietu oraz rozmiarem rurki, przeźroczysty łącznik 15mm; rurka anatomicznie wyprofilowana w kształcie łuku, opakowanie z punktowymi zgrzewami zapewniającymi zachowanie anatomicznego kształtu rurki, sterylna
</t>
  </si>
  <si>
    <t xml:space="preserve">Rurki intubacyjne. silikonowane,  do długotrwałej intubacji oznaczenie rozmiaru rurki na łączniku, na rurce i na baloniku kontrolnym, mankiet niskociśnieniowy w kształcie walca, dodatkowy port umożliwiający odsysanie z okolicy podgłośniowej, zakończony uniwersalnym łącznikiem z  zatyczką
 otwór MURPHIEGO, nitka kontrastu rtg,
  znacznik głębokości w postaci pełnych pierścieni
dren do odsysania w innym kolorze niż dren do napełniania mankietu,  rurka anatomicznie wyprofilowana w kształcie łuku, opakowanie z punktowymi zgrzewami zapewniającymi zachowanie anatomicznego kształtu rurki
sterylna, bez zawartości ftalanów
</t>
  </si>
  <si>
    <t>Prowadnica intubacyjna do ukształtowania rurki intubacyjnej z zaokrąglonym końcem,w rozmiarach: powyżej 2,5 rozmiaru rurki, sterylna metalowa, powleczona tworzywem plastycznym, bez zawartości ftalanów, długość 340-370mm</t>
  </si>
  <si>
    <t>Jednorazowa prowadnica do trudnych intubacji typu Bougle z wygiętym końcem 15Ch/60cm, materiał o właściwościach poślizgowych, pakowana w sztywny futerał, sterylna</t>
  </si>
  <si>
    <t>Jednorazowa prowadnica z kanałem do wentylacji elastycznie wzmocniona na całej długości ,kanał wewnętrzny do podawania tlenu podczas intubacji, zagięty koniec, jałowa, rozmiar 3,3 i 5,0, długość 830mm</t>
  </si>
  <si>
    <t>Wielorazowa prowadnica do trudnych intubacji typu Bougle z wygiętym końcem 15Ch/60cm, materiał o właściwościach poślizgowych, pakowana w sztywny futerał, sterylna</t>
  </si>
  <si>
    <t>Wielorazowa prowadnica do wymiany rurek intubacyjnych, elastyczna, wzmocniona na całej długości, skalowana co 1 cm, prosty koniec, pakowana w sztywny futerał, 10CH/800mm</t>
  </si>
  <si>
    <t xml:space="preserve">Rurka dwuświatłowa typu Robertshaw do intubacji dooskrzelowej lewostronna / prawostronna  niskociśnieniowe mankiety tchawiczy i oskrzelowy  znacznik RTG pakiet musi zawierać dwie złączki  złączkę w kształcie litery Y; dwa cewniki do odsysania
</t>
  </si>
  <si>
    <t>Jednorazowe, metalowe łopatki do laryngoskopów profilem zbliżone do standardowych łopatek wielokrotnego użytku. Kompatybilne z Zielonym Standardem ISO 7376, Typ Macintosh, rozmiar MAC2, MAC 3, MAC 4</t>
  </si>
  <si>
    <t>Rurki intubacyjne i prowadnice</t>
  </si>
  <si>
    <t>Układy oddechowe</t>
  </si>
  <si>
    <t>Maski krtaniowe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</si>
</sst>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\ #,##0.00&quot;      &quot;;\-#,##0.00&quot;      &quot;;&quot; -&quot;#&quot;      &quot;;@\ "/>
    <numFmt numFmtId="165" formatCode="\ #,##0.00&quot; zł &quot;;\-#,##0.00&quot; zł &quot;;&quot; -&quot;#&quot; zł &quot;;@\ "/>
    <numFmt numFmtId="166" formatCode="[$-415]d\ mmmm\ yyyy"/>
    <numFmt numFmtId="167" formatCode="#,##0.00_ ;\-#,##0.00\ "/>
  </numFmts>
  <fonts count="62">
    <font>
      <sz val="10"/>
      <name val="Arial"/>
      <family val="2"/>
    </font>
    <font>
      <b/>
      <sz val="12"/>
      <color indexed="8"/>
      <name val="Arial CE"/>
      <family val="2"/>
    </font>
    <font>
      <b/>
      <sz val="12"/>
      <name val="Arial CE"/>
      <family val="0"/>
    </font>
    <font>
      <sz val="12"/>
      <name val="Arial"/>
      <family val="2"/>
    </font>
    <font>
      <b/>
      <sz val="10"/>
      <color indexed="8"/>
      <name val="Arial CE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Arial CE"/>
      <family val="2"/>
    </font>
    <font>
      <sz val="11"/>
      <color indexed="8"/>
      <name val="Arial CE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color indexed="8"/>
      <name val="Arial CE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0.5"/>
      <color indexed="8"/>
      <name val="Arial CE"/>
      <family val="2"/>
    </font>
    <font>
      <b/>
      <sz val="11"/>
      <color indexed="8"/>
      <name val="Czcionka tekstu podstawowego"/>
      <family val="0"/>
    </font>
    <font>
      <b/>
      <sz val="9"/>
      <color indexed="8"/>
      <name val="Arial"/>
      <family val="2"/>
    </font>
    <font>
      <b/>
      <sz val="9"/>
      <color indexed="8"/>
      <name val="Arial CE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Czcionka tekstu podstawowego"/>
      <family val="0"/>
    </font>
    <font>
      <sz val="10"/>
      <color indexed="8"/>
      <name val="Arial CE"/>
      <family val="2"/>
    </font>
    <font>
      <sz val="11"/>
      <name val="Arial CE"/>
      <family val="2"/>
    </font>
    <font>
      <sz val="10"/>
      <name val="Arial CE"/>
      <family val="2"/>
    </font>
    <font>
      <sz val="10"/>
      <color indexed="10"/>
      <name val="Arial CE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Czcionka tekstu podstawowego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6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164" fontId="0" fillId="0" borderId="0">
      <alignment/>
      <protection/>
    </xf>
    <xf numFmtId="41" fontId="0" fillId="0" borderId="0" applyFill="0" applyBorder="0" applyAlignment="0" applyProtection="0"/>
    <xf numFmtId="0" fontId="0" fillId="0" borderId="0">
      <alignment/>
      <protection/>
    </xf>
    <xf numFmtId="0" fontId="50" fillId="0" borderId="3" applyNumberFormat="0" applyFill="0" applyAlignment="0" applyProtection="0"/>
    <xf numFmtId="0" fontId="51" fillId="29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0" fillId="0" borderId="0">
      <alignment/>
      <protection/>
    </xf>
    <xf numFmtId="0" fontId="56" fillId="27" borderId="1" applyNumberFormat="0" applyAlignment="0" applyProtection="0"/>
    <xf numFmtId="9" fontId="0" fillId="0" borderId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2" borderId="0" applyNumberFormat="0" applyBorder="0" applyAlignment="0" applyProtection="0"/>
  </cellStyleXfs>
  <cellXfs count="242">
    <xf numFmtId="0" fontId="0" fillId="0" borderId="0" xfId="0" applyAlignment="1">
      <alignment/>
    </xf>
    <xf numFmtId="0" fontId="0" fillId="0" borderId="0" xfId="44">
      <alignment/>
      <protection/>
    </xf>
    <xf numFmtId="0" fontId="3" fillId="0" borderId="0" xfId="44" applyFont="1" applyAlignment="1">
      <alignment vertical="center"/>
      <protection/>
    </xf>
    <xf numFmtId="0" fontId="4" fillId="0" borderId="10" xfId="44" applyNumberFormat="1" applyFont="1" applyBorder="1" applyAlignment="1" applyProtection="1">
      <alignment horizontal="center" vertical="center"/>
      <protection/>
    </xf>
    <xf numFmtId="0" fontId="4" fillId="0" borderId="11" xfId="44" applyNumberFormat="1" applyFont="1" applyBorder="1" applyAlignment="1" applyProtection="1">
      <alignment horizontal="center" vertical="center"/>
      <protection/>
    </xf>
    <xf numFmtId="0" fontId="4" fillId="0" borderId="10" xfId="44" applyNumberFormat="1" applyFont="1" applyBorder="1" applyAlignment="1" applyProtection="1">
      <alignment horizontal="center" vertical="center" wrapText="1"/>
      <protection/>
    </xf>
    <xf numFmtId="0" fontId="5" fillId="0" borderId="10" xfId="44" applyNumberFormat="1" applyFont="1" applyBorder="1" applyAlignment="1" applyProtection="1">
      <alignment horizontal="center" vertical="center"/>
      <protection/>
    </xf>
    <xf numFmtId="0" fontId="5" fillId="0" borderId="11" xfId="44" applyNumberFormat="1" applyFont="1" applyBorder="1" applyAlignment="1" applyProtection="1">
      <alignment vertical="center" wrapText="1"/>
      <protection/>
    </xf>
    <xf numFmtId="0" fontId="5" fillId="0" borderId="10" xfId="44" applyNumberFormat="1" applyFont="1" applyBorder="1" applyAlignment="1" applyProtection="1">
      <alignment/>
      <protection/>
    </xf>
    <xf numFmtId="0" fontId="6" fillId="0" borderId="10" xfId="44" applyFont="1" applyBorder="1" applyAlignment="1">
      <alignment horizontal="center" vertical="center"/>
      <protection/>
    </xf>
    <xf numFmtId="0" fontId="7" fillId="0" borderId="10" xfId="44" applyNumberFormat="1" applyFont="1" applyBorder="1" applyAlignment="1" applyProtection="1">
      <alignment horizontal="center" vertical="center"/>
      <protection/>
    </xf>
    <xf numFmtId="2" fontId="5" fillId="0" borderId="10" xfId="44" applyNumberFormat="1" applyFont="1" applyBorder="1" applyAlignment="1" applyProtection="1">
      <alignment horizontal="center" vertical="center"/>
      <protection/>
    </xf>
    <xf numFmtId="0" fontId="5" fillId="0" borderId="12" xfId="44" applyNumberFormat="1" applyFont="1" applyBorder="1" applyAlignment="1" applyProtection="1">
      <alignment/>
      <protection/>
    </xf>
    <xf numFmtId="0" fontId="6" fillId="0" borderId="12" xfId="44" applyFont="1" applyBorder="1" applyAlignment="1">
      <alignment horizontal="center" vertical="center"/>
      <protection/>
    </xf>
    <xf numFmtId="2" fontId="5" fillId="0" borderId="12" xfId="44" applyNumberFormat="1" applyFont="1" applyBorder="1" applyAlignment="1" applyProtection="1">
      <alignment horizontal="center" vertical="center"/>
      <protection/>
    </xf>
    <xf numFmtId="0" fontId="5" fillId="0" borderId="12" xfId="44" applyNumberFormat="1" applyFont="1" applyBorder="1" applyAlignment="1" applyProtection="1">
      <alignment horizontal="center" vertical="center"/>
      <protection/>
    </xf>
    <xf numFmtId="0" fontId="5" fillId="0" borderId="13" xfId="44" applyNumberFormat="1" applyFont="1" applyBorder="1" applyAlignment="1" applyProtection="1">
      <alignment vertical="center" wrapText="1"/>
      <protection/>
    </xf>
    <xf numFmtId="0" fontId="0" fillId="0" borderId="0" xfId="44" applyAlignment="1">
      <alignment vertical="center"/>
      <protection/>
    </xf>
    <xf numFmtId="0" fontId="0" fillId="0" borderId="0" xfId="44" applyFont="1">
      <alignment/>
      <protection/>
    </xf>
    <xf numFmtId="0" fontId="8" fillId="0" borderId="10" xfId="44" applyNumberFormat="1" applyFont="1" applyBorder="1" applyAlignment="1" applyProtection="1">
      <alignment horizontal="center" vertical="center" wrapText="1"/>
      <protection/>
    </xf>
    <xf numFmtId="0" fontId="6" fillId="0" borderId="0" xfId="44" applyFont="1" applyAlignment="1">
      <alignment wrapText="1"/>
      <protection/>
    </xf>
    <xf numFmtId="0" fontId="9" fillId="0" borderId="10" xfId="44" applyNumberFormat="1" applyFont="1" applyBorder="1" applyAlignment="1" applyProtection="1">
      <alignment horizontal="center" vertical="center" wrapText="1"/>
      <protection/>
    </xf>
    <xf numFmtId="0" fontId="9" fillId="0" borderId="10" xfId="44" applyNumberFormat="1" applyFont="1" applyBorder="1" applyAlignment="1" applyProtection="1">
      <alignment wrapText="1"/>
      <protection/>
    </xf>
    <xf numFmtId="0" fontId="9" fillId="0" borderId="10" xfId="44" applyNumberFormat="1" applyFont="1" applyBorder="1" applyAlignment="1" applyProtection="1">
      <alignment/>
      <protection/>
    </xf>
    <xf numFmtId="0" fontId="9" fillId="0" borderId="10" xfId="44" applyNumberFormat="1" applyFont="1" applyBorder="1" applyAlignment="1" applyProtection="1">
      <alignment horizontal="center" vertical="center"/>
      <protection/>
    </xf>
    <xf numFmtId="0" fontId="8" fillId="0" borderId="10" xfId="44" applyNumberFormat="1" applyFont="1" applyBorder="1" applyAlignment="1" applyProtection="1">
      <alignment horizontal="center" vertical="center"/>
      <protection/>
    </xf>
    <xf numFmtId="2" fontId="9" fillId="0" borderId="10" xfId="44" applyNumberFormat="1" applyFont="1" applyBorder="1" applyAlignment="1" applyProtection="1">
      <alignment horizontal="center" vertical="center"/>
      <protection/>
    </xf>
    <xf numFmtId="0" fontId="9" fillId="0" borderId="10" xfId="44" applyNumberFormat="1" applyFont="1" applyBorder="1" applyAlignment="1" applyProtection="1">
      <alignment horizontal="center" vertical="top"/>
      <protection/>
    </xf>
    <xf numFmtId="0" fontId="9" fillId="0" borderId="12" xfId="44" applyNumberFormat="1" applyFont="1" applyBorder="1" applyAlignment="1" applyProtection="1">
      <alignment/>
      <protection/>
    </xf>
    <xf numFmtId="0" fontId="9" fillId="0" borderId="12" xfId="44" applyNumberFormat="1" applyFont="1" applyBorder="1" applyAlignment="1" applyProtection="1">
      <alignment horizontal="center" vertical="center"/>
      <protection/>
    </xf>
    <xf numFmtId="2" fontId="9" fillId="0" borderId="12" xfId="44" applyNumberFormat="1" applyFont="1" applyBorder="1" applyAlignment="1" applyProtection="1">
      <alignment horizontal="center" vertical="center"/>
      <protection/>
    </xf>
    <xf numFmtId="0" fontId="9" fillId="0" borderId="12" xfId="44" applyNumberFormat="1" applyFont="1" applyBorder="1" applyAlignment="1" applyProtection="1">
      <alignment horizontal="center" vertical="center" wrapText="1"/>
      <protection/>
    </xf>
    <xf numFmtId="0" fontId="9" fillId="0" borderId="14" xfId="44" applyNumberFormat="1" applyFont="1" applyBorder="1" applyAlignment="1" applyProtection="1">
      <alignment wrapText="1"/>
      <protection/>
    </xf>
    <xf numFmtId="0" fontId="11" fillId="0" borderId="0" xfId="44" applyFont="1" applyAlignment="1">
      <alignment vertical="center"/>
      <protection/>
    </xf>
    <xf numFmtId="0" fontId="12" fillId="0" borderId="0" xfId="44" applyNumberFormat="1" applyFont="1" applyBorder="1" applyAlignment="1" applyProtection="1">
      <alignment/>
      <protection/>
    </xf>
    <xf numFmtId="0" fontId="3" fillId="0" borderId="0" xfId="44" applyFont="1">
      <alignment/>
      <protection/>
    </xf>
    <xf numFmtId="0" fontId="3" fillId="0" borderId="0" xfId="44" applyFont="1" applyBorder="1" applyAlignment="1">
      <alignment horizontal="justify" vertical="center"/>
      <protection/>
    </xf>
    <xf numFmtId="2" fontId="12" fillId="0" borderId="0" xfId="44" applyNumberFormat="1" applyFont="1" applyBorder="1" applyAlignment="1" applyProtection="1">
      <alignment/>
      <protection/>
    </xf>
    <xf numFmtId="2" fontId="13" fillId="0" borderId="0" xfId="44" applyNumberFormat="1" applyFont="1" applyBorder="1" applyAlignment="1">
      <alignment/>
      <protection/>
    </xf>
    <xf numFmtId="0" fontId="14" fillId="0" borderId="0" xfId="44" applyFont="1">
      <alignment/>
      <protection/>
    </xf>
    <xf numFmtId="0" fontId="15" fillId="0" borderId="0" xfId="44" applyNumberFormat="1" applyFont="1" applyBorder="1" applyAlignment="1" applyProtection="1">
      <alignment horizontal="left" wrapText="1"/>
      <protection/>
    </xf>
    <xf numFmtId="0" fontId="9" fillId="0" borderId="0" xfId="44" applyNumberFormat="1" applyFont="1" applyBorder="1" applyAlignment="1" applyProtection="1">
      <alignment/>
      <protection/>
    </xf>
    <xf numFmtId="2" fontId="9" fillId="0" borderId="0" xfId="44" applyNumberFormat="1" applyFont="1" applyBorder="1" applyAlignment="1" applyProtection="1">
      <alignment/>
      <protection/>
    </xf>
    <xf numFmtId="0" fontId="0" fillId="0" borderId="0" xfId="44" applyBorder="1" applyAlignment="1">
      <alignment vertical="center"/>
      <protection/>
    </xf>
    <xf numFmtId="0" fontId="8" fillId="0" borderId="15" xfId="44" applyNumberFormat="1" applyFont="1" applyBorder="1" applyAlignment="1" applyProtection="1">
      <alignment horizontal="center" vertical="center" wrapText="1"/>
      <protection/>
    </xf>
    <xf numFmtId="0" fontId="6" fillId="0" borderId="0" xfId="44" applyFont="1" applyBorder="1" applyAlignment="1">
      <alignment wrapText="1"/>
      <protection/>
    </xf>
    <xf numFmtId="2" fontId="9" fillId="0" borderId="15" xfId="44" applyNumberFormat="1" applyFont="1" applyBorder="1" applyAlignment="1" applyProtection="1">
      <alignment horizontal="center" vertical="center"/>
      <protection/>
    </xf>
    <xf numFmtId="0" fontId="0" fillId="0" borderId="0" xfId="44" applyBorder="1">
      <alignment/>
      <protection/>
    </xf>
    <xf numFmtId="0" fontId="13" fillId="0" borderId="0" xfId="44" applyFont="1" applyAlignment="1">
      <alignment vertical="center"/>
      <protection/>
    </xf>
    <xf numFmtId="0" fontId="11" fillId="0" borderId="10" xfId="44" applyFont="1" applyBorder="1" applyAlignment="1">
      <alignment horizontal="center" vertical="center"/>
      <protection/>
    </xf>
    <xf numFmtId="0" fontId="11" fillId="0" borderId="10" xfId="44" applyFont="1" applyBorder="1" applyAlignment="1">
      <alignment horizontal="center" vertical="center" wrapText="1"/>
      <protection/>
    </xf>
    <xf numFmtId="0" fontId="11" fillId="0" borderId="0" xfId="44" applyFont="1" applyAlignment="1">
      <alignment horizontal="center" vertical="center"/>
      <protection/>
    </xf>
    <xf numFmtId="0" fontId="0" fillId="0" borderId="12" xfId="44" applyFont="1" applyBorder="1" applyAlignment="1">
      <alignment horizontal="center" vertical="center"/>
      <protection/>
    </xf>
    <xf numFmtId="0" fontId="6" fillId="0" borderId="12" xfId="44" applyFont="1" applyBorder="1" applyAlignment="1">
      <alignment vertical="center" wrapText="1"/>
      <protection/>
    </xf>
    <xf numFmtId="0" fontId="0" fillId="0" borderId="12" xfId="44" applyFont="1" applyBorder="1" applyAlignment="1">
      <alignment vertical="center" wrapText="1"/>
      <protection/>
    </xf>
    <xf numFmtId="0" fontId="0" fillId="0" borderId="12" xfId="44" applyFont="1" applyBorder="1" applyAlignment="1">
      <alignment horizontal="center" vertical="center" wrapText="1"/>
      <protection/>
    </xf>
    <xf numFmtId="0" fontId="11" fillId="0" borderId="12" xfId="44" applyFont="1" applyBorder="1" applyAlignment="1">
      <alignment horizontal="center" vertical="center" wrapText="1"/>
      <protection/>
    </xf>
    <xf numFmtId="2" fontId="0" fillId="0" borderId="12" xfId="44" applyNumberFormat="1" applyFont="1" applyBorder="1" applyAlignment="1">
      <alignment horizontal="center" vertical="center" wrapText="1"/>
      <protection/>
    </xf>
    <xf numFmtId="2" fontId="0" fillId="0" borderId="10" xfId="44" applyNumberFormat="1" applyFont="1" applyBorder="1" applyAlignment="1">
      <alignment horizontal="center" vertical="center" wrapText="1"/>
      <protection/>
    </xf>
    <xf numFmtId="2" fontId="11" fillId="0" borderId="11" xfId="44" applyNumberFormat="1" applyFont="1" applyBorder="1" applyAlignment="1">
      <alignment horizontal="center" vertical="center" wrapText="1"/>
      <protection/>
    </xf>
    <xf numFmtId="2" fontId="11" fillId="0" borderId="10" xfId="44" applyNumberFormat="1" applyFont="1" applyBorder="1" applyAlignment="1">
      <alignment horizontal="center" vertical="center" wrapText="1"/>
      <protection/>
    </xf>
    <xf numFmtId="0" fontId="4" fillId="0" borderId="12" xfId="44" applyNumberFormat="1" applyFont="1" applyBorder="1" applyAlignment="1" applyProtection="1">
      <alignment horizontal="center" vertical="center"/>
      <protection/>
    </xf>
    <xf numFmtId="0" fontId="4" fillId="0" borderId="12" xfId="44" applyNumberFormat="1" applyFont="1" applyBorder="1" applyAlignment="1" applyProtection="1">
      <alignment horizontal="center" vertical="center" wrapText="1"/>
      <protection/>
    </xf>
    <xf numFmtId="0" fontId="13" fillId="0" borderId="0" xfId="44" applyFont="1" applyBorder="1" applyAlignment="1">
      <alignment vertical="center"/>
      <protection/>
    </xf>
    <xf numFmtId="0" fontId="6" fillId="0" borderId="10" xfId="44" applyFont="1" applyBorder="1" applyAlignment="1">
      <alignment horizontal="center" vertical="center" wrapText="1"/>
      <protection/>
    </xf>
    <xf numFmtId="0" fontId="6" fillId="0" borderId="10" xfId="44" applyFont="1" applyBorder="1" applyAlignment="1">
      <alignment wrapText="1"/>
      <protection/>
    </xf>
    <xf numFmtId="0" fontId="10" fillId="0" borderId="10" xfId="44" applyFont="1" applyBorder="1" applyAlignment="1">
      <alignment horizontal="center" vertical="center" wrapText="1"/>
      <protection/>
    </xf>
    <xf numFmtId="2" fontId="6" fillId="0" borderId="10" xfId="44" applyNumberFormat="1" applyFont="1" applyBorder="1" applyAlignment="1">
      <alignment horizontal="center" vertical="center" wrapText="1"/>
      <protection/>
    </xf>
    <xf numFmtId="2" fontId="10" fillId="0" borderId="10" xfId="44" applyNumberFormat="1" applyFont="1" applyBorder="1" applyAlignment="1">
      <alignment horizontal="center" vertical="center" wrapText="1"/>
      <protection/>
    </xf>
    <xf numFmtId="0" fontId="11" fillId="0" borderId="0" xfId="44" applyFont="1" applyAlignment="1">
      <alignment horizontal="left" vertical="center"/>
      <protection/>
    </xf>
    <xf numFmtId="0" fontId="6" fillId="0" borderId="10" xfId="44" applyFont="1" applyBorder="1" applyAlignment="1">
      <alignment vertical="top" wrapText="1"/>
      <protection/>
    </xf>
    <xf numFmtId="0" fontId="11" fillId="0" borderId="0" xfId="44" applyFont="1" applyBorder="1" applyAlignment="1">
      <alignment vertical="top"/>
      <protection/>
    </xf>
    <xf numFmtId="0" fontId="11" fillId="0" borderId="16" xfId="44" applyFont="1" applyBorder="1" applyAlignment="1">
      <alignment vertical="top"/>
      <protection/>
    </xf>
    <xf numFmtId="0" fontId="6" fillId="0" borderId="10" xfId="44" applyFont="1" applyBorder="1" applyAlignment="1">
      <alignment horizontal="left" vertical="center" wrapText="1"/>
      <protection/>
    </xf>
    <xf numFmtId="0" fontId="6" fillId="0" borderId="10" xfId="44" applyFont="1" applyBorder="1" applyAlignment="1">
      <alignment vertical="center" wrapText="1"/>
      <protection/>
    </xf>
    <xf numFmtId="0" fontId="11" fillId="0" borderId="0" xfId="44" applyFont="1">
      <alignment/>
      <protection/>
    </xf>
    <xf numFmtId="164" fontId="6" fillId="0" borderId="10" xfId="42" applyFont="1" applyFill="1" applyBorder="1" applyAlignment="1" applyProtection="1">
      <alignment horizontal="center" vertical="center" wrapText="1"/>
      <protection/>
    </xf>
    <xf numFmtId="2" fontId="6" fillId="0" borderId="10" xfId="42" applyNumberFormat="1" applyFont="1" applyFill="1" applyBorder="1" applyAlignment="1" applyProtection="1">
      <alignment horizontal="center" vertical="center" wrapText="1"/>
      <protection/>
    </xf>
    <xf numFmtId="0" fontId="0" fillId="0" borderId="0" xfId="44" applyFont="1" applyAlignment="1">
      <alignment wrapText="1"/>
      <protection/>
    </xf>
    <xf numFmtId="0" fontId="17" fillId="0" borderId="12" xfId="52" applyNumberFormat="1" applyFont="1" applyBorder="1" applyAlignment="1" applyProtection="1">
      <alignment horizontal="center" vertical="center"/>
      <protection/>
    </xf>
    <xf numFmtId="0" fontId="18" fillId="0" borderId="10" xfId="44" applyNumberFormat="1" applyFont="1" applyBorder="1" applyAlignment="1" applyProtection="1">
      <alignment horizontal="center" vertical="center" wrapText="1"/>
      <protection/>
    </xf>
    <xf numFmtId="0" fontId="17" fillId="0" borderId="12" xfId="52" applyNumberFormat="1" applyFont="1" applyBorder="1" applyAlignment="1" applyProtection="1">
      <alignment horizontal="center" vertical="center" wrapText="1"/>
      <protection/>
    </xf>
    <xf numFmtId="0" fontId="19" fillId="33" borderId="10" xfId="44" applyFont="1" applyFill="1" applyBorder="1" applyAlignment="1">
      <alignment horizontal="center" vertical="center" wrapText="1"/>
      <protection/>
    </xf>
    <xf numFmtId="0" fontId="17" fillId="0" borderId="10" xfId="44" applyFont="1" applyBorder="1" applyAlignment="1">
      <alignment horizontal="center" vertical="center" wrapText="1"/>
      <protection/>
    </xf>
    <xf numFmtId="0" fontId="19" fillId="0" borderId="10" xfId="44" applyFont="1" applyBorder="1" applyAlignment="1">
      <alignment horizontal="center" vertical="center" wrapText="1"/>
      <protection/>
    </xf>
    <xf numFmtId="0" fontId="19" fillId="0" borderId="10" xfId="52" applyNumberFormat="1" applyFont="1" applyBorder="1" applyAlignment="1" applyProtection="1">
      <alignment horizontal="center" vertical="center" wrapText="1"/>
      <protection/>
    </xf>
    <xf numFmtId="165" fontId="19" fillId="0" borderId="10" xfId="52" applyNumberFormat="1" applyFont="1" applyBorder="1" applyAlignment="1" applyProtection="1">
      <alignment horizontal="center" vertical="center" wrapText="1"/>
      <protection/>
    </xf>
    <xf numFmtId="0" fontId="17" fillId="0" borderId="12" xfId="44" applyFont="1" applyBorder="1" applyAlignment="1">
      <alignment horizontal="center" vertical="center" wrapText="1"/>
      <protection/>
    </xf>
    <xf numFmtId="0" fontId="19" fillId="0" borderId="12" xfId="44" applyFont="1" applyBorder="1" applyAlignment="1">
      <alignment horizontal="center" vertical="center" wrapText="1"/>
      <protection/>
    </xf>
    <xf numFmtId="0" fontId="20" fillId="0" borderId="10" xfId="44" applyFont="1" applyBorder="1" applyAlignment="1">
      <alignment horizontal="center" vertical="center"/>
      <protection/>
    </xf>
    <xf numFmtId="165" fontId="19" fillId="0" borderId="10" xfId="44" applyNumberFormat="1" applyFont="1" applyBorder="1" applyAlignment="1">
      <alignment vertical="center"/>
      <protection/>
    </xf>
    <xf numFmtId="49" fontId="17" fillId="0" borderId="10" xfId="44" applyNumberFormat="1" applyFont="1" applyBorder="1" applyAlignment="1">
      <alignment horizontal="center" vertical="center"/>
      <protection/>
    </xf>
    <xf numFmtId="0" fontId="19" fillId="0" borderId="10" xfId="44" applyFont="1" applyBorder="1" applyAlignment="1">
      <alignment horizontal="center" vertical="center"/>
      <protection/>
    </xf>
    <xf numFmtId="0" fontId="4" fillId="0" borderId="10" xfId="0" applyNumberFormat="1" applyFont="1" applyBorder="1" applyAlignment="1" applyProtection="1">
      <alignment horizontal="center" vertical="center"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4" fillId="0" borderId="10" xfId="0" applyNumberFormat="1" applyFont="1" applyBorder="1" applyAlignment="1" applyProtection="1">
      <alignment horizontal="center" vertical="center" wrapText="1"/>
      <protection/>
    </xf>
    <xf numFmtId="0" fontId="22" fillId="0" borderId="17" xfId="0" applyNumberFormat="1" applyFont="1" applyBorder="1" applyAlignment="1" applyProtection="1">
      <alignment horizontal="center" vertical="center"/>
      <protection/>
    </xf>
    <xf numFmtId="0" fontId="22" fillId="0" borderId="18" xfId="0" applyNumberFormat="1" applyFont="1" applyBorder="1" applyAlignment="1" applyProtection="1">
      <alignment vertical="top" wrapText="1"/>
      <protection/>
    </xf>
    <xf numFmtId="0" fontId="22" fillId="0" borderId="17" xfId="0" applyNumberFormat="1" applyFont="1" applyBorder="1" applyAlignment="1" applyProtection="1">
      <alignment/>
      <protection/>
    </xf>
    <xf numFmtId="0" fontId="0" fillId="0" borderId="17" xfId="0" applyFont="1" applyBorder="1" applyAlignment="1">
      <alignment horizontal="center" vertical="center"/>
    </xf>
    <xf numFmtId="0" fontId="4" fillId="0" borderId="17" xfId="0" applyNumberFormat="1" applyFont="1" applyBorder="1" applyAlignment="1" applyProtection="1">
      <alignment horizontal="center" vertical="center"/>
      <protection/>
    </xf>
    <xf numFmtId="2" fontId="23" fillId="0" borderId="17" xfId="0" applyNumberFormat="1" applyFont="1" applyBorder="1" applyAlignment="1" applyProtection="1">
      <alignment horizontal="center" vertical="center"/>
      <protection/>
    </xf>
    <xf numFmtId="2" fontId="24" fillId="0" borderId="17" xfId="0" applyNumberFormat="1" applyFont="1" applyBorder="1" applyAlignment="1" applyProtection="1">
      <alignment horizontal="center" vertical="center"/>
      <protection/>
    </xf>
    <xf numFmtId="0" fontId="22" fillId="0" borderId="13" xfId="0" applyNumberFormat="1" applyFont="1" applyBorder="1" applyAlignment="1" applyProtection="1">
      <alignment vertical="top" wrapText="1"/>
      <protection/>
    </xf>
    <xf numFmtId="0" fontId="22" fillId="0" borderId="12" xfId="0" applyNumberFormat="1" applyFont="1" applyBorder="1" applyAlignment="1" applyProtection="1">
      <alignment/>
      <protection/>
    </xf>
    <xf numFmtId="0" fontId="0" fillId="0" borderId="12" xfId="0" applyFont="1" applyBorder="1" applyAlignment="1">
      <alignment horizontal="center" vertical="center"/>
    </xf>
    <xf numFmtId="2" fontId="23" fillId="0" borderId="12" xfId="0" applyNumberFormat="1" applyFont="1" applyBorder="1" applyAlignment="1" applyProtection="1">
      <alignment horizontal="center" vertical="center"/>
      <protection/>
    </xf>
    <xf numFmtId="0" fontId="22" fillId="0" borderId="11" xfId="0" applyNumberFormat="1" applyFont="1" applyBorder="1" applyAlignment="1" applyProtection="1">
      <alignment vertical="top" wrapText="1"/>
      <protection/>
    </xf>
    <xf numFmtId="0" fontId="22" fillId="0" borderId="10" xfId="0" applyNumberFormat="1" applyFont="1" applyBorder="1" applyAlignment="1" applyProtection="1">
      <alignment/>
      <protection/>
    </xf>
    <xf numFmtId="0" fontId="0" fillId="0" borderId="10" xfId="0" applyFont="1" applyBorder="1" applyAlignment="1">
      <alignment horizontal="center" vertical="center"/>
    </xf>
    <xf numFmtId="2" fontId="23" fillId="0" borderId="10" xfId="0" applyNumberFormat="1" applyFont="1" applyBorder="1" applyAlignment="1" applyProtection="1">
      <alignment horizontal="center" vertical="center"/>
      <protection/>
    </xf>
    <xf numFmtId="0" fontId="24" fillId="0" borderId="13" xfId="0" applyNumberFormat="1" applyFont="1" applyBorder="1" applyAlignment="1" applyProtection="1">
      <alignment vertical="top" wrapText="1"/>
      <protection/>
    </xf>
    <xf numFmtId="0" fontId="25" fillId="0" borderId="12" xfId="0" applyNumberFormat="1" applyFont="1" applyBorder="1" applyAlignment="1" applyProtection="1">
      <alignment/>
      <protection/>
    </xf>
    <xf numFmtId="0" fontId="24" fillId="0" borderId="12" xfId="0" applyNumberFormat="1" applyFont="1" applyBorder="1" applyAlignment="1" applyProtection="1">
      <alignment horizontal="center" vertical="center"/>
      <protection/>
    </xf>
    <xf numFmtId="0" fontId="0" fillId="0" borderId="13" xfId="0" applyNumberFormat="1" applyFont="1" applyBorder="1" applyAlignment="1" applyProtection="1">
      <alignment vertical="top" wrapText="1"/>
      <protection/>
    </xf>
    <xf numFmtId="0" fontId="0" fillId="33" borderId="10" xfId="0" applyFont="1" applyFill="1" applyBorder="1" applyAlignment="1">
      <alignment horizontal="left" vertical="center" wrapText="1"/>
    </xf>
    <xf numFmtId="2" fontId="4" fillId="0" borderId="10" xfId="0" applyNumberFormat="1" applyFont="1" applyBorder="1" applyAlignment="1" applyProtection="1">
      <alignment horizontal="right"/>
      <protection/>
    </xf>
    <xf numFmtId="0" fontId="4" fillId="0" borderId="14" xfId="44" applyNumberFormat="1" applyFont="1" applyBorder="1" applyAlignment="1" applyProtection="1">
      <alignment horizontal="center" vertical="center"/>
      <protection/>
    </xf>
    <xf numFmtId="0" fontId="26" fillId="0" borderId="12" xfId="44" applyNumberFormat="1" applyFont="1" applyBorder="1" applyAlignment="1" applyProtection="1">
      <alignment horizontal="center" vertical="center"/>
      <protection/>
    </xf>
    <xf numFmtId="0" fontId="26" fillId="0" borderId="12" xfId="44" applyNumberFormat="1" applyFont="1" applyBorder="1" applyAlignment="1" applyProtection="1">
      <alignment horizontal="center" vertical="center" wrapText="1"/>
      <protection/>
    </xf>
    <xf numFmtId="0" fontId="4" fillId="0" borderId="19" xfId="44" applyNumberFormat="1" applyFont="1" applyBorder="1" applyAlignment="1" applyProtection="1">
      <alignment horizontal="center" vertical="center" wrapText="1"/>
      <protection/>
    </xf>
    <xf numFmtId="0" fontId="27" fillId="0" borderId="10" xfId="44" applyNumberFormat="1" applyFont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wrapText="1"/>
    </xf>
    <xf numFmtId="49" fontId="26" fillId="0" borderId="10" xfId="44" applyNumberFormat="1" applyFont="1" applyBorder="1" applyAlignment="1">
      <alignment horizontal="center" vertical="center" wrapText="1"/>
      <protection/>
    </xf>
    <xf numFmtId="0" fontId="27" fillId="0" borderId="10" xfId="44" applyFont="1" applyBorder="1" applyAlignment="1">
      <alignment horizontal="center" vertical="center"/>
      <protection/>
    </xf>
    <xf numFmtId="0" fontId="27" fillId="0" borderId="10" xfId="44" applyFont="1" applyBorder="1" applyAlignment="1">
      <alignment horizontal="center" vertical="center" wrapText="1"/>
      <protection/>
    </xf>
    <xf numFmtId="2" fontId="27" fillId="0" borderId="10" xfId="44" applyNumberFormat="1" applyFont="1" applyBorder="1" applyAlignment="1" applyProtection="1">
      <alignment horizontal="center" vertical="center"/>
      <protection/>
    </xf>
    <xf numFmtId="2" fontId="27" fillId="0" borderId="10" xfId="44" applyNumberFormat="1" applyFont="1" applyBorder="1" applyAlignment="1">
      <alignment horizontal="center" vertical="center"/>
      <protection/>
    </xf>
    <xf numFmtId="0" fontId="0" fillId="0" borderId="10" xfId="0" applyFont="1" applyBorder="1" applyAlignment="1">
      <alignment vertical="center" wrapText="1"/>
    </xf>
    <xf numFmtId="0" fontId="27" fillId="0" borderId="10" xfId="44" applyFont="1" applyBorder="1" applyAlignment="1">
      <alignment vertical="center" wrapText="1"/>
      <protection/>
    </xf>
    <xf numFmtId="0" fontId="26" fillId="0" borderId="10" xfId="44" applyFont="1" applyBorder="1" applyAlignment="1">
      <alignment horizontal="center" vertical="center" wrapText="1"/>
      <protection/>
    </xf>
    <xf numFmtId="2" fontId="26" fillId="0" borderId="17" xfId="44" applyNumberFormat="1" applyFont="1" applyBorder="1" applyAlignment="1" applyProtection="1">
      <alignment horizontal="center" vertical="center"/>
      <protection/>
    </xf>
    <xf numFmtId="0" fontId="27" fillId="0" borderId="10" xfId="44" applyFont="1" applyBorder="1">
      <alignment/>
      <protection/>
    </xf>
    <xf numFmtId="0" fontId="27" fillId="33" borderId="10" xfId="44" applyFont="1" applyFill="1" applyBorder="1" applyAlignment="1">
      <alignment horizontal="center" vertical="center" wrapText="1"/>
      <protection/>
    </xf>
    <xf numFmtId="0" fontId="27" fillId="0" borderId="12" xfId="44" applyFont="1" applyBorder="1" applyAlignment="1">
      <alignment horizontal="center" vertical="center" wrapText="1"/>
      <protection/>
    </xf>
    <xf numFmtId="165" fontId="27" fillId="0" borderId="10" xfId="52" applyNumberFormat="1" applyFont="1" applyBorder="1" applyAlignment="1" applyProtection="1">
      <alignment horizontal="center" vertical="center" wrapText="1"/>
      <protection/>
    </xf>
    <xf numFmtId="0" fontId="27" fillId="0" borderId="10" xfId="52" applyNumberFormat="1" applyFont="1" applyBorder="1" applyAlignment="1" applyProtection="1">
      <alignment horizontal="center" vertical="center" wrapText="1"/>
      <protection/>
    </xf>
    <xf numFmtId="0" fontId="17" fillId="0" borderId="10" xfId="52" applyNumberFormat="1" applyFont="1" applyBorder="1" applyAlignment="1" applyProtection="1">
      <alignment horizontal="center" vertical="center"/>
      <protection/>
    </xf>
    <xf numFmtId="0" fontId="18" fillId="0" borderId="12" xfId="44" applyNumberFormat="1" applyFont="1" applyBorder="1" applyAlignment="1" applyProtection="1">
      <alignment horizontal="center" vertical="center" wrapText="1"/>
      <protection/>
    </xf>
    <xf numFmtId="0" fontId="26" fillId="0" borderId="12" xfId="52" applyNumberFormat="1" applyFont="1" applyBorder="1" applyAlignment="1" applyProtection="1">
      <alignment horizontal="center" vertical="center"/>
      <protection/>
    </xf>
    <xf numFmtId="0" fontId="26" fillId="0" borderId="12" xfId="52" applyNumberFormat="1" applyFont="1" applyBorder="1" applyAlignment="1" applyProtection="1">
      <alignment horizontal="center" vertical="center" wrapText="1"/>
      <protection/>
    </xf>
    <xf numFmtId="0" fontId="27" fillId="0" borderId="10" xfId="44" applyFont="1" applyBorder="1" applyAlignment="1">
      <alignment vertical="top" wrapText="1"/>
      <protection/>
    </xf>
    <xf numFmtId="2" fontId="19" fillId="0" borderId="10" xfId="44" applyNumberFormat="1" applyFont="1" applyBorder="1" applyAlignment="1">
      <alignment horizontal="center" vertical="center" wrapText="1"/>
      <protection/>
    </xf>
    <xf numFmtId="2" fontId="27" fillId="0" borderId="10" xfId="44" applyNumberFormat="1" applyFont="1" applyBorder="1" applyAlignment="1">
      <alignment horizontal="center" vertical="center" wrapText="1"/>
      <protection/>
    </xf>
    <xf numFmtId="2" fontId="27" fillId="0" borderId="10" xfId="52" applyNumberFormat="1" applyFont="1" applyBorder="1" applyAlignment="1" applyProtection="1">
      <alignment horizontal="center" vertical="center" wrapText="1"/>
      <protection/>
    </xf>
    <xf numFmtId="2" fontId="19" fillId="0" borderId="17" xfId="44" applyNumberFormat="1" applyFont="1" applyBorder="1" applyAlignment="1">
      <alignment horizontal="center" vertical="center"/>
      <protection/>
    </xf>
    <xf numFmtId="2" fontId="19" fillId="0" borderId="10" xfId="44" applyNumberFormat="1" applyFont="1" applyBorder="1" applyAlignment="1">
      <alignment horizontal="center" vertical="center"/>
      <protection/>
    </xf>
    <xf numFmtId="0" fontId="0" fillId="0" borderId="10" xfId="44" applyFont="1" applyBorder="1" applyAlignment="1">
      <alignment horizontal="left" vertical="top" wrapText="1"/>
      <protection/>
    </xf>
    <xf numFmtId="2" fontId="6" fillId="0" borderId="10" xfId="44" applyNumberFormat="1" applyFont="1" applyBorder="1" applyAlignment="1">
      <alignment wrapText="1"/>
      <protection/>
    </xf>
    <xf numFmtId="0" fontId="16" fillId="0" borderId="0" xfId="44" applyFont="1" applyAlignment="1">
      <alignment horizontal="left" vertical="center"/>
      <protection/>
    </xf>
    <xf numFmtId="2" fontId="11" fillId="0" borderId="10" xfId="44" applyNumberFormat="1" applyFont="1" applyBorder="1" applyAlignment="1">
      <alignment horizontal="center" vertical="center"/>
      <protection/>
    </xf>
    <xf numFmtId="0" fontId="4" fillId="0" borderId="19" xfId="44" applyNumberFormat="1" applyFont="1" applyBorder="1" applyAlignment="1" applyProtection="1">
      <alignment horizontal="center" vertical="center"/>
      <protection/>
    </xf>
    <xf numFmtId="0" fontId="27" fillId="0" borderId="15" xfId="44" applyNumberFormat="1" applyFont="1" applyBorder="1" applyAlignment="1" applyProtection="1">
      <alignment horizontal="center" vertical="center"/>
      <protection/>
    </xf>
    <xf numFmtId="0" fontId="27" fillId="0" borderId="10" xfId="44" applyFont="1" applyBorder="1" applyAlignment="1">
      <alignment horizontal="left" vertical="center" wrapText="1"/>
      <protection/>
    </xf>
    <xf numFmtId="0" fontId="27" fillId="0" borderId="11" xfId="44" applyFont="1" applyBorder="1" applyAlignment="1">
      <alignment horizontal="center" vertical="center"/>
      <protection/>
    </xf>
    <xf numFmtId="0" fontId="27" fillId="0" borderId="12" xfId="44" applyNumberFormat="1" applyFont="1" applyBorder="1" applyAlignment="1" applyProtection="1">
      <alignment horizontal="center" vertical="center"/>
      <protection/>
    </xf>
    <xf numFmtId="0" fontId="27" fillId="0" borderId="0" xfId="44" applyFont="1" applyAlignment="1">
      <alignment horizontal="left" vertical="center" wrapText="1"/>
      <protection/>
    </xf>
    <xf numFmtId="0" fontId="27" fillId="0" borderId="12" xfId="44" applyFont="1" applyBorder="1">
      <alignment/>
      <protection/>
    </xf>
    <xf numFmtId="0" fontId="27" fillId="33" borderId="12" xfId="44" applyFont="1" applyFill="1" applyBorder="1" applyAlignment="1">
      <alignment horizontal="center" vertical="center" wrapText="1"/>
      <protection/>
    </xf>
    <xf numFmtId="2" fontId="27" fillId="0" borderId="12" xfId="44" applyNumberFormat="1" applyFont="1" applyBorder="1" applyAlignment="1" applyProtection="1">
      <alignment horizontal="center" vertical="center"/>
      <protection/>
    </xf>
    <xf numFmtId="0" fontId="0" fillId="0" borderId="10" xfId="44" applyBorder="1">
      <alignment/>
      <protection/>
    </xf>
    <xf numFmtId="0" fontId="0" fillId="0" borderId="10" xfId="44" applyBorder="1" applyAlignment="1">
      <alignment horizontal="center" vertical="center"/>
      <protection/>
    </xf>
    <xf numFmtId="2" fontId="16" fillId="0" borderId="10" xfId="44" applyNumberFormat="1" applyFont="1" applyBorder="1" applyAlignment="1">
      <alignment vertical="center"/>
      <protection/>
    </xf>
    <xf numFmtId="0" fontId="16" fillId="0" borderId="0" xfId="44" applyFont="1" applyAlignment="1">
      <alignment vertical="center"/>
      <protection/>
    </xf>
    <xf numFmtId="0" fontId="5" fillId="0" borderId="10" xfId="44" applyFont="1" applyBorder="1" applyAlignment="1">
      <alignment horizontal="left" vertical="center" wrapText="1"/>
      <protection/>
    </xf>
    <xf numFmtId="0" fontId="5" fillId="0" borderId="10" xfId="44" applyFont="1" applyBorder="1">
      <alignment/>
      <protection/>
    </xf>
    <xf numFmtId="0" fontId="5" fillId="0" borderId="10" xfId="44" applyFont="1" applyBorder="1" applyAlignment="1">
      <alignment horizontal="center" vertical="center" wrapText="1"/>
      <protection/>
    </xf>
    <xf numFmtId="0" fontId="5" fillId="33" borderId="10" xfId="44" applyFont="1" applyFill="1" applyBorder="1" applyAlignment="1">
      <alignment horizontal="center" vertical="center" wrapText="1"/>
      <protection/>
    </xf>
    <xf numFmtId="0" fontId="5" fillId="0" borderId="10" xfId="44" applyFont="1" applyBorder="1" applyAlignment="1">
      <alignment horizontal="center" vertical="center"/>
      <protection/>
    </xf>
    <xf numFmtId="0" fontId="10" fillId="0" borderId="10" xfId="44" applyFont="1" applyBorder="1" applyAlignment="1">
      <alignment horizontal="center" vertical="center"/>
      <protection/>
    </xf>
    <xf numFmtId="2" fontId="5" fillId="0" borderId="10" xfId="44" applyNumberFormat="1" applyFont="1" applyBorder="1" applyAlignment="1">
      <alignment horizontal="center" vertical="center"/>
      <protection/>
    </xf>
    <xf numFmtId="2" fontId="16" fillId="0" borderId="10" xfId="44" applyNumberFormat="1" applyFont="1" applyBorder="1" applyAlignment="1">
      <alignment horizontal="center" vertical="center"/>
      <protection/>
    </xf>
    <xf numFmtId="165" fontId="27" fillId="0" borderId="10" xfId="44" applyNumberFormat="1" applyFont="1" applyBorder="1" applyAlignment="1" applyProtection="1">
      <alignment horizontal="center" vertical="center"/>
      <protection/>
    </xf>
    <xf numFmtId="0" fontId="7" fillId="0" borderId="0" xfId="44" applyFont="1" applyAlignment="1">
      <alignment horizontal="left" vertical="center"/>
      <protection/>
    </xf>
    <xf numFmtId="0" fontId="11" fillId="0" borderId="10" xfId="44" applyFont="1" applyBorder="1" applyAlignment="1">
      <alignment horizontal="center"/>
      <protection/>
    </xf>
    <xf numFmtId="0" fontId="11" fillId="0" borderId="10" xfId="44" applyFont="1" applyBorder="1" applyAlignment="1">
      <alignment horizontal="center" wrapText="1"/>
      <protection/>
    </xf>
    <xf numFmtId="0" fontId="11" fillId="0" borderId="0" xfId="44" applyFont="1" applyAlignment="1">
      <alignment horizontal="center"/>
      <protection/>
    </xf>
    <xf numFmtId="0" fontId="0" fillId="0" borderId="10" xfId="44" applyBorder="1" applyAlignment="1">
      <alignment horizontal="center"/>
      <protection/>
    </xf>
    <xf numFmtId="0" fontId="0" fillId="0" borderId="10" xfId="44" applyFont="1" applyBorder="1" applyAlignment="1">
      <alignment horizontal="left" wrapText="1"/>
      <protection/>
    </xf>
    <xf numFmtId="0" fontId="0" fillId="0" borderId="10" xfId="44" applyFont="1" applyBorder="1" applyAlignment="1">
      <alignment horizontal="left"/>
      <protection/>
    </xf>
    <xf numFmtId="2" fontId="19" fillId="0" borderId="10" xfId="52" applyNumberFormat="1" applyFont="1" applyBorder="1" applyAlignment="1" applyProtection="1">
      <alignment horizontal="center" vertical="center" wrapText="1"/>
      <protection/>
    </xf>
    <xf numFmtId="0" fontId="20" fillId="0" borderId="12" xfId="44" applyFont="1" applyBorder="1" applyAlignment="1">
      <alignment vertical="center" wrapText="1"/>
      <protection/>
    </xf>
    <xf numFmtId="0" fontId="20" fillId="0" borderId="10" xfId="44" applyFont="1" applyBorder="1" applyAlignment="1">
      <alignment horizontal="center" vertical="center" wrapText="1"/>
      <protection/>
    </xf>
    <xf numFmtId="0" fontId="20" fillId="0" borderId="10" xfId="44" applyFont="1" applyBorder="1" applyAlignment="1">
      <alignment horizontal="left" vertical="center" wrapText="1"/>
      <protection/>
    </xf>
    <xf numFmtId="0" fontId="20" fillId="0" borderId="10" xfId="44" applyFont="1" applyBorder="1" applyAlignment="1">
      <alignment wrapText="1"/>
      <protection/>
    </xf>
    <xf numFmtId="2" fontId="20" fillId="0" borderId="10" xfId="44" applyNumberFormat="1" applyFont="1" applyBorder="1" applyAlignment="1">
      <alignment horizontal="center" vertical="center" wrapText="1"/>
      <protection/>
    </xf>
    <xf numFmtId="0" fontId="19" fillId="0" borderId="11" xfId="44" applyNumberFormat="1" applyFont="1" applyBorder="1" applyAlignment="1" applyProtection="1">
      <alignment vertical="center" wrapText="1"/>
      <protection/>
    </xf>
    <xf numFmtId="0" fontId="27" fillId="0" borderId="11" xfId="44" applyFont="1" applyBorder="1" applyAlignment="1">
      <alignment horizontal="center" vertical="center" wrapText="1"/>
      <protection/>
    </xf>
    <xf numFmtId="0" fontId="27" fillId="0" borderId="20" xfId="44" applyFont="1" applyBorder="1" applyAlignment="1">
      <alignment horizontal="center" vertical="center" wrapText="1"/>
      <protection/>
    </xf>
    <xf numFmtId="0" fontId="27" fillId="33" borderId="15" xfId="44" applyFont="1" applyFill="1" applyBorder="1" applyAlignment="1">
      <alignment horizontal="center" vertical="center" wrapText="1"/>
      <protection/>
    </xf>
    <xf numFmtId="0" fontId="27" fillId="0" borderId="14" xfId="44" applyFont="1" applyBorder="1" applyAlignment="1">
      <alignment vertical="top" wrapText="1"/>
      <protection/>
    </xf>
    <xf numFmtId="0" fontId="27" fillId="0" borderId="20" xfId="44" applyFont="1" applyBorder="1" applyAlignment="1">
      <alignment vertical="top" wrapText="1"/>
      <protection/>
    </xf>
    <xf numFmtId="2" fontId="7" fillId="0" borderId="10" xfId="44" applyNumberFormat="1" applyFont="1" applyBorder="1" applyAlignment="1" applyProtection="1">
      <alignment horizontal="center" vertical="center"/>
      <protection/>
    </xf>
    <xf numFmtId="2" fontId="10" fillId="0" borderId="11" xfId="44" applyNumberFormat="1" applyFont="1" applyBorder="1" applyAlignment="1">
      <alignment horizontal="center" vertical="center"/>
      <protection/>
    </xf>
    <xf numFmtId="2" fontId="10" fillId="0" borderId="10" xfId="44" applyNumberFormat="1" applyFont="1" applyBorder="1" applyAlignment="1">
      <alignment horizontal="center" vertical="center"/>
      <protection/>
    </xf>
    <xf numFmtId="2" fontId="8" fillId="0" borderId="10" xfId="44" applyNumberFormat="1" applyFont="1" applyBorder="1" applyAlignment="1" applyProtection="1">
      <alignment horizontal="center" vertical="center"/>
      <protection/>
    </xf>
    <xf numFmtId="2" fontId="8" fillId="0" borderId="11" xfId="44" applyNumberFormat="1" applyFont="1" applyBorder="1" applyAlignment="1" applyProtection="1">
      <alignment horizontal="center" vertical="center"/>
      <protection/>
    </xf>
    <xf numFmtId="0" fontId="26" fillId="0" borderId="10" xfId="44" applyNumberFormat="1" applyFont="1" applyBorder="1" applyAlignment="1">
      <alignment horizontal="center" vertical="center" wrapText="1"/>
      <protection/>
    </xf>
    <xf numFmtId="0" fontId="27" fillId="0" borderId="10" xfId="44" applyNumberFormat="1" applyFont="1" applyBorder="1" applyAlignment="1">
      <alignment horizontal="center" vertical="center" wrapText="1"/>
      <protection/>
    </xf>
    <xf numFmtId="0" fontId="27" fillId="0" borderId="10" xfId="44" applyNumberFormat="1" applyFont="1" applyBorder="1" applyAlignment="1">
      <alignment horizontal="center" vertical="center"/>
      <protection/>
    </xf>
    <xf numFmtId="0" fontId="0" fillId="0" borderId="10" xfId="44" applyNumberFormat="1" applyFont="1" applyBorder="1" applyAlignment="1">
      <alignment horizontal="center" vertical="center" wrapText="1"/>
      <protection/>
    </xf>
    <xf numFmtId="2" fontId="0" fillId="0" borderId="10" xfId="44" applyNumberFormat="1" applyFont="1" applyBorder="1" applyAlignment="1">
      <alignment horizontal="center" vertical="center" wrapText="1"/>
      <protection/>
    </xf>
    <xf numFmtId="0" fontId="0" fillId="0" borderId="10" xfId="44" applyBorder="1" applyAlignment="1">
      <alignment horizontal="left"/>
      <protection/>
    </xf>
    <xf numFmtId="2" fontId="28" fillId="0" borderId="10" xfId="44" applyNumberFormat="1" applyFont="1" applyBorder="1" applyAlignment="1">
      <alignment horizontal="center" vertical="center"/>
      <protection/>
    </xf>
    <xf numFmtId="167" fontId="26" fillId="0" borderId="10" xfId="44" applyNumberFormat="1" applyFont="1" applyBorder="1" applyAlignment="1">
      <alignment horizontal="center" vertical="center"/>
      <protection/>
    </xf>
    <xf numFmtId="2" fontId="0" fillId="0" borderId="10" xfId="44" applyNumberFormat="1" applyBorder="1" applyAlignment="1">
      <alignment horizontal="center" vertical="center"/>
      <protection/>
    </xf>
    <xf numFmtId="167" fontId="0" fillId="0" borderId="10" xfId="44" applyNumberFormat="1" applyBorder="1" applyAlignment="1">
      <alignment horizontal="center" vertical="center"/>
      <protection/>
    </xf>
    <xf numFmtId="1" fontId="19" fillId="0" borderId="10" xfId="52" applyNumberFormat="1" applyFont="1" applyBorder="1" applyAlignment="1" applyProtection="1">
      <alignment horizontal="center" vertical="center" wrapText="1"/>
      <protection/>
    </xf>
    <xf numFmtId="2" fontId="19" fillId="0" borderId="12" xfId="52" applyNumberFormat="1" applyFont="1" applyBorder="1" applyAlignment="1" applyProtection="1">
      <alignment horizontal="center" vertical="center" wrapText="1"/>
      <protection/>
    </xf>
    <xf numFmtId="1" fontId="20" fillId="0" borderId="10" xfId="44" applyNumberFormat="1" applyFont="1" applyBorder="1" applyAlignment="1">
      <alignment horizontal="center" vertical="center" wrapText="1"/>
      <protection/>
    </xf>
    <xf numFmtId="165" fontId="21" fillId="0" borderId="10" xfId="44" applyNumberFormat="1" applyFont="1" applyBorder="1" applyAlignment="1">
      <alignment vertical="center"/>
      <protection/>
    </xf>
    <xf numFmtId="0" fontId="0" fillId="0" borderId="10" xfId="44" applyFont="1" applyBorder="1" applyAlignment="1">
      <alignment horizontal="left"/>
      <protection/>
    </xf>
    <xf numFmtId="0" fontId="1" fillId="0" borderId="21" xfId="44" applyNumberFormat="1" applyFont="1" applyBorder="1" applyAlignment="1" applyProtection="1">
      <alignment vertical="center"/>
      <protection/>
    </xf>
    <xf numFmtId="0" fontId="7" fillId="0" borderId="10" xfId="44" applyNumberFormat="1" applyFont="1" applyBorder="1" applyAlignment="1" applyProtection="1">
      <alignment vertical="center"/>
      <protection/>
    </xf>
    <xf numFmtId="0" fontId="1" fillId="0" borderId="22" xfId="44" applyNumberFormat="1" applyFont="1" applyBorder="1" applyAlignment="1" applyProtection="1">
      <alignment vertical="center"/>
      <protection/>
    </xf>
    <xf numFmtId="0" fontId="8" fillId="0" borderId="10" xfId="44" applyNumberFormat="1" applyFont="1" applyBorder="1" applyAlignment="1" applyProtection="1">
      <alignment vertical="center"/>
      <protection/>
    </xf>
    <xf numFmtId="0" fontId="14" fillId="0" borderId="23" xfId="44" applyFont="1" applyBorder="1" applyAlignment="1">
      <alignment vertical="center"/>
      <protection/>
    </xf>
    <xf numFmtId="0" fontId="13" fillId="0" borderId="22" xfId="44" applyFont="1" applyBorder="1" applyAlignment="1">
      <alignment vertical="center"/>
      <protection/>
    </xf>
    <xf numFmtId="0" fontId="11" fillId="0" borderId="10" xfId="44" applyFont="1" applyBorder="1" applyAlignment="1">
      <alignment vertical="center" wrapText="1"/>
      <protection/>
    </xf>
    <xf numFmtId="0" fontId="10" fillId="0" borderId="10" xfId="44" applyFont="1" applyBorder="1" applyAlignment="1">
      <alignment horizontal="left" vertical="center" wrapText="1"/>
      <protection/>
    </xf>
    <xf numFmtId="0" fontId="13" fillId="0" borderId="0" xfId="44" applyFont="1" applyBorder="1" applyAlignment="1">
      <alignment vertical="center"/>
      <protection/>
    </xf>
    <xf numFmtId="0" fontId="10" fillId="0" borderId="10" xfId="44" applyFont="1" applyBorder="1" applyAlignment="1">
      <alignment vertical="center" wrapText="1"/>
      <protection/>
    </xf>
    <xf numFmtId="0" fontId="10" fillId="0" borderId="10" xfId="44" applyFont="1" applyBorder="1" applyAlignment="1">
      <alignment vertical="center"/>
      <protection/>
    </xf>
    <xf numFmtId="0" fontId="13" fillId="0" borderId="20" xfId="44" applyFont="1" applyBorder="1" applyAlignment="1">
      <alignment wrapText="1"/>
      <protection/>
    </xf>
    <xf numFmtId="0" fontId="21" fillId="0" borderId="10" xfId="44" applyFont="1" applyBorder="1" applyAlignment="1">
      <alignment vertical="center"/>
      <protection/>
    </xf>
    <xf numFmtId="0" fontId="16" fillId="0" borderId="0" xfId="44" applyFont="1" applyBorder="1" applyAlignment="1">
      <alignment vertical="center" wrapText="1"/>
      <protection/>
    </xf>
    <xf numFmtId="0" fontId="19" fillId="33" borderId="10" xfId="44" applyFont="1" applyFill="1" applyBorder="1" applyAlignment="1">
      <alignment horizontal="center" vertical="center" wrapText="1"/>
      <protection/>
    </xf>
    <xf numFmtId="0" fontId="19" fillId="33" borderId="10" xfId="44" applyFont="1" applyFill="1" applyBorder="1" applyAlignment="1">
      <alignment horizontal="left" vertical="top" wrapText="1"/>
      <protection/>
    </xf>
    <xf numFmtId="0" fontId="20" fillId="0" borderId="10" xfId="44" applyFont="1" applyBorder="1" applyAlignment="1">
      <alignment horizontal="center" vertical="center"/>
      <protection/>
    </xf>
    <xf numFmtId="0" fontId="19" fillId="0" borderId="10" xfId="44" applyFont="1" applyBorder="1" applyAlignment="1">
      <alignment horizontal="left" vertical="center" wrapText="1"/>
      <protection/>
    </xf>
    <xf numFmtId="0" fontId="19" fillId="0" borderId="10" xfId="44" applyFont="1" applyBorder="1" applyAlignment="1">
      <alignment horizontal="left" vertical="top" wrapText="1"/>
      <protection/>
    </xf>
    <xf numFmtId="0" fontId="1" fillId="0" borderId="0" xfId="44" applyNumberFormat="1" applyFont="1" applyBorder="1" applyAlignment="1" applyProtection="1">
      <alignment horizontal="left" vertical="center"/>
      <protection/>
    </xf>
    <xf numFmtId="0" fontId="4" fillId="0" borderId="10" xfId="0" applyNumberFormat="1" applyFont="1" applyBorder="1" applyAlignment="1" applyProtection="1">
      <alignment/>
      <protection/>
    </xf>
    <xf numFmtId="0" fontId="1" fillId="0" borderId="10" xfId="44" applyNumberFormat="1" applyFont="1" applyBorder="1" applyAlignment="1" applyProtection="1">
      <alignment horizontal="left" vertical="center"/>
      <protection/>
    </xf>
    <xf numFmtId="0" fontId="26" fillId="0" borderId="17" xfId="44" applyNumberFormat="1" applyFont="1" applyBorder="1" applyAlignment="1" applyProtection="1">
      <alignment/>
      <protection/>
    </xf>
    <xf numFmtId="0" fontId="26" fillId="0" borderId="17" xfId="44" applyNumberFormat="1" applyFont="1" applyBorder="1" applyAlignment="1" applyProtection="1">
      <alignment vertical="center"/>
      <protection/>
    </xf>
    <xf numFmtId="0" fontId="27" fillId="0" borderId="10" xfId="44" applyFont="1" applyBorder="1" applyAlignment="1">
      <alignment vertical="top" wrapText="1"/>
      <protection/>
    </xf>
    <xf numFmtId="0" fontId="21" fillId="0" borderId="15" xfId="44" applyFont="1" applyBorder="1" applyAlignment="1">
      <alignment horizontal="left" vertical="center"/>
      <protection/>
    </xf>
    <xf numFmtId="0" fontId="16" fillId="0" borderId="10" xfId="44" applyFont="1" applyBorder="1" applyAlignment="1">
      <alignment vertical="center"/>
      <protection/>
    </xf>
    <xf numFmtId="0" fontId="16" fillId="0" borderId="10" xfId="44" applyFont="1" applyBorder="1" applyAlignment="1">
      <alignment horizontal="left" vertical="center"/>
      <protection/>
    </xf>
    <xf numFmtId="0" fontId="7" fillId="0" borderId="10" xfId="44" applyFont="1" applyBorder="1" applyAlignment="1">
      <alignment horizontal="left" vertical="center"/>
      <protection/>
    </xf>
    <xf numFmtId="0" fontId="11" fillId="0" borderId="10" xfId="44" applyFont="1" applyBorder="1" applyAlignment="1">
      <alignment horizontal="left" vertical="center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D1C2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"/>
  <sheetViews>
    <sheetView zoomScalePageLayoutView="0" workbookViewId="0" topLeftCell="A1">
      <selection activeCell="I3" sqref="I3:M7"/>
    </sheetView>
  </sheetViews>
  <sheetFormatPr defaultColWidth="11.00390625" defaultRowHeight="23.25" customHeight="1"/>
  <cols>
    <col min="1" max="1" width="4.57421875" style="1" customWidth="1"/>
    <col min="2" max="2" width="41.140625" style="1" customWidth="1"/>
    <col min="3" max="3" width="12.7109375" style="1" customWidth="1"/>
    <col min="4" max="4" width="5.421875" style="1" customWidth="1"/>
    <col min="5" max="5" width="8.7109375" style="1" customWidth="1"/>
    <col min="6" max="8" width="8.00390625" style="1" customWidth="1"/>
    <col min="9" max="10" width="11.7109375" style="1" customWidth="1"/>
    <col min="11" max="11" width="12.57421875" style="1" customWidth="1"/>
    <col min="12" max="12" width="13.140625" style="1" customWidth="1"/>
    <col min="13" max="13" width="13.57421875" style="1" customWidth="1"/>
    <col min="14" max="16384" width="11.00390625" style="1" customWidth="1"/>
  </cols>
  <sheetData>
    <row r="1" spans="1:13" s="2" customFormat="1" ht="30.75" customHeight="1">
      <c r="A1" s="212" t="s">
        <v>125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</row>
    <row r="2" spans="1:13" ht="38.25" customHeight="1">
      <c r="A2" s="3" t="s">
        <v>0</v>
      </c>
      <c r="B2" s="4" t="s">
        <v>1</v>
      </c>
      <c r="C2" s="5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</row>
    <row r="3" spans="1:13" ht="134.25" customHeight="1">
      <c r="A3" s="6">
        <v>1</v>
      </c>
      <c r="B3" s="7" t="s">
        <v>13</v>
      </c>
      <c r="C3" s="8"/>
      <c r="D3" s="9" t="s">
        <v>14</v>
      </c>
      <c r="E3" s="9">
        <v>10</v>
      </c>
      <c r="F3" s="6">
        <v>300</v>
      </c>
      <c r="G3" s="6">
        <v>0</v>
      </c>
      <c r="H3" s="10">
        <f>E3+F3+G3</f>
        <v>310</v>
      </c>
      <c r="I3" s="11"/>
      <c r="J3" s="11"/>
      <c r="K3" s="11"/>
      <c r="L3" s="11"/>
      <c r="M3" s="11"/>
    </row>
    <row r="4" spans="1:13" ht="45" customHeight="1">
      <c r="A4" s="6">
        <v>2</v>
      </c>
      <c r="B4" s="7" t="s">
        <v>15</v>
      </c>
      <c r="C4" s="8"/>
      <c r="D4" s="9" t="s">
        <v>14</v>
      </c>
      <c r="E4" s="9">
        <v>600</v>
      </c>
      <c r="F4" s="6">
        <v>2000</v>
      </c>
      <c r="G4" s="6">
        <v>0</v>
      </c>
      <c r="H4" s="10">
        <f>E4+F4+G4</f>
        <v>2600</v>
      </c>
      <c r="I4" s="11"/>
      <c r="J4" s="11"/>
      <c r="K4" s="11"/>
      <c r="L4" s="11"/>
      <c r="M4" s="11"/>
    </row>
    <row r="5" spans="1:13" ht="138.75" customHeight="1">
      <c r="A5" s="6">
        <v>3</v>
      </c>
      <c r="B5" s="7" t="s">
        <v>16</v>
      </c>
      <c r="C5" s="8"/>
      <c r="D5" s="9" t="s">
        <v>14</v>
      </c>
      <c r="E5" s="9">
        <v>1000</v>
      </c>
      <c r="F5" s="6">
        <v>2700</v>
      </c>
      <c r="G5" s="6">
        <v>1000</v>
      </c>
      <c r="H5" s="10">
        <f>E5+F5+G5</f>
        <v>4700</v>
      </c>
      <c r="I5" s="11"/>
      <c r="J5" s="11"/>
      <c r="K5" s="11"/>
      <c r="L5" s="11"/>
      <c r="M5" s="11"/>
    </row>
    <row r="6" spans="1:13" ht="145.5" customHeight="1">
      <c r="A6" s="6">
        <v>4</v>
      </c>
      <c r="B6" s="7" t="s">
        <v>17</v>
      </c>
      <c r="C6" s="12"/>
      <c r="D6" s="13" t="s">
        <v>14</v>
      </c>
      <c r="E6" s="13">
        <v>0</v>
      </c>
      <c r="F6" s="6">
        <v>600</v>
      </c>
      <c r="G6" s="6">
        <v>0</v>
      </c>
      <c r="H6" s="10">
        <f>E6+F6+G6</f>
        <v>600</v>
      </c>
      <c r="I6" s="14"/>
      <c r="J6" s="11"/>
      <c r="K6" s="11"/>
      <c r="L6" s="11"/>
      <c r="M6" s="11"/>
    </row>
    <row r="7" spans="1:13" ht="97.5" customHeight="1">
      <c r="A7" s="15">
        <v>5</v>
      </c>
      <c r="B7" s="16" t="s">
        <v>18</v>
      </c>
      <c r="C7" s="12"/>
      <c r="D7" s="13" t="s">
        <v>14</v>
      </c>
      <c r="E7" s="13">
        <v>6</v>
      </c>
      <c r="F7" s="6">
        <v>10</v>
      </c>
      <c r="G7" s="6">
        <v>0</v>
      </c>
      <c r="H7" s="10">
        <f>E7+F7+G7</f>
        <v>16</v>
      </c>
      <c r="I7" s="14"/>
      <c r="J7" s="11"/>
      <c r="K7" s="11"/>
      <c r="L7" s="11"/>
      <c r="M7" s="11"/>
    </row>
    <row r="8" spans="1:13" s="17" customFormat="1" ht="23.25" customHeight="1">
      <c r="A8" s="213" t="s">
        <v>19</v>
      </c>
      <c r="B8" s="213"/>
      <c r="C8" s="213"/>
      <c r="D8" s="213"/>
      <c r="E8" s="213"/>
      <c r="F8" s="213"/>
      <c r="G8" s="213"/>
      <c r="H8" s="213"/>
      <c r="I8" s="213"/>
      <c r="J8" s="213"/>
      <c r="K8" s="213"/>
      <c r="L8" s="192">
        <f>SUM(L3:L7)</f>
        <v>0</v>
      </c>
      <c r="M8" s="192">
        <f>SUM(M3:M7)</f>
        <v>0</v>
      </c>
    </row>
  </sheetData>
  <sheetProtection selectLockedCells="1" selectUnlockedCells="1"/>
  <mergeCells count="2">
    <mergeCell ref="A1:M1"/>
    <mergeCell ref="A8:K8"/>
  </mergeCells>
  <printOptions/>
  <pageMargins left="0.7875" right="0.7875" top="1.025" bottom="1.025" header="0.7875" footer="0.7875"/>
  <pageSetup fitToHeight="0" fitToWidth="1" horizontalDpi="300" verticalDpi="300" orientation="landscape" paperSize="9" scale="82" r:id="rId1"/>
  <headerFooter alignWithMargins="0">
    <oddHeader>&amp;C&amp;A</oddHeader>
    <oddFooter>&amp;CStrona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"/>
  <sheetViews>
    <sheetView zoomScalePageLayoutView="0" workbookViewId="0" topLeftCell="A1">
      <selection activeCell="I3" sqref="I3:M5"/>
    </sheetView>
  </sheetViews>
  <sheetFormatPr defaultColWidth="9.00390625" defaultRowHeight="12.75"/>
  <cols>
    <col min="1" max="1" width="4.28125" style="1" customWidth="1"/>
    <col min="2" max="2" width="22.421875" style="1" customWidth="1"/>
    <col min="3" max="7" width="9.00390625" style="1" customWidth="1"/>
    <col min="8" max="9" width="9.140625" style="1" customWidth="1"/>
    <col min="10" max="10" width="7.00390625" style="1" customWidth="1"/>
    <col min="11" max="11" width="9.140625" style="1" customWidth="1"/>
    <col min="12" max="12" width="12.7109375" style="1" customWidth="1"/>
    <col min="13" max="13" width="14.140625" style="1" customWidth="1"/>
    <col min="14" max="16384" width="9.00390625" style="1" customWidth="1"/>
  </cols>
  <sheetData>
    <row r="1" spans="1:13" s="48" customFormat="1" ht="31.5" customHeight="1">
      <c r="A1" s="217" t="s">
        <v>116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</row>
    <row r="2" spans="1:13" s="51" customFormat="1" ht="51">
      <c r="A2" s="50" t="s">
        <v>0</v>
      </c>
      <c r="B2" s="50" t="s">
        <v>1</v>
      </c>
      <c r="C2" s="50" t="s">
        <v>56</v>
      </c>
      <c r="D2" s="50" t="s">
        <v>3</v>
      </c>
      <c r="E2" s="50" t="s">
        <v>4</v>
      </c>
      <c r="F2" s="50" t="s">
        <v>5</v>
      </c>
      <c r="G2" s="50" t="s">
        <v>6</v>
      </c>
      <c r="H2" s="50" t="s">
        <v>7</v>
      </c>
      <c r="I2" s="50" t="s">
        <v>8</v>
      </c>
      <c r="J2" s="50" t="s">
        <v>9</v>
      </c>
      <c r="K2" s="50" t="s">
        <v>10</v>
      </c>
      <c r="L2" s="50" t="s">
        <v>11</v>
      </c>
      <c r="M2" s="50" t="s">
        <v>12</v>
      </c>
    </row>
    <row r="3" spans="1:13" ht="25.5" customHeight="1">
      <c r="A3" s="74">
        <v>1</v>
      </c>
      <c r="B3" s="74" t="s">
        <v>57</v>
      </c>
      <c r="C3" s="65"/>
      <c r="D3" s="64" t="s">
        <v>14</v>
      </c>
      <c r="E3" s="64">
        <v>0</v>
      </c>
      <c r="F3" s="64">
        <v>5</v>
      </c>
      <c r="G3" s="64">
        <v>0</v>
      </c>
      <c r="H3" s="66">
        <f>E3+F3+G3</f>
        <v>5</v>
      </c>
      <c r="I3" s="67"/>
      <c r="J3" s="64"/>
      <c r="K3" s="67"/>
      <c r="L3" s="67"/>
      <c r="M3" s="67"/>
    </row>
    <row r="4" spans="1:13" ht="21" customHeight="1">
      <c r="A4" s="74">
        <v>2</v>
      </c>
      <c r="B4" s="74" t="s">
        <v>58</v>
      </c>
      <c r="C4" s="65"/>
      <c r="D4" s="64" t="s">
        <v>14</v>
      </c>
      <c r="E4" s="64">
        <v>0</v>
      </c>
      <c r="F4" s="64">
        <v>4</v>
      </c>
      <c r="G4" s="64">
        <v>0</v>
      </c>
      <c r="H4" s="66">
        <f>E4+F4+G4</f>
        <v>4</v>
      </c>
      <c r="I4" s="67"/>
      <c r="J4" s="64"/>
      <c r="K4" s="67"/>
      <c r="L4" s="67"/>
      <c r="M4" s="67"/>
    </row>
    <row r="5" spans="1:13" ht="23.25" customHeight="1">
      <c r="A5" s="74">
        <v>3</v>
      </c>
      <c r="B5" s="74" t="s">
        <v>59</v>
      </c>
      <c r="C5" s="65"/>
      <c r="D5" s="64" t="s">
        <v>14</v>
      </c>
      <c r="E5" s="64">
        <v>0</v>
      </c>
      <c r="F5" s="64">
        <v>6</v>
      </c>
      <c r="G5" s="64">
        <v>0</v>
      </c>
      <c r="H5" s="66">
        <f>E5+F5+G5</f>
        <v>6</v>
      </c>
      <c r="I5" s="67"/>
      <c r="J5" s="64"/>
      <c r="K5" s="67"/>
      <c r="L5" s="67"/>
      <c r="M5" s="67"/>
    </row>
    <row r="6" spans="1:13" s="75" customFormat="1" ht="24.75" customHeight="1">
      <c r="A6" s="221" t="s">
        <v>33</v>
      </c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68">
        <f>SUM(L3:L5)</f>
        <v>0</v>
      </c>
      <c r="M6" s="68">
        <f>SUM(M3:M5)</f>
        <v>0</v>
      </c>
    </row>
    <row r="8" spans="2:16" ht="89.25">
      <c r="B8" s="78" t="s">
        <v>60</v>
      </c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</row>
  </sheetData>
  <sheetProtection selectLockedCells="1" selectUnlockedCells="1"/>
  <mergeCells count="2">
    <mergeCell ref="A1:M1"/>
    <mergeCell ref="A6:K6"/>
  </mergeCells>
  <printOptions/>
  <pageMargins left="0.7" right="0.7" top="0.75" bottom="0.75" header="0.5118055555555555" footer="0.5118055555555555"/>
  <pageSetup fitToHeight="0" fitToWidth="1"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zoomScalePageLayoutView="0" workbookViewId="0" topLeftCell="A1">
      <selection activeCell="J3" sqref="J3:N21"/>
    </sheetView>
  </sheetViews>
  <sheetFormatPr defaultColWidth="8.7109375" defaultRowHeight="12.75"/>
  <cols>
    <col min="1" max="1" width="4.140625" style="1" customWidth="1"/>
    <col min="2" max="2" width="37.57421875" style="1" customWidth="1"/>
    <col min="3" max="3" width="8.7109375" style="1" customWidth="1"/>
    <col min="4" max="4" width="6.8515625" style="1" customWidth="1"/>
    <col min="5" max="5" width="5.8515625" style="1" customWidth="1"/>
    <col min="6" max="6" width="7.57421875" style="1" customWidth="1"/>
    <col min="7" max="7" width="6.57421875" style="1" customWidth="1"/>
    <col min="8" max="8" width="7.00390625" style="1" customWidth="1"/>
    <col min="9" max="9" width="22.421875" style="1" customWidth="1"/>
    <col min="10" max="10" width="8.8515625" style="1" customWidth="1"/>
    <col min="11" max="11" width="5.57421875" style="1" customWidth="1"/>
    <col min="12" max="12" width="8.8515625" style="1" customWidth="1"/>
    <col min="13" max="13" width="12.140625" style="1" customWidth="1"/>
    <col min="14" max="14" width="12.8515625" style="1" customWidth="1"/>
    <col min="15" max="16384" width="8.7109375" style="1" customWidth="1"/>
  </cols>
  <sheetData>
    <row r="1" spans="1:14" ht="15">
      <c r="A1" s="225" t="s">
        <v>117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</row>
    <row r="2" spans="1:14" ht="60">
      <c r="A2" s="79" t="s">
        <v>0</v>
      </c>
      <c r="B2" s="79" t="s">
        <v>1</v>
      </c>
      <c r="C2" s="79" t="s">
        <v>61</v>
      </c>
      <c r="D2" s="80" t="s">
        <v>62</v>
      </c>
      <c r="E2" s="79" t="s">
        <v>3</v>
      </c>
      <c r="F2" s="79" t="s">
        <v>4</v>
      </c>
      <c r="G2" s="79" t="s">
        <v>5</v>
      </c>
      <c r="H2" s="79" t="s">
        <v>6</v>
      </c>
      <c r="I2" s="79" t="s">
        <v>7</v>
      </c>
      <c r="J2" s="81" t="s">
        <v>8</v>
      </c>
      <c r="K2" s="81" t="s">
        <v>9</v>
      </c>
      <c r="L2" s="81" t="s">
        <v>10</v>
      </c>
      <c r="M2" s="81" t="s">
        <v>11</v>
      </c>
      <c r="N2" s="81" t="s">
        <v>12</v>
      </c>
    </row>
    <row r="3" spans="1:14" ht="23.25" customHeight="1">
      <c r="A3" s="226">
        <v>1</v>
      </c>
      <c r="B3" s="227" t="s">
        <v>150</v>
      </c>
      <c r="C3" s="83" t="s">
        <v>63</v>
      </c>
      <c r="D3" s="84"/>
      <c r="E3" s="84" t="s">
        <v>32</v>
      </c>
      <c r="F3" s="84">
        <v>100</v>
      </c>
      <c r="G3" s="84">
        <v>20</v>
      </c>
      <c r="H3" s="84">
        <v>0</v>
      </c>
      <c r="I3" s="83">
        <f>F3+G3+H3</f>
        <v>120</v>
      </c>
      <c r="J3" s="180"/>
      <c r="K3" s="207"/>
      <c r="L3" s="180"/>
      <c r="M3" s="180"/>
      <c r="N3" s="180"/>
    </row>
    <row r="4" spans="1:14" ht="19.5" customHeight="1">
      <c r="A4" s="226"/>
      <c r="B4" s="227"/>
      <c r="C4" s="83" t="s">
        <v>64</v>
      </c>
      <c r="D4" s="84"/>
      <c r="E4" s="84" t="s">
        <v>32</v>
      </c>
      <c r="F4" s="84">
        <v>100</v>
      </c>
      <c r="G4" s="84">
        <v>10</v>
      </c>
      <c r="H4" s="84">
        <v>0</v>
      </c>
      <c r="I4" s="83">
        <f aca="true" t="shared" si="0" ref="I4:I21">F4+G4+H4</f>
        <v>110</v>
      </c>
      <c r="J4" s="180"/>
      <c r="K4" s="207"/>
      <c r="L4" s="180"/>
      <c r="M4" s="180"/>
      <c r="N4" s="180"/>
    </row>
    <row r="5" spans="1:14" ht="21" customHeight="1">
      <c r="A5" s="226"/>
      <c r="B5" s="227"/>
      <c r="C5" s="83" t="s">
        <v>65</v>
      </c>
      <c r="D5" s="84"/>
      <c r="E5" s="84" t="s">
        <v>32</v>
      </c>
      <c r="F5" s="84">
        <v>1000</v>
      </c>
      <c r="G5" s="84">
        <v>20</v>
      </c>
      <c r="H5" s="84">
        <v>0</v>
      </c>
      <c r="I5" s="83">
        <f t="shared" si="0"/>
        <v>1020</v>
      </c>
      <c r="J5" s="180"/>
      <c r="K5" s="207"/>
      <c r="L5" s="180"/>
      <c r="M5" s="180"/>
      <c r="N5" s="180"/>
    </row>
    <row r="6" spans="1:14" ht="22.5" customHeight="1">
      <c r="A6" s="226"/>
      <c r="B6" s="227"/>
      <c r="C6" s="83" t="s">
        <v>66</v>
      </c>
      <c r="D6" s="84"/>
      <c r="E6" s="84" t="s">
        <v>32</v>
      </c>
      <c r="F6" s="84">
        <v>1000</v>
      </c>
      <c r="G6" s="84">
        <v>20</v>
      </c>
      <c r="H6" s="84">
        <v>0</v>
      </c>
      <c r="I6" s="83">
        <f t="shared" si="0"/>
        <v>1020</v>
      </c>
      <c r="J6" s="180"/>
      <c r="K6" s="207"/>
      <c r="L6" s="180"/>
      <c r="M6" s="180"/>
      <c r="N6" s="180"/>
    </row>
    <row r="7" spans="1:14" ht="22.5" customHeight="1">
      <c r="A7" s="226"/>
      <c r="B7" s="227"/>
      <c r="C7" s="83" t="s">
        <v>67</v>
      </c>
      <c r="D7" s="84"/>
      <c r="E7" s="84" t="s">
        <v>32</v>
      </c>
      <c r="F7" s="84">
        <v>500</v>
      </c>
      <c r="G7" s="84">
        <v>5</v>
      </c>
      <c r="H7" s="84">
        <v>0</v>
      </c>
      <c r="I7" s="83">
        <f t="shared" si="0"/>
        <v>505</v>
      </c>
      <c r="J7" s="180"/>
      <c r="K7" s="207"/>
      <c r="L7" s="180"/>
      <c r="M7" s="180"/>
      <c r="N7" s="180"/>
    </row>
    <row r="8" spans="1:14" ht="26.25" customHeight="1">
      <c r="A8" s="226"/>
      <c r="B8" s="227"/>
      <c r="C8" s="83" t="s">
        <v>68</v>
      </c>
      <c r="D8" s="84"/>
      <c r="E8" s="84" t="s">
        <v>32</v>
      </c>
      <c r="F8" s="84">
        <v>50</v>
      </c>
      <c r="G8" s="84">
        <v>0</v>
      </c>
      <c r="H8" s="84">
        <v>0</v>
      </c>
      <c r="I8" s="83">
        <f t="shared" si="0"/>
        <v>50</v>
      </c>
      <c r="J8" s="180"/>
      <c r="K8" s="207"/>
      <c r="L8" s="180"/>
      <c r="M8" s="180"/>
      <c r="N8" s="180"/>
    </row>
    <row r="9" spans="1:14" ht="51.75" customHeight="1">
      <c r="A9" s="226"/>
      <c r="B9" s="227"/>
      <c r="C9" s="87" t="s">
        <v>69</v>
      </c>
      <c r="D9" s="88"/>
      <c r="E9" s="88" t="s">
        <v>32</v>
      </c>
      <c r="F9" s="88">
        <v>50</v>
      </c>
      <c r="G9" s="84">
        <v>0</v>
      </c>
      <c r="H9" s="84">
        <v>0</v>
      </c>
      <c r="I9" s="83">
        <f t="shared" si="0"/>
        <v>50</v>
      </c>
      <c r="J9" s="208"/>
      <c r="K9" s="207"/>
      <c r="L9" s="180"/>
      <c r="M9" s="180"/>
      <c r="N9" s="180"/>
    </row>
    <row r="10" spans="1:14" ht="24.75" customHeight="1">
      <c r="A10" s="228">
        <v>2</v>
      </c>
      <c r="B10" s="229" t="s">
        <v>151</v>
      </c>
      <c r="C10" s="83" t="s">
        <v>63</v>
      </c>
      <c r="D10" s="84"/>
      <c r="E10" s="84" t="s">
        <v>32</v>
      </c>
      <c r="F10" s="84">
        <v>30</v>
      </c>
      <c r="G10" s="84">
        <v>10</v>
      </c>
      <c r="H10" s="84">
        <v>20</v>
      </c>
      <c r="I10" s="83">
        <f t="shared" si="0"/>
        <v>60</v>
      </c>
      <c r="J10" s="146"/>
      <c r="K10" s="207"/>
      <c r="L10" s="180"/>
      <c r="M10" s="180"/>
      <c r="N10" s="180"/>
    </row>
    <row r="11" spans="1:14" ht="36.75" customHeight="1">
      <c r="A11" s="228"/>
      <c r="B11" s="229"/>
      <c r="C11" s="83" t="s">
        <v>65</v>
      </c>
      <c r="D11" s="84"/>
      <c r="E11" s="84" t="s">
        <v>32</v>
      </c>
      <c r="F11" s="84">
        <v>40</v>
      </c>
      <c r="G11" s="84">
        <v>10</v>
      </c>
      <c r="H11" s="84">
        <v>50</v>
      </c>
      <c r="I11" s="83">
        <f t="shared" si="0"/>
        <v>100</v>
      </c>
      <c r="J11" s="146"/>
      <c r="K11" s="207"/>
      <c r="L11" s="180"/>
      <c r="M11" s="180"/>
      <c r="N11" s="180"/>
    </row>
    <row r="12" spans="1:14" ht="30.75" customHeight="1">
      <c r="A12" s="228"/>
      <c r="B12" s="229"/>
      <c r="C12" s="83" t="s">
        <v>67</v>
      </c>
      <c r="D12" s="84"/>
      <c r="E12" s="84" t="s">
        <v>32</v>
      </c>
      <c r="F12" s="84">
        <v>40</v>
      </c>
      <c r="G12" s="84">
        <v>10</v>
      </c>
      <c r="H12" s="84">
        <v>0</v>
      </c>
      <c r="I12" s="83">
        <f t="shared" si="0"/>
        <v>50</v>
      </c>
      <c r="J12" s="146"/>
      <c r="K12" s="207"/>
      <c r="L12" s="180"/>
      <c r="M12" s="180"/>
      <c r="N12" s="180"/>
    </row>
    <row r="13" spans="1:14" ht="114" customHeight="1">
      <c r="A13" s="228"/>
      <c r="B13" s="229"/>
      <c r="C13" s="87" t="s">
        <v>69</v>
      </c>
      <c r="D13" s="88"/>
      <c r="E13" s="88" t="s">
        <v>32</v>
      </c>
      <c r="F13" s="88">
        <v>20</v>
      </c>
      <c r="G13" s="84">
        <v>10</v>
      </c>
      <c r="H13" s="84">
        <v>0</v>
      </c>
      <c r="I13" s="83">
        <f t="shared" si="0"/>
        <v>30</v>
      </c>
      <c r="J13" s="146"/>
      <c r="K13" s="207"/>
      <c r="L13" s="180"/>
      <c r="M13" s="180"/>
      <c r="N13" s="180"/>
    </row>
    <row r="14" spans="1:14" ht="36" customHeight="1">
      <c r="A14" s="228">
        <v>3</v>
      </c>
      <c r="B14" s="230" t="s">
        <v>157</v>
      </c>
      <c r="C14" s="83">
        <v>37</v>
      </c>
      <c r="D14" s="84"/>
      <c r="E14" s="84" t="s">
        <v>14</v>
      </c>
      <c r="F14" s="84">
        <v>5</v>
      </c>
      <c r="G14" s="84">
        <v>5</v>
      </c>
      <c r="H14" s="84">
        <v>0</v>
      </c>
      <c r="I14" s="83">
        <f t="shared" si="0"/>
        <v>10</v>
      </c>
      <c r="J14" s="146"/>
      <c r="K14" s="207"/>
      <c r="L14" s="180"/>
      <c r="M14" s="180"/>
      <c r="N14" s="180"/>
    </row>
    <row r="15" spans="1:14" ht="63" customHeight="1">
      <c r="A15" s="228"/>
      <c r="B15" s="230"/>
      <c r="C15" s="87">
        <v>39</v>
      </c>
      <c r="D15" s="88"/>
      <c r="E15" s="88" t="s">
        <v>14</v>
      </c>
      <c r="F15" s="88">
        <v>5</v>
      </c>
      <c r="G15" s="84">
        <v>0</v>
      </c>
      <c r="H15" s="84">
        <v>0</v>
      </c>
      <c r="I15" s="83">
        <f t="shared" si="0"/>
        <v>5</v>
      </c>
      <c r="J15" s="146"/>
      <c r="K15" s="207"/>
      <c r="L15" s="180"/>
      <c r="M15" s="180"/>
      <c r="N15" s="180"/>
    </row>
    <row r="16" spans="1:14" ht="168" customHeight="1">
      <c r="A16" s="89">
        <v>4</v>
      </c>
      <c r="B16" s="181" t="s">
        <v>35</v>
      </c>
      <c r="C16" s="83"/>
      <c r="D16" s="84"/>
      <c r="E16" s="84" t="s">
        <v>14</v>
      </c>
      <c r="F16" s="84">
        <v>310</v>
      </c>
      <c r="G16" s="84">
        <v>2700</v>
      </c>
      <c r="H16" s="84">
        <v>40</v>
      </c>
      <c r="I16" s="83">
        <f t="shared" si="0"/>
        <v>3050</v>
      </c>
      <c r="J16" s="146"/>
      <c r="K16" s="207"/>
      <c r="L16" s="180"/>
      <c r="M16" s="180"/>
      <c r="N16" s="180"/>
    </row>
    <row r="17" spans="1:14" ht="72">
      <c r="A17" s="89">
        <v>5</v>
      </c>
      <c r="B17" s="186" t="s">
        <v>152</v>
      </c>
      <c r="C17" s="83"/>
      <c r="D17" s="84"/>
      <c r="E17" s="84" t="s">
        <v>32</v>
      </c>
      <c r="F17" s="84">
        <v>400</v>
      </c>
      <c r="G17" s="84">
        <v>300</v>
      </c>
      <c r="H17" s="84">
        <v>50</v>
      </c>
      <c r="I17" s="83">
        <f t="shared" si="0"/>
        <v>750</v>
      </c>
      <c r="J17" s="146"/>
      <c r="K17" s="207"/>
      <c r="L17" s="180"/>
      <c r="M17" s="180"/>
      <c r="N17" s="180"/>
    </row>
    <row r="18" spans="1:14" ht="60">
      <c r="A18" s="182">
        <v>6</v>
      </c>
      <c r="B18" s="183" t="s">
        <v>153</v>
      </c>
      <c r="C18" s="183"/>
      <c r="D18" s="184"/>
      <c r="E18" s="182" t="s">
        <v>14</v>
      </c>
      <c r="F18" s="182">
        <v>150</v>
      </c>
      <c r="G18" s="182">
        <v>15</v>
      </c>
      <c r="H18" s="182">
        <v>20</v>
      </c>
      <c r="I18" s="83">
        <f t="shared" si="0"/>
        <v>185</v>
      </c>
      <c r="J18" s="185"/>
      <c r="K18" s="209"/>
      <c r="L18" s="180"/>
      <c r="M18" s="180"/>
      <c r="N18" s="180"/>
    </row>
    <row r="19" spans="1:14" ht="60">
      <c r="A19" s="182">
        <v>7</v>
      </c>
      <c r="B19" s="183" t="s">
        <v>154</v>
      </c>
      <c r="C19" s="183"/>
      <c r="D19" s="184"/>
      <c r="E19" s="182" t="s">
        <v>14</v>
      </c>
      <c r="F19" s="182">
        <v>20</v>
      </c>
      <c r="G19" s="182">
        <v>20</v>
      </c>
      <c r="H19" s="182">
        <v>20</v>
      </c>
      <c r="I19" s="83">
        <f t="shared" si="0"/>
        <v>60</v>
      </c>
      <c r="J19" s="185"/>
      <c r="K19" s="209"/>
      <c r="L19" s="180"/>
      <c r="M19" s="180"/>
      <c r="N19" s="180"/>
    </row>
    <row r="20" spans="1:14" ht="60">
      <c r="A20" s="182">
        <v>8</v>
      </c>
      <c r="B20" s="183" t="s">
        <v>155</v>
      </c>
      <c r="C20" s="183"/>
      <c r="D20" s="184"/>
      <c r="E20" s="182" t="s">
        <v>14</v>
      </c>
      <c r="F20" s="182">
        <v>0</v>
      </c>
      <c r="G20" s="182">
        <v>4</v>
      </c>
      <c r="H20" s="182">
        <v>6</v>
      </c>
      <c r="I20" s="83">
        <f t="shared" si="0"/>
        <v>10</v>
      </c>
      <c r="J20" s="185"/>
      <c r="K20" s="209"/>
      <c r="L20" s="180"/>
      <c r="M20" s="180"/>
      <c r="N20" s="180"/>
    </row>
    <row r="21" spans="1:14" ht="60">
      <c r="A21" s="182">
        <v>9</v>
      </c>
      <c r="B21" s="183" t="s">
        <v>156</v>
      </c>
      <c r="C21" s="183"/>
      <c r="D21" s="184"/>
      <c r="E21" s="182" t="s">
        <v>14</v>
      </c>
      <c r="F21" s="182">
        <v>0</v>
      </c>
      <c r="G21" s="182">
        <v>2</v>
      </c>
      <c r="H21" s="182">
        <v>2</v>
      </c>
      <c r="I21" s="83">
        <f t="shared" si="0"/>
        <v>4</v>
      </c>
      <c r="J21" s="185"/>
      <c r="K21" s="209"/>
      <c r="L21" s="180"/>
      <c r="M21" s="180"/>
      <c r="N21" s="180"/>
    </row>
    <row r="22" spans="1:14" ht="36.75" customHeight="1">
      <c r="A22" s="224" t="s">
        <v>71</v>
      </c>
      <c r="B22" s="224"/>
      <c r="C22" s="224"/>
      <c r="D22" s="224"/>
      <c r="E22" s="224"/>
      <c r="F22" s="224"/>
      <c r="G22" s="224"/>
      <c r="H22" s="224"/>
      <c r="I22" s="224"/>
      <c r="J22" s="224"/>
      <c r="K22" s="224"/>
      <c r="L22" s="224"/>
      <c r="M22" s="210">
        <f>SUM(M3:M21)</f>
        <v>0</v>
      </c>
      <c r="N22" s="210">
        <f>SUM(N3:N21)</f>
        <v>0</v>
      </c>
    </row>
  </sheetData>
  <sheetProtection selectLockedCells="1" selectUnlockedCells="1"/>
  <mergeCells count="8">
    <mergeCell ref="A22:L22"/>
    <mergeCell ref="A1:N1"/>
    <mergeCell ref="A3:A9"/>
    <mergeCell ref="B3:B9"/>
    <mergeCell ref="A10:A13"/>
    <mergeCell ref="B10:B13"/>
    <mergeCell ref="A14:A15"/>
    <mergeCell ref="B14:B15"/>
  </mergeCells>
  <printOptions/>
  <pageMargins left="0" right="0" top="0.7479166666666667" bottom="0.7479166666666667" header="0.5118055555555555" footer="0.5118055555555555"/>
  <pageSetup fitToHeight="0" fitToWidth="1" horizontalDpi="300" verticalDpi="300" orientation="landscape" scale="8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"/>
  <sheetViews>
    <sheetView zoomScalePageLayoutView="0" workbookViewId="0" topLeftCell="A1">
      <selection activeCell="I3" sqref="I3:M10"/>
    </sheetView>
  </sheetViews>
  <sheetFormatPr defaultColWidth="8.7109375" defaultRowHeight="25.5" customHeight="1"/>
  <cols>
    <col min="1" max="1" width="5.140625" style="1" customWidth="1"/>
    <col min="2" max="2" width="55.140625" style="1" customWidth="1"/>
    <col min="3" max="12" width="8.7109375" style="1" customWidth="1"/>
    <col min="13" max="13" width="12.00390625" style="1" customWidth="1"/>
    <col min="14" max="16384" width="8.7109375" style="1" customWidth="1"/>
  </cols>
  <sheetData>
    <row r="1" spans="1:14" ht="38.25" customHeight="1">
      <c r="A1" s="231" t="s">
        <v>118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</row>
    <row r="2" spans="1:13" ht="59.25" customHeight="1">
      <c r="A2" s="93" t="s">
        <v>0</v>
      </c>
      <c r="B2" s="94" t="s">
        <v>1</v>
      </c>
      <c r="C2" s="95" t="s">
        <v>2</v>
      </c>
      <c r="D2" s="93" t="s">
        <v>3</v>
      </c>
      <c r="E2" s="93" t="s">
        <v>4</v>
      </c>
      <c r="F2" s="93" t="s">
        <v>5</v>
      </c>
      <c r="G2" s="93" t="s">
        <v>6</v>
      </c>
      <c r="H2" s="93" t="s">
        <v>7</v>
      </c>
      <c r="I2" s="95" t="s">
        <v>8</v>
      </c>
      <c r="J2" s="95" t="s">
        <v>9</v>
      </c>
      <c r="K2" s="95" t="s">
        <v>10</v>
      </c>
      <c r="L2" s="95" t="s">
        <v>11</v>
      </c>
      <c r="M2" s="95" t="s">
        <v>12</v>
      </c>
    </row>
    <row r="3" spans="1:13" ht="221.25" customHeight="1">
      <c r="A3" s="96">
        <v>1</v>
      </c>
      <c r="B3" s="97" t="s">
        <v>72</v>
      </c>
      <c r="C3" s="98"/>
      <c r="D3" s="99" t="s">
        <v>14</v>
      </c>
      <c r="E3" s="99">
        <v>250</v>
      </c>
      <c r="F3" s="99">
        <v>3000</v>
      </c>
      <c r="G3" s="96">
        <v>0</v>
      </c>
      <c r="H3" s="100">
        <f>E3+F3+G3</f>
        <v>3250</v>
      </c>
      <c r="I3" s="101"/>
      <c r="J3" s="101"/>
      <c r="K3" s="102"/>
      <c r="L3" s="102"/>
      <c r="M3" s="102"/>
    </row>
    <row r="4" spans="1:13" ht="155.25" customHeight="1">
      <c r="A4" s="96">
        <v>2</v>
      </c>
      <c r="B4" s="103" t="s">
        <v>73</v>
      </c>
      <c r="C4" s="104"/>
      <c r="D4" s="105" t="s">
        <v>14</v>
      </c>
      <c r="E4" s="99">
        <v>100</v>
      </c>
      <c r="F4" s="99">
        <v>0</v>
      </c>
      <c r="G4" s="96">
        <v>0</v>
      </c>
      <c r="H4" s="100">
        <f aca="true" t="shared" si="0" ref="H4:H10">E4+F4+G4</f>
        <v>100</v>
      </c>
      <c r="I4" s="106"/>
      <c r="J4" s="101"/>
      <c r="K4" s="102"/>
      <c r="L4" s="102"/>
      <c r="M4" s="102"/>
    </row>
    <row r="5" spans="1:13" ht="222.75" customHeight="1">
      <c r="A5" s="96">
        <v>3</v>
      </c>
      <c r="B5" s="107" t="s">
        <v>74</v>
      </c>
      <c r="C5" s="108"/>
      <c r="D5" s="109" t="s">
        <v>14</v>
      </c>
      <c r="E5" s="99">
        <v>0</v>
      </c>
      <c r="F5" s="99">
        <v>50</v>
      </c>
      <c r="G5" s="96">
        <v>0</v>
      </c>
      <c r="H5" s="100">
        <f t="shared" si="0"/>
        <v>50</v>
      </c>
      <c r="I5" s="110"/>
      <c r="J5" s="101"/>
      <c r="K5" s="102"/>
      <c r="L5" s="102"/>
      <c r="M5" s="102"/>
    </row>
    <row r="6" spans="1:13" ht="150" customHeight="1">
      <c r="A6" s="96">
        <v>4</v>
      </c>
      <c r="B6" s="107" t="s">
        <v>75</v>
      </c>
      <c r="C6" s="108"/>
      <c r="D6" s="109" t="s">
        <v>14</v>
      </c>
      <c r="E6" s="99">
        <v>0</v>
      </c>
      <c r="F6" s="99">
        <v>50</v>
      </c>
      <c r="G6" s="96">
        <v>0</v>
      </c>
      <c r="H6" s="100">
        <f t="shared" si="0"/>
        <v>50</v>
      </c>
      <c r="I6" s="110"/>
      <c r="J6" s="101"/>
      <c r="K6" s="102"/>
      <c r="L6" s="102"/>
      <c r="M6" s="102"/>
    </row>
    <row r="7" spans="1:13" ht="45" customHeight="1">
      <c r="A7" s="96">
        <v>5</v>
      </c>
      <c r="B7" s="107" t="s">
        <v>76</v>
      </c>
      <c r="C7" s="108"/>
      <c r="D7" s="109" t="s">
        <v>14</v>
      </c>
      <c r="E7" s="99">
        <v>0</v>
      </c>
      <c r="F7" s="99">
        <v>10</v>
      </c>
      <c r="G7" s="96">
        <v>0</v>
      </c>
      <c r="H7" s="100">
        <f t="shared" si="0"/>
        <v>10</v>
      </c>
      <c r="I7" s="110"/>
      <c r="J7" s="101"/>
      <c r="K7" s="102"/>
      <c r="L7" s="102"/>
      <c r="M7" s="102"/>
    </row>
    <row r="8" spans="1:13" ht="59.25" customHeight="1">
      <c r="A8" s="96">
        <v>6</v>
      </c>
      <c r="B8" s="111" t="s">
        <v>77</v>
      </c>
      <c r="C8" s="112"/>
      <c r="D8" s="105" t="s">
        <v>14</v>
      </c>
      <c r="E8" s="105">
        <v>0</v>
      </c>
      <c r="F8" s="105">
        <v>30</v>
      </c>
      <c r="G8" s="113">
        <v>50</v>
      </c>
      <c r="H8" s="100">
        <f t="shared" si="0"/>
        <v>80</v>
      </c>
      <c r="I8" s="106"/>
      <c r="J8" s="101"/>
      <c r="K8" s="102"/>
      <c r="L8" s="102"/>
      <c r="M8" s="102"/>
    </row>
    <row r="9" spans="1:13" ht="48" customHeight="1">
      <c r="A9" s="96">
        <v>7</v>
      </c>
      <c r="B9" s="114" t="s">
        <v>78</v>
      </c>
      <c r="C9" s="112"/>
      <c r="D9" s="105" t="s">
        <v>14</v>
      </c>
      <c r="E9" s="105">
        <v>0</v>
      </c>
      <c r="F9" s="105">
        <v>30</v>
      </c>
      <c r="G9" s="113">
        <v>50</v>
      </c>
      <c r="H9" s="100">
        <f t="shared" si="0"/>
        <v>80</v>
      </c>
      <c r="I9" s="106"/>
      <c r="J9" s="101"/>
      <c r="K9" s="102"/>
      <c r="L9" s="102"/>
      <c r="M9" s="102"/>
    </row>
    <row r="10" spans="1:13" ht="162" customHeight="1">
      <c r="A10" s="96">
        <v>8</v>
      </c>
      <c r="B10" s="115" t="s">
        <v>79</v>
      </c>
      <c r="C10" s="112"/>
      <c r="D10" s="105" t="s">
        <v>14</v>
      </c>
      <c r="E10" s="105">
        <v>0</v>
      </c>
      <c r="F10" s="105">
        <v>0</v>
      </c>
      <c r="G10" s="113">
        <v>130</v>
      </c>
      <c r="H10" s="100">
        <f t="shared" si="0"/>
        <v>130</v>
      </c>
      <c r="I10" s="106"/>
      <c r="J10" s="101"/>
      <c r="K10" s="102"/>
      <c r="L10" s="102"/>
      <c r="M10" s="102"/>
    </row>
    <row r="11" spans="1:13" ht="25.5" customHeight="1">
      <c r="A11" s="232" t="s">
        <v>19</v>
      </c>
      <c r="B11" s="232"/>
      <c r="C11" s="232"/>
      <c r="D11" s="232"/>
      <c r="E11" s="232"/>
      <c r="F11" s="232"/>
      <c r="G11" s="232"/>
      <c r="H11" s="232"/>
      <c r="I11" s="232"/>
      <c r="J11" s="232"/>
      <c r="K11" s="232"/>
      <c r="L11" s="116">
        <f>SUM(L3:L10)</f>
        <v>0</v>
      </c>
      <c r="M11" s="116">
        <f>SUM(M3:M10)</f>
        <v>0</v>
      </c>
    </row>
  </sheetData>
  <sheetProtection selectLockedCells="1" selectUnlockedCells="1"/>
  <mergeCells count="2">
    <mergeCell ref="A1:N1"/>
    <mergeCell ref="A11:K11"/>
  </mergeCells>
  <printOptions/>
  <pageMargins left="0.25" right="0.25" top="0.75" bottom="0.75" header="0.5118055555555555" footer="0.5118055555555555"/>
  <pageSetup fitToHeight="0" fitToWidth="1" horizontalDpi="300" verticalDpi="300" orientation="landscape" paperSize="9" scale="8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"/>
  <sheetViews>
    <sheetView tabSelected="1" zoomScalePageLayoutView="0" workbookViewId="0" topLeftCell="A1">
      <selection activeCell="M4" sqref="M4"/>
    </sheetView>
  </sheetViews>
  <sheetFormatPr defaultColWidth="8.7109375" defaultRowHeight="36.75" customHeight="1"/>
  <cols>
    <col min="1" max="1" width="4.7109375" style="1" customWidth="1"/>
    <col min="2" max="2" width="40.140625" style="1" customWidth="1"/>
    <col min="3" max="3" width="6.421875" style="1" customWidth="1"/>
    <col min="4" max="4" width="8.7109375" style="1" customWidth="1"/>
    <col min="5" max="5" width="7.00390625" style="1" customWidth="1"/>
    <col min="6" max="6" width="8.140625" style="1" customWidth="1"/>
    <col min="7" max="7" width="7.8515625" style="1" customWidth="1"/>
    <col min="8" max="8" width="8.140625" style="1" customWidth="1"/>
    <col min="9" max="9" width="8.7109375" style="1" customWidth="1"/>
    <col min="10" max="10" width="8.421875" style="1" customWidth="1"/>
    <col min="11" max="11" width="5.7109375" style="1" customWidth="1"/>
    <col min="12" max="12" width="8.00390625" style="1" customWidth="1"/>
    <col min="13" max="13" width="15.7109375" style="1" customWidth="1"/>
    <col min="14" max="14" width="12.57421875" style="1" customWidth="1"/>
    <col min="15" max="16384" width="8.7109375" style="1" customWidth="1"/>
  </cols>
  <sheetData>
    <row r="1" spans="1:14" ht="15.75" customHeight="1">
      <c r="A1" s="233" t="s">
        <v>119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</row>
    <row r="2" spans="1:14" ht="51" customHeight="1">
      <c r="A2" s="117" t="s">
        <v>0</v>
      </c>
      <c r="B2" s="118" t="s">
        <v>80</v>
      </c>
      <c r="C2" s="119" t="s">
        <v>81</v>
      </c>
      <c r="D2" s="119" t="s">
        <v>62</v>
      </c>
      <c r="E2" s="118" t="s">
        <v>3</v>
      </c>
      <c r="F2" s="118" t="s">
        <v>4</v>
      </c>
      <c r="G2" s="118" t="s">
        <v>5</v>
      </c>
      <c r="H2" s="118" t="s">
        <v>6</v>
      </c>
      <c r="I2" s="118" t="s">
        <v>7</v>
      </c>
      <c r="J2" s="119" t="s">
        <v>8</v>
      </c>
      <c r="K2" s="119" t="s">
        <v>9</v>
      </c>
      <c r="L2" s="119" t="s">
        <v>10</v>
      </c>
      <c r="M2" s="120" t="s">
        <v>11</v>
      </c>
      <c r="N2" s="62" t="s">
        <v>12</v>
      </c>
    </row>
    <row r="3" spans="1:14" ht="144" customHeight="1">
      <c r="A3" s="121">
        <v>1</v>
      </c>
      <c r="B3" s="122" t="s">
        <v>82</v>
      </c>
      <c r="C3" s="123" t="s">
        <v>83</v>
      </c>
      <c r="D3" s="124"/>
      <c r="E3" s="125" t="s">
        <v>14</v>
      </c>
      <c r="F3" s="125">
        <v>300</v>
      </c>
      <c r="G3" s="124">
        <v>0</v>
      </c>
      <c r="H3" s="124">
        <v>0</v>
      </c>
      <c r="I3" s="49">
        <f>F3+G3+H3</f>
        <v>300</v>
      </c>
      <c r="J3" s="126"/>
      <c r="K3" s="126"/>
      <c r="L3" s="127"/>
      <c r="M3" s="126"/>
      <c r="N3" s="126"/>
    </row>
    <row r="4" spans="1:14" ht="197.25" customHeight="1">
      <c r="A4" s="121">
        <v>2</v>
      </c>
      <c r="B4" s="128" t="s">
        <v>84</v>
      </c>
      <c r="C4" s="123" t="s">
        <v>85</v>
      </c>
      <c r="D4" s="124"/>
      <c r="E4" s="125" t="s">
        <v>14</v>
      </c>
      <c r="F4" s="125">
        <v>325</v>
      </c>
      <c r="G4" s="124">
        <v>600</v>
      </c>
      <c r="H4" s="124">
        <v>25</v>
      </c>
      <c r="I4" s="49">
        <f>F4+G4+H4</f>
        <v>950</v>
      </c>
      <c r="J4" s="126"/>
      <c r="K4" s="126"/>
      <c r="L4" s="127"/>
      <c r="M4" s="126"/>
      <c r="N4" s="126"/>
    </row>
    <row r="5" spans="1:14" ht="168" customHeight="1">
      <c r="A5" s="89">
        <v>3</v>
      </c>
      <c r="B5" s="128" t="s">
        <v>86</v>
      </c>
      <c r="C5" s="91" t="s">
        <v>70</v>
      </c>
      <c r="D5" s="92"/>
      <c r="E5" s="84" t="s">
        <v>32</v>
      </c>
      <c r="F5" s="92">
        <v>1500</v>
      </c>
      <c r="G5" s="84">
        <v>1000</v>
      </c>
      <c r="H5" s="84">
        <v>200</v>
      </c>
      <c r="I5" s="83">
        <f>F5+G5+H5</f>
        <v>2700</v>
      </c>
      <c r="J5" s="90"/>
      <c r="K5" s="85"/>
      <c r="L5" s="86"/>
      <c r="M5" s="126"/>
      <c r="N5" s="126"/>
    </row>
    <row r="6" spans="1:14" ht="91.5" customHeight="1">
      <c r="A6" s="121">
        <v>4</v>
      </c>
      <c r="B6" s="129" t="s">
        <v>87</v>
      </c>
      <c r="C6" s="130" t="s">
        <v>88</v>
      </c>
      <c r="D6" s="124"/>
      <c r="E6" s="125" t="s">
        <v>14</v>
      </c>
      <c r="F6" s="125">
        <v>300</v>
      </c>
      <c r="G6" s="124">
        <v>500</v>
      </c>
      <c r="H6" s="124">
        <v>200</v>
      </c>
      <c r="I6" s="49">
        <f>F6+G6+H6</f>
        <v>1000</v>
      </c>
      <c r="J6" s="126"/>
      <c r="K6" s="126"/>
      <c r="L6" s="127"/>
      <c r="M6" s="126"/>
      <c r="N6" s="126"/>
    </row>
    <row r="7" spans="1:14" ht="36.75" customHeight="1">
      <c r="A7" s="234" t="s">
        <v>71</v>
      </c>
      <c r="B7" s="234"/>
      <c r="C7" s="234"/>
      <c r="D7" s="234"/>
      <c r="E7" s="234"/>
      <c r="F7" s="234"/>
      <c r="G7" s="234"/>
      <c r="H7" s="234"/>
      <c r="I7" s="234"/>
      <c r="J7" s="234"/>
      <c r="K7" s="234"/>
      <c r="L7" s="234"/>
      <c r="M7" s="131">
        <f>SUM(M3:M6)</f>
        <v>0</v>
      </c>
      <c r="N7" s="131">
        <f>SUM(N3:N6)</f>
        <v>0</v>
      </c>
    </row>
  </sheetData>
  <sheetProtection selectLockedCells="1" selectUnlockedCells="1"/>
  <mergeCells count="2">
    <mergeCell ref="A1:N1"/>
    <mergeCell ref="A7:L7"/>
  </mergeCells>
  <printOptions/>
  <pageMargins left="0.25" right="0.25" top="0.75" bottom="0.75" header="0.5118055555555555" footer="0.5118055555555555"/>
  <pageSetup fitToHeight="0" fitToWidth="1" horizontalDpi="300" verticalDpi="300" orientation="landscape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4"/>
  <sheetViews>
    <sheetView zoomScalePageLayoutView="0" workbookViewId="0" topLeftCell="A1">
      <selection activeCell="I4" sqref="I4:M23"/>
    </sheetView>
  </sheetViews>
  <sheetFormatPr defaultColWidth="8.7109375" defaultRowHeight="12.75"/>
  <cols>
    <col min="1" max="1" width="4.421875" style="1" customWidth="1"/>
    <col min="2" max="2" width="38.00390625" style="1" customWidth="1"/>
    <col min="3" max="3" width="8.7109375" style="1" customWidth="1"/>
    <col min="4" max="4" width="6.28125" style="1" customWidth="1"/>
    <col min="5" max="6" width="8.7109375" style="1" customWidth="1"/>
    <col min="7" max="7" width="7.28125" style="1" customWidth="1"/>
    <col min="8" max="8" width="7.421875" style="1" customWidth="1"/>
    <col min="9" max="9" width="8.7109375" style="1" customWidth="1"/>
    <col min="10" max="10" width="6.8515625" style="1" customWidth="1"/>
    <col min="11" max="11" width="9.00390625" style="1" customWidth="1"/>
    <col min="12" max="12" width="10.7109375" style="1" customWidth="1"/>
    <col min="13" max="13" width="9.57421875" style="1" bestFit="1" customWidth="1"/>
    <col min="14" max="16384" width="8.7109375" style="1" customWidth="1"/>
  </cols>
  <sheetData>
    <row r="2" spans="1:13" ht="15.75">
      <c r="A2" s="233" t="s">
        <v>120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</row>
    <row r="3" spans="1:13" ht="51">
      <c r="A3" s="61" t="s">
        <v>0</v>
      </c>
      <c r="B3" s="61" t="s">
        <v>80</v>
      </c>
      <c r="C3" s="62" t="s">
        <v>62</v>
      </c>
      <c r="D3" s="61" t="s">
        <v>3</v>
      </c>
      <c r="E3" s="61" t="s">
        <v>4</v>
      </c>
      <c r="F3" s="61" t="s">
        <v>5</v>
      </c>
      <c r="G3" s="61" t="s">
        <v>6</v>
      </c>
      <c r="H3" s="61" t="s">
        <v>7</v>
      </c>
      <c r="I3" s="62" t="s">
        <v>8</v>
      </c>
      <c r="J3" s="62" t="s">
        <v>9</v>
      </c>
      <c r="K3" s="62" t="s">
        <v>10</v>
      </c>
      <c r="L3" s="62" t="s">
        <v>11</v>
      </c>
      <c r="M3" s="62" t="s">
        <v>12</v>
      </c>
    </row>
    <row r="4" spans="1:13" ht="51">
      <c r="A4" s="121">
        <v>1</v>
      </c>
      <c r="B4" s="129" t="s">
        <v>130</v>
      </c>
      <c r="C4" s="132"/>
      <c r="D4" s="125" t="s">
        <v>14</v>
      </c>
      <c r="E4" s="133">
        <v>300</v>
      </c>
      <c r="F4" s="124">
        <v>500</v>
      </c>
      <c r="G4" s="124">
        <v>200</v>
      </c>
      <c r="H4" s="49">
        <f>E4+F4+G4</f>
        <v>1000</v>
      </c>
      <c r="I4" s="126"/>
      <c r="J4" s="126"/>
      <c r="K4" s="127"/>
      <c r="L4" s="126"/>
      <c r="M4" s="126"/>
    </row>
    <row r="5" spans="1:13" ht="51">
      <c r="A5" s="121">
        <v>2</v>
      </c>
      <c r="B5" s="129" t="s">
        <v>131</v>
      </c>
      <c r="C5" s="132"/>
      <c r="D5" s="125" t="s">
        <v>14</v>
      </c>
      <c r="E5" s="133">
        <v>100</v>
      </c>
      <c r="F5" s="124">
        <v>100</v>
      </c>
      <c r="G5" s="124">
        <v>200</v>
      </c>
      <c r="H5" s="49">
        <f aca="true" t="shared" si="0" ref="H5:H23">E5+F5+G5</f>
        <v>400</v>
      </c>
      <c r="I5" s="126"/>
      <c r="J5" s="126"/>
      <c r="K5" s="127"/>
      <c r="L5" s="126"/>
      <c r="M5" s="126"/>
    </row>
    <row r="6" spans="1:13" ht="51">
      <c r="A6" s="121">
        <v>3</v>
      </c>
      <c r="B6" s="129" t="s">
        <v>132</v>
      </c>
      <c r="C6" s="132"/>
      <c r="D6" s="125" t="s">
        <v>14</v>
      </c>
      <c r="E6" s="133">
        <v>100</v>
      </c>
      <c r="F6" s="124">
        <v>100</v>
      </c>
      <c r="G6" s="124">
        <v>150</v>
      </c>
      <c r="H6" s="49">
        <f t="shared" si="0"/>
        <v>350</v>
      </c>
      <c r="I6" s="126"/>
      <c r="J6" s="126"/>
      <c r="K6" s="127"/>
      <c r="L6" s="126"/>
      <c r="M6" s="126"/>
    </row>
    <row r="7" spans="1:13" ht="51">
      <c r="A7" s="121">
        <v>4</v>
      </c>
      <c r="B7" s="129" t="s">
        <v>133</v>
      </c>
      <c r="C7" s="132"/>
      <c r="D7" s="125" t="s">
        <v>14</v>
      </c>
      <c r="E7" s="133">
        <v>100</v>
      </c>
      <c r="F7" s="124">
        <v>100</v>
      </c>
      <c r="G7" s="124">
        <v>100</v>
      </c>
      <c r="H7" s="49">
        <f t="shared" si="0"/>
        <v>300</v>
      </c>
      <c r="I7" s="126"/>
      <c r="J7" s="126"/>
      <c r="K7" s="127"/>
      <c r="L7" s="126"/>
      <c r="M7" s="126"/>
    </row>
    <row r="8" spans="1:13" ht="63.75">
      <c r="A8" s="121">
        <v>5</v>
      </c>
      <c r="B8" s="129" t="s">
        <v>134</v>
      </c>
      <c r="C8" s="132"/>
      <c r="D8" s="125" t="s">
        <v>14</v>
      </c>
      <c r="E8" s="133">
        <v>0</v>
      </c>
      <c r="F8" s="124">
        <v>600</v>
      </c>
      <c r="G8" s="124">
        <v>0</v>
      </c>
      <c r="H8" s="49">
        <f t="shared" si="0"/>
        <v>600</v>
      </c>
      <c r="I8" s="126"/>
      <c r="J8" s="126"/>
      <c r="K8" s="127"/>
      <c r="L8" s="126"/>
      <c r="M8" s="126"/>
    </row>
    <row r="9" spans="1:13" ht="63.75">
      <c r="A9" s="121">
        <v>6</v>
      </c>
      <c r="B9" s="129" t="s">
        <v>135</v>
      </c>
      <c r="C9" s="132"/>
      <c r="D9" s="125" t="s">
        <v>14</v>
      </c>
      <c r="E9" s="133">
        <v>0</v>
      </c>
      <c r="F9" s="124">
        <v>500</v>
      </c>
      <c r="G9" s="124">
        <v>0</v>
      </c>
      <c r="H9" s="49">
        <f t="shared" si="0"/>
        <v>500</v>
      </c>
      <c r="I9" s="126"/>
      <c r="J9" s="126"/>
      <c r="K9" s="127"/>
      <c r="L9" s="126"/>
      <c r="M9" s="126"/>
    </row>
    <row r="10" spans="1:13" ht="63.75">
      <c r="A10" s="121">
        <v>7</v>
      </c>
      <c r="B10" s="129" t="s">
        <v>136</v>
      </c>
      <c r="C10" s="132"/>
      <c r="D10" s="125" t="s">
        <v>14</v>
      </c>
      <c r="E10" s="133">
        <v>0</v>
      </c>
      <c r="F10" s="124">
        <v>500</v>
      </c>
      <c r="G10" s="124">
        <v>0</v>
      </c>
      <c r="H10" s="49">
        <f t="shared" si="0"/>
        <v>500</v>
      </c>
      <c r="I10" s="126"/>
      <c r="J10" s="126"/>
      <c r="K10" s="127"/>
      <c r="L10" s="126"/>
      <c r="M10" s="126"/>
    </row>
    <row r="11" spans="1:13" ht="51">
      <c r="A11" s="121">
        <v>8</v>
      </c>
      <c r="B11" s="129" t="s">
        <v>137</v>
      </c>
      <c r="C11" s="132"/>
      <c r="D11" s="125" t="s">
        <v>14</v>
      </c>
      <c r="E11" s="133">
        <v>30</v>
      </c>
      <c r="F11" s="124">
        <v>0</v>
      </c>
      <c r="G11" s="124">
        <v>20</v>
      </c>
      <c r="H11" s="49">
        <f t="shared" si="0"/>
        <v>50</v>
      </c>
      <c r="I11" s="126"/>
      <c r="J11" s="126"/>
      <c r="K11" s="127"/>
      <c r="L11" s="126"/>
      <c r="M11" s="126"/>
    </row>
    <row r="12" spans="1:13" ht="51">
      <c r="A12" s="121">
        <v>9</v>
      </c>
      <c r="B12" s="129" t="s">
        <v>138</v>
      </c>
      <c r="C12" s="132"/>
      <c r="D12" s="125" t="s">
        <v>14</v>
      </c>
      <c r="E12" s="133">
        <v>25</v>
      </c>
      <c r="F12" s="124">
        <v>0</v>
      </c>
      <c r="G12" s="124">
        <v>15</v>
      </c>
      <c r="H12" s="49">
        <f t="shared" si="0"/>
        <v>40</v>
      </c>
      <c r="I12" s="126"/>
      <c r="J12" s="126"/>
      <c r="K12" s="127"/>
      <c r="L12" s="126"/>
      <c r="M12" s="126"/>
    </row>
    <row r="13" spans="1:13" ht="51">
      <c r="A13" s="121">
        <v>10</v>
      </c>
      <c r="B13" s="129" t="s">
        <v>139</v>
      </c>
      <c r="C13" s="132"/>
      <c r="D13" s="125" t="s">
        <v>14</v>
      </c>
      <c r="E13" s="133">
        <v>25</v>
      </c>
      <c r="F13" s="124">
        <v>0</v>
      </c>
      <c r="G13" s="124">
        <v>15</v>
      </c>
      <c r="H13" s="49">
        <f t="shared" si="0"/>
        <v>40</v>
      </c>
      <c r="I13" s="126"/>
      <c r="J13" s="126"/>
      <c r="K13" s="127"/>
      <c r="L13" s="126"/>
      <c r="M13" s="126"/>
    </row>
    <row r="14" spans="1:13" ht="51">
      <c r="A14" s="121">
        <v>11</v>
      </c>
      <c r="B14" s="129" t="s">
        <v>140</v>
      </c>
      <c r="C14" s="132"/>
      <c r="D14" s="125" t="s">
        <v>14</v>
      </c>
      <c r="E14" s="133">
        <v>20</v>
      </c>
      <c r="F14" s="124">
        <v>0</v>
      </c>
      <c r="G14" s="124">
        <v>10</v>
      </c>
      <c r="H14" s="49">
        <f t="shared" si="0"/>
        <v>30</v>
      </c>
      <c r="I14" s="126"/>
      <c r="J14" s="126"/>
      <c r="K14" s="127"/>
      <c r="L14" s="126"/>
      <c r="M14" s="126"/>
    </row>
    <row r="15" spans="1:13" ht="63.75">
      <c r="A15" s="121">
        <v>12</v>
      </c>
      <c r="B15" s="129" t="s">
        <v>141</v>
      </c>
      <c r="C15" s="132"/>
      <c r="D15" s="125" t="s">
        <v>14</v>
      </c>
      <c r="E15" s="133">
        <v>1500</v>
      </c>
      <c r="F15" s="124">
        <v>300</v>
      </c>
      <c r="G15" s="124">
        <v>60</v>
      </c>
      <c r="H15" s="49">
        <f t="shared" si="0"/>
        <v>1860</v>
      </c>
      <c r="I15" s="126"/>
      <c r="J15" s="126"/>
      <c r="K15" s="127"/>
      <c r="L15" s="126"/>
      <c r="M15" s="126"/>
    </row>
    <row r="16" spans="1:13" ht="51">
      <c r="A16" s="121">
        <v>13</v>
      </c>
      <c r="B16" s="129" t="s">
        <v>142</v>
      </c>
      <c r="C16" s="132"/>
      <c r="D16" s="125" t="s">
        <v>14</v>
      </c>
      <c r="E16" s="133">
        <v>500</v>
      </c>
      <c r="F16" s="124">
        <v>200</v>
      </c>
      <c r="G16" s="124">
        <v>40</v>
      </c>
      <c r="H16" s="49">
        <f t="shared" si="0"/>
        <v>740</v>
      </c>
      <c r="I16" s="126"/>
      <c r="J16" s="126"/>
      <c r="K16" s="127"/>
      <c r="L16" s="126"/>
      <c r="M16" s="126"/>
    </row>
    <row r="17" spans="1:13" ht="63.75">
      <c r="A17" s="121">
        <v>14</v>
      </c>
      <c r="B17" s="129" t="s">
        <v>143</v>
      </c>
      <c r="C17" s="132"/>
      <c r="D17" s="125" t="s">
        <v>14</v>
      </c>
      <c r="E17" s="133">
        <v>30</v>
      </c>
      <c r="F17" s="124">
        <v>5</v>
      </c>
      <c r="G17" s="124">
        <v>0</v>
      </c>
      <c r="H17" s="49">
        <f t="shared" si="0"/>
        <v>35</v>
      </c>
      <c r="I17" s="126"/>
      <c r="J17" s="126"/>
      <c r="K17" s="127"/>
      <c r="L17" s="126"/>
      <c r="M17" s="126"/>
    </row>
    <row r="18" spans="1:13" ht="63.75">
      <c r="A18" s="121">
        <v>15</v>
      </c>
      <c r="B18" s="129" t="s">
        <v>144</v>
      </c>
      <c r="C18" s="132"/>
      <c r="D18" s="125" t="s">
        <v>14</v>
      </c>
      <c r="E18" s="133">
        <v>20</v>
      </c>
      <c r="F18" s="124">
        <v>5</v>
      </c>
      <c r="G18" s="124">
        <v>0</v>
      </c>
      <c r="H18" s="49">
        <f t="shared" si="0"/>
        <v>25</v>
      </c>
      <c r="I18" s="126"/>
      <c r="J18" s="126"/>
      <c r="K18" s="127"/>
      <c r="L18" s="126"/>
      <c r="M18" s="126"/>
    </row>
    <row r="19" spans="1:13" ht="204">
      <c r="A19" s="121">
        <v>16</v>
      </c>
      <c r="B19" s="129" t="s">
        <v>145</v>
      </c>
      <c r="C19" s="132"/>
      <c r="D19" s="125" t="s">
        <v>14</v>
      </c>
      <c r="E19" s="133">
        <v>300</v>
      </c>
      <c r="F19" s="124">
        <v>10</v>
      </c>
      <c r="G19" s="124">
        <v>10</v>
      </c>
      <c r="H19" s="49">
        <f t="shared" si="0"/>
        <v>320</v>
      </c>
      <c r="I19" s="126"/>
      <c r="J19" s="126"/>
      <c r="K19" s="127"/>
      <c r="L19" s="126"/>
      <c r="M19" s="126"/>
    </row>
    <row r="20" spans="1:13" ht="178.5">
      <c r="A20" s="121">
        <v>17</v>
      </c>
      <c r="B20" s="129" t="s">
        <v>146</v>
      </c>
      <c r="C20" s="132"/>
      <c r="D20" s="125" t="s">
        <v>14</v>
      </c>
      <c r="E20" s="133">
        <v>100</v>
      </c>
      <c r="F20" s="124">
        <v>0</v>
      </c>
      <c r="G20" s="124">
        <v>0</v>
      </c>
      <c r="H20" s="49">
        <f t="shared" si="0"/>
        <v>100</v>
      </c>
      <c r="I20" s="126"/>
      <c r="J20" s="126"/>
      <c r="K20" s="127"/>
      <c r="L20" s="126"/>
      <c r="M20" s="126"/>
    </row>
    <row r="21" spans="1:13" ht="178.5">
      <c r="A21" s="121">
        <v>18</v>
      </c>
      <c r="B21" s="129" t="s">
        <v>147</v>
      </c>
      <c r="C21" s="132"/>
      <c r="D21" s="125" t="s">
        <v>14</v>
      </c>
      <c r="E21" s="133">
        <v>50</v>
      </c>
      <c r="F21" s="124">
        <v>0</v>
      </c>
      <c r="G21" s="124">
        <v>0</v>
      </c>
      <c r="H21" s="49">
        <f t="shared" si="0"/>
        <v>50</v>
      </c>
      <c r="I21" s="126"/>
      <c r="J21" s="126"/>
      <c r="K21" s="127"/>
      <c r="L21" s="126"/>
      <c r="M21" s="126"/>
    </row>
    <row r="22" spans="1:13" ht="178.5">
      <c r="A22" s="133">
        <v>19</v>
      </c>
      <c r="B22" s="190" t="s">
        <v>148</v>
      </c>
      <c r="C22" s="134"/>
      <c r="D22" s="134" t="s">
        <v>14</v>
      </c>
      <c r="E22" s="134">
        <v>20</v>
      </c>
      <c r="F22" s="134">
        <v>0</v>
      </c>
      <c r="G22" s="125">
        <v>0</v>
      </c>
      <c r="H22" s="49">
        <f t="shared" si="0"/>
        <v>20</v>
      </c>
      <c r="I22" s="135"/>
      <c r="J22" s="136"/>
      <c r="K22" s="144"/>
      <c r="L22" s="126"/>
      <c r="M22" s="126"/>
    </row>
    <row r="23" spans="1:13" ht="216.75">
      <c r="A23" s="189">
        <v>20</v>
      </c>
      <c r="B23" s="191" t="s">
        <v>149</v>
      </c>
      <c r="C23" s="188"/>
      <c r="D23" s="188" t="s">
        <v>14</v>
      </c>
      <c r="E23" s="188">
        <v>200</v>
      </c>
      <c r="F23" s="188">
        <v>0</v>
      </c>
      <c r="G23" s="187">
        <v>0</v>
      </c>
      <c r="H23" s="49">
        <f t="shared" si="0"/>
        <v>200</v>
      </c>
      <c r="I23" s="135"/>
      <c r="J23" s="136"/>
      <c r="K23" s="144"/>
      <c r="L23" s="126"/>
      <c r="M23" s="126"/>
    </row>
    <row r="24" spans="1:13" ht="39.75" customHeight="1">
      <c r="A24" s="235" t="s">
        <v>71</v>
      </c>
      <c r="B24" s="235"/>
      <c r="C24" s="235"/>
      <c r="D24" s="235"/>
      <c r="E24" s="235"/>
      <c r="F24" s="235"/>
      <c r="G24" s="235"/>
      <c r="H24" s="235"/>
      <c r="I24" s="235"/>
      <c r="J24" s="235"/>
      <c r="K24" s="235"/>
      <c r="L24" s="131">
        <f>SUM(L4:L23)</f>
        <v>0</v>
      </c>
      <c r="M24" s="131">
        <f>SUM(M4:M23)</f>
        <v>0</v>
      </c>
    </row>
  </sheetData>
  <sheetProtection selectLockedCells="1" selectUnlockedCells="1"/>
  <mergeCells count="2">
    <mergeCell ref="A2:M2"/>
    <mergeCell ref="A24:K24"/>
  </mergeCells>
  <printOptions/>
  <pageMargins left="0.31496062992125984" right="0.31496062992125984" top="0.7480314960629921" bottom="0.7480314960629921" header="0.5118110236220472" footer="0.5118110236220472"/>
  <pageSetup fitToHeight="0" fitToWidth="1" horizontalDpi="300" verticalDpi="3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"/>
  <sheetViews>
    <sheetView zoomScalePageLayoutView="0" workbookViewId="0" topLeftCell="A1">
      <selection activeCell="J3" sqref="J3:N9"/>
    </sheetView>
  </sheetViews>
  <sheetFormatPr defaultColWidth="8.7109375" defaultRowHeight="33" customHeight="1"/>
  <cols>
    <col min="1" max="1" width="4.421875" style="1" customWidth="1"/>
    <col min="2" max="2" width="39.57421875" style="1" customWidth="1"/>
    <col min="3" max="3" width="9.00390625" style="1" customWidth="1"/>
    <col min="4" max="4" width="11.8515625" style="1" customWidth="1"/>
    <col min="5" max="5" width="6.421875" style="1" customWidth="1"/>
    <col min="6" max="6" width="8.28125" style="1" customWidth="1"/>
    <col min="7" max="7" width="6.421875" style="1" customWidth="1"/>
    <col min="8" max="8" width="5.8515625" style="1" customWidth="1"/>
    <col min="9" max="9" width="7.28125" style="1" customWidth="1"/>
    <col min="10" max="10" width="9.00390625" style="1" customWidth="1"/>
    <col min="11" max="11" width="5.140625" style="1" customWidth="1"/>
    <col min="12" max="12" width="10.57421875" style="1" customWidth="1"/>
    <col min="13" max="13" width="13.57421875" style="1" customWidth="1"/>
    <col min="14" max="14" width="11.57421875" style="1" customWidth="1"/>
    <col min="15" max="16384" width="8.7109375" style="1" customWidth="1"/>
  </cols>
  <sheetData>
    <row r="1" spans="1:14" ht="15" customHeight="1">
      <c r="A1" s="225" t="s">
        <v>121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</row>
    <row r="2" spans="1:14" ht="105" customHeight="1">
      <c r="A2" s="79" t="s">
        <v>0</v>
      </c>
      <c r="B2" s="137" t="s">
        <v>1</v>
      </c>
      <c r="C2" s="79" t="s">
        <v>61</v>
      </c>
      <c r="D2" s="138" t="s">
        <v>62</v>
      </c>
      <c r="E2" s="79" t="s">
        <v>3</v>
      </c>
      <c r="F2" s="139" t="s">
        <v>4</v>
      </c>
      <c r="G2" s="139" t="s">
        <v>5</v>
      </c>
      <c r="H2" s="139" t="s">
        <v>6</v>
      </c>
      <c r="I2" s="139" t="s">
        <v>7</v>
      </c>
      <c r="J2" s="140" t="s">
        <v>8</v>
      </c>
      <c r="K2" s="140" t="s">
        <v>9</v>
      </c>
      <c r="L2" s="140" t="s">
        <v>10</v>
      </c>
      <c r="M2" s="140" t="s">
        <v>11</v>
      </c>
      <c r="N2" s="140" t="s">
        <v>12</v>
      </c>
    </row>
    <row r="3" spans="1:14" ht="254.25" customHeight="1">
      <c r="A3" s="82">
        <v>1</v>
      </c>
      <c r="B3" s="141" t="s">
        <v>89</v>
      </c>
      <c r="C3" s="142" t="s">
        <v>90</v>
      </c>
      <c r="D3" s="142"/>
      <c r="E3" s="143" t="s">
        <v>14</v>
      </c>
      <c r="F3" s="198">
        <v>1</v>
      </c>
      <c r="G3" s="198">
        <v>2</v>
      </c>
      <c r="H3" s="198">
        <v>0</v>
      </c>
      <c r="I3" s="197">
        <f>F3+G3+H3</f>
        <v>3</v>
      </c>
      <c r="J3" s="144"/>
      <c r="K3" s="144"/>
      <c r="L3" s="144"/>
      <c r="M3" s="144"/>
      <c r="N3" s="144"/>
    </row>
    <row r="4" spans="1:14" ht="57" customHeight="1">
      <c r="A4" s="228">
        <v>2</v>
      </c>
      <c r="B4" s="236" t="s">
        <v>91</v>
      </c>
      <c r="C4" s="142">
        <v>7</v>
      </c>
      <c r="D4" s="142"/>
      <c r="E4" s="143" t="s">
        <v>14</v>
      </c>
      <c r="F4" s="199">
        <v>10</v>
      </c>
      <c r="G4" s="199">
        <v>0</v>
      </c>
      <c r="H4" s="199">
        <v>0</v>
      </c>
      <c r="I4" s="197">
        <f aca="true" t="shared" si="0" ref="I4:I9">F4+G4+H4</f>
        <v>10</v>
      </c>
      <c r="J4" s="127"/>
      <c r="K4" s="144"/>
      <c r="L4" s="144"/>
      <c r="M4" s="144"/>
      <c r="N4" s="144"/>
    </row>
    <row r="5" spans="1:14" ht="36.75" customHeight="1">
      <c r="A5" s="228"/>
      <c r="B5" s="236"/>
      <c r="C5" s="145">
        <v>8</v>
      </c>
      <c r="D5" s="145"/>
      <c r="E5" s="143" t="s">
        <v>14</v>
      </c>
      <c r="F5" s="199">
        <v>20</v>
      </c>
      <c r="G5" s="199">
        <v>0</v>
      </c>
      <c r="H5" s="199">
        <v>0</v>
      </c>
      <c r="I5" s="197">
        <f t="shared" si="0"/>
        <v>20</v>
      </c>
      <c r="J5" s="127"/>
      <c r="K5" s="144"/>
      <c r="L5" s="144"/>
      <c r="M5" s="144"/>
      <c r="N5" s="144"/>
    </row>
    <row r="6" spans="1:14" ht="27.75" customHeight="1">
      <c r="A6" s="228"/>
      <c r="B6" s="236"/>
      <c r="C6" s="146">
        <v>9</v>
      </c>
      <c r="D6" s="146"/>
      <c r="E6" s="143" t="s">
        <v>14</v>
      </c>
      <c r="F6" s="199">
        <v>20</v>
      </c>
      <c r="G6" s="199">
        <v>0</v>
      </c>
      <c r="H6" s="199">
        <v>0</v>
      </c>
      <c r="I6" s="197">
        <f t="shared" si="0"/>
        <v>20</v>
      </c>
      <c r="J6" s="127"/>
      <c r="K6" s="144"/>
      <c r="L6" s="144"/>
      <c r="M6" s="144"/>
      <c r="N6" s="144"/>
    </row>
    <row r="7" spans="1:14" s="149" customFormat="1" ht="54" customHeight="1">
      <c r="A7" s="64">
        <v>3</v>
      </c>
      <c r="B7" s="147" t="s">
        <v>46</v>
      </c>
      <c r="C7" s="148"/>
      <c r="D7" s="67"/>
      <c r="E7" s="143" t="s">
        <v>14</v>
      </c>
      <c r="F7" s="200">
        <v>0</v>
      </c>
      <c r="G7" s="200">
        <v>10</v>
      </c>
      <c r="H7" s="199">
        <v>0</v>
      </c>
      <c r="I7" s="197">
        <f t="shared" si="0"/>
        <v>10</v>
      </c>
      <c r="J7" s="201"/>
      <c r="K7" s="144"/>
      <c r="L7" s="144"/>
      <c r="M7" s="144"/>
      <c r="N7" s="144"/>
    </row>
    <row r="8" spans="1:14" ht="43.5" customHeight="1">
      <c r="A8" s="64">
        <v>4</v>
      </c>
      <c r="B8" s="147" t="s">
        <v>47</v>
      </c>
      <c r="C8" s="148"/>
      <c r="D8" s="67"/>
      <c r="E8" s="143" t="s">
        <v>14</v>
      </c>
      <c r="F8" s="200">
        <v>0</v>
      </c>
      <c r="G8" s="200">
        <v>10</v>
      </c>
      <c r="H8" s="199">
        <v>0</v>
      </c>
      <c r="I8" s="197">
        <f t="shared" si="0"/>
        <v>10</v>
      </c>
      <c r="J8" s="201"/>
      <c r="K8" s="144"/>
      <c r="L8" s="144"/>
      <c r="M8" s="144"/>
      <c r="N8" s="144"/>
    </row>
    <row r="9" spans="1:14" ht="49.5" customHeight="1">
      <c r="A9" s="64">
        <v>5</v>
      </c>
      <c r="B9" s="147" t="s">
        <v>48</v>
      </c>
      <c r="C9" s="148"/>
      <c r="D9" s="67"/>
      <c r="E9" s="143" t="s">
        <v>14</v>
      </c>
      <c r="F9" s="200">
        <v>2</v>
      </c>
      <c r="G9" s="200">
        <v>2</v>
      </c>
      <c r="H9" s="199">
        <v>0</v>
      </c>
      <c r="I9" s="197">
        <f t="shared" si="0"/>
        <v>4</v>
      </c>
      <c r="J9" s="201"/>
      <c r="K9" s="144"/>
      <c r="L9" s="144"/>
      <c r="M9" s="144"/>
      <c r="N9" s="144"/>
    </row>
    <row r="10" spans="1:14" ht="33" customHeight="1">
      <c r="A10" s="237" t="s">
        <v>71</v>
      </c>
      <c r="B10" s="237"/>
      <c r="C10" s="237"/>
      <c r="D10" s="237"/>
      <c r="E10" s="237"/>
      <c r="F10" s="237"/>
      <c r="G10" s="237"/>
      <c r="H10" s="237"/>
      <c r="I10" s="237"/>
      <c r="J10" s="237"/>
      <c r="K10" s="237"/>
      <c r="L10" s="237"/>
      <c r="M10" s="203">
        <f>SUM(M3:M9)</f>
        <v>0</v>
      </c>
      <c r="N10" s="150">
        <f>SUM(N3:N9)</f>
        <v>0</v>
      </c>
    </row>
  </sheetData>
  <sheetProtection selectLockedCells="1" selectUnlockedCells="1"/>
  <mergeCells count="4">
    <mergeCell ref="A1:N1"/>
    <mergeCell ref="A4:A6"/>
    <mergeCell ref="B4:B6"/>
    <mergeCell ref="A10:L10"/>
  </mergeCells>
  <printOptions/>
  <pageMargins left="0.25" right="0.25" top="0.75" bottom="0.75" header="0.5118055555555555" footer="0.5118055555555555"/>
  <pageSetup fitToHeight="0" fitToWidth="1" horizontalDpi="300" verticalDpi="300" orientation="landscape" scale="9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"/>
  <sheetViews>
    <sheetView zoomScalePageLayoutView="0" workbookViewId="0" topLeftCell="A1">
      <selection activeCell="I3" sqref="I3:M7"/>
    </sheetView>
  </sheetViews>
  <sheetFormatPr defaultColWidth="8.7109375" defaultRowHeight="37.5" customHeight="1"/>
  <cols>
    <col min="1" max="1" width="5.00390625" style="1" customWidth="1"/>
    <col min="2" max="2" width="34.57421875" style="1" customWidth="1"/>
    <col min="3" max="3" width="8.7109375" style="1" customWidth="1"/>
    <col min="4" max="4" width="5.7109375" style="1" customWidth="1"/>
    <col min="5" max="9" width="8.7109375" style="1" customWidth="1"/>
    <col min="10" max="10" width="5.421875" style="1" customWidth="1"/>
    <col min="11" max="11" width="8.7109375" style="1" customWidth="1"/>
    <col min="12" max="12" width="10.8515625" style="1" customWidth="1"/>
    <col min="13" max="13" width="11.7109375" style="1" customWidth="1"/>
    <col min="14" max="16384" width="8.7109375" style="1" customWidth="1"/>
  </cols>
  <sheetData>
    <row r="1" spans="1:13" ht="15.75" customHeight="1">
      <c r="A1" s="233" t="s">
        <v>122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</row>
    <row r="2" spans="1:13" ht="51" customHeight="1">
      <c r="A2" s="117" t="s">
        <v>0</v>
      </c>
      <c r="B2" s="3" t="s">
        <v>80</v>
      </c>
      <c r="C2" s="5" t="s">
        <v>62</v>
      </c>
      <c r="D2" s="3" t="s">
        <v>3</v>
      </c>
      <c r="E2" s="3" t="s">
        <v>4</v>
      </c>
      <c r="F2" s="3" t="s">
        <v>5</v>
      </c>
      <c r="G2" s="151" t="s">
        <v>6</v>
      </c>
      <c r="H2" s="61" t="s">
        <v>7</v>
      </c>
      <c r="I2" s="62" t="s">
        <v>8</v>
      </c>
      <c r="J2" s="62" t="s">
        <v>9</v>
      </c>
      <c r="K2" s="62" t="s">
        <v>10</v>
      </c>
      <c r="L2" s="62" t="s">
        <v>11</v>
      </c>
      <c r="M2" s="62" t="s">
        <v>12</v>
      </c>
    </row>
    <row r="3" spans="1:13" ht="149.25" customHeight="1">
      <c r="A3" s="152">
        <v>1</v>
      </c>
      <c r="B3" s="153" t="s">
        <v>92</v>
      </c>
      <c r="C3" s="132"/>
      <c r="D3" s="125" t="s">
        <v>14</v>
      </c>
      <c r="E3" s="133">
        <v>180</v>
      </c>
      <c r="F3" s="124">
        <v>90</v>
      </c>
      <c r="G3" s="154">
        <v>0</v>
      </c>
      <c r="H3" s="49">
        <f>E3+F3+G3</f>
        <v>270</v>
      </c>
      <c r="I3" s="126"/>
      <c r="J3" s="126"/>
      <c r="K3" s="127"/>
      <c r="L3" s="126"/>
      <c r="M3" s="126"/>
    </row>
    <row r="4" spans="1:13" ht="178.5" customHeight="1">
      <c r="A4" s="155">
        <v>2</v>
      </c>
      <c r="B4" s="156" t="s">
        <v>93</v>
      </c>
      <c r="C4" s="157"/>
      <c r="D4" s="125" t="s">
        <v>14</v>
      </c>
      <c r="E4" s="158">
        <v>180</v>
      </c>
      <c r="F4" s="124">
        <v>90</v>
      </c>
      <c r="G4" s="154">
        <v>0</v>
      </c>
      <c r="H4" s="49">
        <f>E4+F4+G4</f>
        <v>270</v>
      </c>
      <c r="I4" s="159"/>
      <c r="J4" s="126"/>
      <c r="K4" s="127"/>
      <c r="L4" s="126"/>
      <c r="M4" s="126"/>
    </row>
    <row r="5" spans="1:13" ht="153" customHeight="1">
      <c r="A5" s="152">
        <v>3</v>
      </c>
      <c r="B5" s="153" t="s">
        <v>94</v>
      </c>
      <c r="C5" s="132"/>
      <c r="D5" s="125" t="s">
        <v>14</v>
      </c>
      <c r="E5" s="133">
        <v>70</v>
      </c>
      <c r="F5" s="124">
        <v>35</v>
      </c>
      <c r="G5" s="154">
        <v>0</v>
      </c>
      <c r="H5" s="49">
        <f>E5+F5+G5</f>
        <v>105</v>
      </c>
      <c r="I5" s="159"/>
      <c r="J5" s="126"/>
      <c r="K5" s="127"/>
      <c r="L5" s="126"/>
      <c r="M5" s="126"/>
    </row>
    <row r="6" spans="1:13" ht="70.5" customHeight="1">
      <c r="A6" s="121">
        <v>4</v>
      </c>
      <c r="B6" s="153" t="s">
        <v>95</v>
      </c>
      <c r="C6" s="160"/>
      <c r="D6" s="125" t="s">
        <v>14</v>
      </c>
      <c r="E6" s="161">
        <v>5</v>
      </c>
      <c r="F6" s="124">
        <v>5</v>
      </c>
      <c r="G6" s="154">
        <v>0</v>
      </c>
      <c r="H6" s="49">
        <f>E6+F6+G6</f>
        <v>10</v>
      </c>
      <c r="I6" s="161"/>
      <c r="J6" s="126"/>
      <c r="K6" s="127"/>
      <c r="L6" s="126"/>
      <c r="M6" s="126"/>
    </row>
    <row r="7" spans="1:13" ht="54.75" customHeight="1">
      <c r="A7" s="121">
        <v>5</v>
      </c>
      <c r="B7" s="153" t="s">
        <v>96</v>
      </c>
      <c r="C7" s="160"/>
      <c r="D7" s="125" t="s">
        <v>14</v>
      </c>
      <c r="E7" s="161">
        <v>15</v>
      </c>
      <c r="F7" s="124">
        <v>10</v>
      </c>
      <c r="G7" s="154">
        <v>0</v>
      </c>
      <c r="H7" s="49">
        <f>E7+F7+G7</f>
        <v>25</v>
      </c>
      <c r="I7" s="161"/>
      <c r="J7" s="126"/>
      <c r="K7" s="127"/>
      <c r="L7" s="126"/>
      <c r="M7" s="126"/>
    </row>
    <row r="8" spans="1:13" s="163" customFormat="1" ht="37.5" customHeight="1">
      <c r="A8" s="238" t="s">
        <v>71</v>
      </c>
      <c r="B8" s="238"/>
      <c r="C8" s="238"/>
      <c r="D8" s="238"/>
      <c r="E8" s="238"/>
      <c r="F8" s="238"/>
      <c r="G8" s="238"/>
      <c r="H8" s="238"/>
      <c r="I8" s="238"/>
      <c r="J8" s="238"/>
      <c r="K8" s="238"/>
      <c r="L8" s="162">
        <f>SUM(L3:L7)</f>
        <v>0</v>
      </c>
      <c r="M8" s="162">
        <f>SUM(M3:M7)</f>
        <v>0</v>
      </c>
    </row>
  </sheetData>
  <sheetProtection selectLockedCells="1" selectUnlockedCells="1"/>
  <mergeCells count="2">
    <mergeCell ref="A1:M1"/>
    <mergeCell ref="A8:K8"/>
  </mergeCells>
  <printOptions/>
  <pageMargins left="0.25" right="0.25" top="0.75" bottom="0.75" header="0.5118055555555555" footer="0.5118055555555555"/>
  <pageSetup fitToHeight="0" fitToWidth="1" horizontalDpi="300" verticalDpi="3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"/>
  <sheetViews>
    <sheetView zoomScalePageLayoutView="0" workbookViewId="0" topLeftCell="A1">
      <selection activeCell="I3" sqref="I3:M3"/>
    </sheetView>
  </sheetViews>
  <sheetFormatPr defaultColWidth="8.7109375" defaultRowHeight="39" customHeight="1"/>
  <cols>
    <col min="1" max="1" width="5.7109375" style="1" customWidth="1"/>
    <col min="2" max="2" width="27.00390625" style="1" customWidth="1"/>
    <col min="3" max="3" width="8.7109375" style="1" customWidth="1"/>
    <col min="4" max="4" width="7.00390625" style="1" customWidth="1"/>
    <col min="5" max="9" width="8.7109375" style="1" customWidth="1"/>
    <col min="10" max="10" width="6.28125" style="1" customWidth="1"/>
    <col min="11" max="16384" width="8.7109375" style="1" customWidth="1"/>
  </cols>
  <sheetData>
    <row r="1" spans="1:13" ht="15.75" customHeight="1">
      <c r="A1" s="233" t="s">
        <v>123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</row>
    <row r="2" spans="1:13" ht="51" customHeight="1">
      <c r="A2" s="117" t="s">
        <v>0</v>
      </c>
      <c r="B2" s="3" t="s">
        <v>80</v>
      </c>
      <c r="C2" s="5" t="s">
        <v>62</v>
      </c>
      <c r="D2" s="3" t="s">
        <v>3</v>
      </c>
      <c r="E2" s="3" t="s">
        <v>4</v>
      </c>
      <c r="F2" s="3" t="s">
        <v>5</v>
      </c>
      <c r="G2" s="151" t="s">
        <v>6</v>
      </c>
      <c r="H2" s="61" t="s">
        <v>7</v>
      </c>
      <c r="I2" s="62" t="s">
        <v>8</v>
      </c>
      <c r="J2" s="62" t="s">
        <v>9</v>
      </c>
      <c r="K2" s="62" t="s">
        <v>10</v>
      </c>
      <c r="L2" s="62" t="s">
        <v>11</v>
      </c>
      <c r="M2" s="62" t="s">
        <v>12</v>
      </c>
    </row>
    <row r="3" spans="1:13" ht="117" customHeight="1">
      <c r="A3" s="6">
        <v>1</v>
      </c>
      <c r="B3" s="164" t="s">
        <v>97</v>
      </c>
      <c r="C3" s="165"/>
      <c r="D3" s="166" t="s">
        <v>14</v>
      </c>
      <c r="E3" s="167">
        <v>30</v>
      </c>
      <c r="F3" s="168">
        <v>10</v>
      </c>
      <c r="G3" s="168">
        <v>10</v>
      </c>
      <c r="H3" s="169">
        <f>E3+F3+G3</f>
        <v>50</v>
      </c>
      <c r="I3" s="11"/>
      <c r="J3" s="11"/>
      <c r="K3" s="170"/>
      <c r="L3" s="11"/>
      <c r="M3" s="11"/>
    </row>
    <row r="4" spans="1:13" s="149" customFormat="1" ht="39" customHeight="1">
      <c r="A4" s="239" t="s">
        <v>71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171">
        <f>SUM(L3)</f>
        <v>0</v>
      </c>
      <c r="M4" s="171">
        <f>SUM(M3)</f>
        <v>0</v>
      </c>
    </row>
  </sheetData>
  <sheetProtection selectLockedCells="1" selectUnlockedCells="1"/>
  <mergeCells count="2">
    <mergeCell ref="A1:M1"/>
    <mergeCell ref="A4:K4"/>
  </mergeCells>
  <printOptions/>
  <pageMargins left="0.7" right="0.7" top="0.75" bottom="0.75" header="0.5118055555555555" footer="0.5118055555555555"/>
  <pageSetup fitToHeight="0" fitToWidth="1" horizontalDpi="300" verticalDpi="30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4"/>
  <sheetViews>
    <sheetView zoomScalePageLayoutView="0" workbookViewId="0" topLeftCell="A1">
      <selection activeCell="I3" sqref="I3:M3"/>
    </sheetView>
  </sheetViews>
  <sheetFormatPr defaultColWidth="8.7109375" defaultRowHeight="28.5" customHeight="1"/>
  <cols>
    <col min="1" max="1" width="4.421875" style="1" customWidth="1"/>
    <col min="2" max="2" width="24.57421875" style="1" customWidth="1"/>
    <col min="3" max="3" width="8.7109375" style="1" customWidth="1"/>
    <col min="4" max="4" width="6.421875" style="1" customWidth="1"/>
    <col min="5" max="5" width="7.57421875" style="1" customWidth="1"/>
    <col min="6" max="6" width="8.00390625" style="1" customWidth="1"/>
    <col min="7" max="7" width="7.7109375" style="1" customWidth="1"/>
    <col min="8" max="8" width="7.28125" style="1" customWidth="1"/>
    <col min="9" max="9" width="8.7109375" style="1" customWidth="1"/>
    <col min="10" max="10" width="5.421875" style="1" customWidth="1"/>
    <col min="11" max="11" width="8.7109375" style="1" customWidth="1"/>
    <col min="12" max="12" width="12.140625" style="1" customWidth="1"/>
    <col min="13" max="13" width="12.421875" style="1" customWidth="1"/>
    <col min="14" max="16384" width="8.7109375" style="1" customWidth="1"/>
  </cols>
  <sheetData>
    <row r="1" spans="1:13" ht="15.75" customHeight="1">
      <c r="A1" s="233" t="s">
        <v>124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</row>
    <row r="2" spans="1:13" ht="51" customHeight="1">
      <c r="A2" s="117" t="s">
        <v>0</v>
      </c>
      <c r="B2" s="3" t="s">
        <v>80</v>
      </c>
      <c r="C2" s="5" t="s">
        <v>62</v>
      </c>
      <c r="D2" s="3" t="s">
        <v>3</v>
      </c>
      <c r="E2" s="3" t="s">
        <v>4</v>
      </c>
      <c r="F2" s="3" t="s">
        <v>5</v>
      </c>
      <c r="G2" s="151" t="s">
        <v>6</v>
      </c>
      <c r="H2" s="61" t="s">
        <v>7</v>
      </c>
      <c r="I2" s="62" t="s">
        <v>8</v>
      </c>
      <c r="J2" s="62" t="s">
        <v>9</v>
      </c>
      <c r="K2" s="62" t="s">
        <v>10</v>
      </c>
      <c r="L2" s="62" t="s">
        <v>11</v>
      </c>
      <c r="M2" s="62" t="s">
        <v>12</v>
      </c>
    </row>
    <row r="3" spans="1:13" ht="141.75" customHeight="1">
      <c r="A3" s="152">
        <v>1</v>
      </c>
      <c r="B3" s="153" t="s">
        <v>158</v>
      </c>
      <c r="C3" s="132"/>
      <c r="D3" s="125" t="s">
        <v>14</v>
      </c>
      <c r="E3" s="133">
        <v>1500</v>
      </c>
      <c r="F3" s="124">
        <v>700</v>
      </c>
      <c r="G3" s="154">
        <v>500</v>
      </c>
      <c r="H3" s="49">
        <v>2700</v>
      </c>
      <c r="I3" s="126"/>
      <c r="J3" s="126"/>
      <c r="K3" s="127"/>
      <c r="L3" s="172"/>
      <c r="M3" s="172"/>
    </row>
    <row r="4" spans="1:13" s="173" customFormat="1" ht="28.5" customHeight="1">
      <c r="A4" s="240" t="s">
        <v>71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04">
        <f>SUM(L3)</f>
        <v>0</v>
      </c>
      <c r="M4" s="204">
        <f>SUM(M3)</f>
        <v>0</v>
      </c>
    </row>
  </sheetData>
  <sheetProtection selectLockedCells="1" selectUnlockedCells="1"/>
  <mergeCells count="2">
    <mergeCell ref="A1:M1"/>
    <mergeCell ref="A4:K4"/>
  </mergeCells>
  <printOptions/>
  <pageMargins left="0.7" right="0.7" top="0.75" bottom="0.75" header="0.5118055555555555" footer="0.5118055555555555"/>
  <pageSetup horizontalDpi="300" verticalDpi="30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F11" sqref="F11"/>
    </sheetView>
  </sheetViews>
  <sheetFormatPr defaultColWidth="9.00390625" defaultRowHeight="25.5" customHeight="1"/>
  <cols>
    <col min="1" max="1" width="9.7109375" style="1" customWidth="1"/>
    <col min="2" max="2" width="25.140625" style="1" customWidth="1"/>
    <col min="3" max="3" width="19.28125" style="1" customWidth="1"/>
    <col min="4" max="4" width="22.421875" style="1" customWidth="1"/>
    <col min="5" max="16384" width="9.00390625" style="1" customWidth="1"/>
  </cols>
  <sheetData>
    <row r="1" spans="1:4" s="176" customFormat="1" ht="12.75" customHeight="1">
      <c r="A1" s="174" t="s">
        <v>98</v>
      </c>
      <c r="B1" s="174" t="s">
        <v>99</v>
      </c>
      <c r="C1" s="175" t="s">
        <v>11</v>
      </c>
      <c r="D1" s="175" t="s">
        <v>12</v>
      </c>
    </row>
    <row r="2" spans="1:4" ht="19.5" customHeight="1">
      <c r="A2" s="177">
        <v>1</v>
      </c>
      <c r="B2" s="179" t="s">
        <v>126</v>
      </c>
      <c r="C2" s="205">
        <f>'Pakiet  nr 1'!L8</f>
        <v>0</v>
      </c>
      <c r="D2" s="205">
        <f>'Pakiet  nr 1'!M8</f>
        <v>0</v>
      </c>
    </row>
    <row r="3" spans="1:4" ht="21" customHeight="1">
      <c r="A3" s="177">
        <v>2</v>
      </c>
      <c r="B3" s="202" t="s">
        <v>127</v>
      </c>
      <c r="C3" s="205">
        <f>'Pakiet  nr 2'!L8</f>
        <v>0</v>
      </c>
      <c r="D3" s="205">
        <f>'Pakiet  nr 2'!M8</f>
        <v>0</v>
      </c>
    </row>
    <row r="4" spans="1:4" ht="23.25" customHeight="1">
      <c r="A4" s="177">
        <v>3</v>
      </c>
      <c r="B4" s="202" t="s">
        <v>128</v>
      </c>
      <c r="C4" s="205">
        <f>'Pakiet nr 3'!L6</f>
        <v>0</v>
      </c>
      <c r="D4" s="205">
        <f>'Pakiet nr 3'!M6</f>
        <v>0</v>
      </c>
    </row>
    <row r="5" spans="1:4" ht="24" customHeight="1">
      <c r="A5" s="177">
        <v>4</v>
      </c>
      <c r="B5" s="179" t="s">
        <v>100</v>
      </c>
      <c r="C5" s="205">
        <f>'Pakiet nr 4'!L4</f>
        <v>0</v>
      </c>
      <c r="D5" s="205">
        <f>'Pakiet nr 4'!M4</f>
        <v>0</v>
      </c>
    </row>
    <row r="6" spans="1:4" ht="25.5" customHeight="1">
      <c r="A6" s="177">
        <v>5</v>
      </c>
      <c r="B6" s="178" t="s">
        <v>101</v>
      </c>
      <c r="C6" s="205">
        <f>'Pakiet nr 5'!L5</f>
        <v>0</v>
      </c>
      <c r="D6" s="205">
        <f>'Pakiet nr 5'!M5</f>
        <v>0</v>
      </c>
    </row>
    <row r="7" spans="1:4" ht="20.25" customHeight="1">
      <c r="A7" s="177">
        <v>6</v>
      </c>
      <c r="B7" s="178" t="s">
        <v>102</v>
      </c>
      <c r="C7" s="205">
        <f>'Pakiet nr 6'!L10</f>
        <v>0</v>
      </c>
      <c r="D7" s="205">
        <f>'Pakiet nr 6'!M10</f>
        <v>0</v>
      </c>
    </row>
    <row r="8" spans="1:4" ht="28.5" customHeight="1">
      <c r="A8" s="177">
        <v>7</v>
      </c>
      <c r="B8" s="179" t="s">
        <v>103</v>
      </c>
      <c r="C8" s="205">
        <f>'Pakiet nr 7'!L4</f>
        <v>0</v>
      </c>
      <c r="D8" s="205">
        <f>'Pakiet nr 7'!M4</f>
        <v>0</v>
      </c>
    </row>
    <row r="9" spans="1:4" ht="25.5" customHeight="1">
      <c r="A9" s="177">
        <v>8</v>
      </c>
      <c r="B9" s="178" t="s">
        <v>104</v>
      </c>
      <c r="C9" s="205">
        <f>'Pakiet nr 8'!L7</f>
        <v>0</v>
      </c>
      <c r="D9" s="205">
        <f>'Pakiet nr 8'!M7</f>
        <v>0</v>
      </c>
    </row>
    <row r="10" spans="1:4" ht="24.75" customHeight="1">
      <c r="A10" s="177">
        <v>9</v>
      </c>
      <c r="B10" s="179" t="s">
        <v>102</v>
      </c>
      <c r="C10" s="205">
        <f>'Pakiet nr 9'!L5</f>
        <v>0</v>
      </c>
      <c r="D10" s="205">
        <f>'Pakiet nr 9'!M5</f>
        <v>0</v>
      </c>
    </row>
    <row r="11" spans="1:4" ht="29.25" customHeight="1">
      <c r="A11" s="177">
        <v>10</v>
      </c>
      <c r="B11" s="202" t="s">
        <v>105</v>
      </c>
      <c r="C11" s="205">
        <f>'Pakiet nr 10'!L6</f>
        <v>0</v>
      </c>
      <c r="D11" s="205">
        <f>'Pakiet nr 10'!M6</f>
        <v>0</v>
      </c>
    </row>
    <row r="12" spans="1:4" ht="38.25" customHeight="1">
      <c r="A12" s="177">
        <v>11</v>
      </c>
      <c r="B12" s="178" t="s">
        <v>159</v>
      </c>
      <c r="C12" s="206">
        <f>'Pakiet nr 11'!M22</f>
        <v>0</v>
      </c>
      <c r="D12" s="206">
        <f>'Pakiet nr 11'!N22</f>
        <v>0</v>
      </c>
    </row>
    <row r="13" spans="1:4" ht="28.5" customHeight="1">
      <c r="A13" s="177">
        <v>12</v>
      </c>
      <c r="B13" s="211" t="s">
        <v>160</v>
      </c>
      <c r="C13" s="205">
        <f>'Pakiet nr 12'!L11</f>
        <v>0</v>
      </c>
      <c r="D13" s="205">
        <f>'Pakiet nr 12'!M11</f>
        <v>0</v>
      </c>
    </row>
    <row r="14" spans="1:4" ht="26.25" customHeight="1">
      <c r="A14" s="177">
        <v>13</v>
      </c>
      <c r="B14" s="179" t="s">
        <v>161</v>
      </c>
      <c r="C14" s="205">
        <f>'Pakiet nr 13'!M7</f>
        <v>0</v>
      </c>
      <c r="D14" s="205">
        <f>'Pakiet nr 13'!N7</f>
        <v>0</v>
      </c>
    </row>
    <row r="15" spans="1:4" ht="35.25" customHeight="1">
      <c r="A15" s="177">
        <v>14</v>
      </c>
      <c r="B15" s="178" t="s">
        <v>106</v>
      </c>
      <c r="C15" s="205">
        <f>'Pakiet nr 14'!L24</f>
        <v>0</v>
      </c>
      <c r="D15" s="205">
        <f>'Pakiet nr 14'!M24</f>
        <v>0</v>
      </c>
    </row>
    <row r="16" spans="1:4" ht="38.25" customHeight="1">
      <c r="A16" s="177">
        <v>15</v>
      </c>
      <c r="B16" s="178" t="s">
        <v>107</v>
      </c>
      <c r="C16" s="206">
        <f>'Pakiet nr 15'!M10</f>
        <v>0</v>
      </c>
      <c r="D16" s="206">
        <f>'Pakiet nr 15'!N10</f>
        <v>0</v>
      </c>
    </row>
    <row r="17" spans="1:4" ht="63.75" customHeight="1">
      <c r="A17" s="177">
        <v>16</v>
      </c>
      <c r="B17" s="178" t="s">
        <v>108</v>
      </c>
      <c r="C17" s="205">
        <f>'Pakiet nr 16'!L8</f>
        <v>0</v>
      </c>
      <c r="D17" s="205">
        <f>'Pakiet nr 16'!M8</f>
        <v>0</v>
      </c>
    </row>
    <row r="18" spans="1:4" ht="28.5" customHeight="1">
      <c r="A18" s="177">
        <v>17</v>
      </c>
      <c r="B18" s="177" t="s">
        <v>109</v>
      </c>
      <c r="C18" s="205">
        <f>'Pakiet nr 17'!L4</f>
        <v>0</v>
      </c>
      <c r="D18" s="205">
        <f>'Pakiet nr 17'!M4</f>
        <v>0</v>
      </c>
    </row>
    <row r="19" spans="1:4" ht="38.25" customHeight="1">
      <c r="A19" s="177">
        <v>18</v>
      </c>
      <c r="B19" s="178" t="s">
        <v>110</v>
      </c>
      <c r="C19" s="206">
        <f>'Pakiet nr 18'!L4</f>
        <v>0</v>
      </c>
      <c r="D19" s="206">
        <f>'Pakiet nr 18'!M4</f>
        <v>0</v>
      </c>
    </row>
    <row r="20" spans="1:4" s="75" customFormat="1" ht="25.5" customHeight="1">
      <c r="A20" s="241" t="s">
        <v>33</v>
      </c>
      <c r="B20" s="241"/>
      <c r="C20" s="150">
        <f>SUM(C2:C19)</f>
        <v>0</v>
      </c>
      <c r="D20" s="150">
        <f>SUM(D2:D19)</f>
        <v>0</v>
      </c>
    </row>
  </sheetData>
  <sheetProtection selectLockedCells="1" selectUnlockedCells="1"/>
  <mergeCells count="1">
    <mergeCell ref="A20:B20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zoomScalePageLayoutView="0" workbookViewId="0" topLeftCell="A1">
      <selection activeCell="I3" sqref="I3:M7"/>
    </sheetView>
  </sheetViews>
  <sheetFormatPr defaultColWidth="9.28125" defaultRowHeight="12.75"/>
  <cols>
    <col min="1" max="1" width="4.28125" style="1" customWidth="1"/>
    <col min="2" max="2" width="43.140625" style="1" customWidth="1"/>
    <col min="3" max="3" width="13.28125" style="1" customWidth="1"/>
    <col min="4" max="4" width="4.7109375" style="1" customWidth="1"/>
    <col min="5" max="5" width="10.7109375" style="1" customWidth="1"/>
    <col min="6" max="6" width="11.421875" style="18" customWidth="1"/>
    <col min="7" max="7" width="11.28125" style="18" customWidth="1"/>
    <col min="8" max="8" width="15.28125" style="1" customWidth="1"/>
    <col min="9" max="10" width="12.140625" style="1" customWidth="1"/>
    <col min="11" max="11" width="12.00390625" style="1" customWidth="1"/>
    <col min="12" max="12" width="13.140625" style="1" customWidth="1"/>
    <col min="13" max="13" width="14.7109375" style="1" customWidth="1"/>
    <col min="14" max="16384" width="9.28125" style="1" customWidth="1"/>
  </cols>
  <sheetData>
    <row r="1" spans="1:13" s="17" customFormat="1" ht="28.5" customHeight="1">
      <c r="A1" s="214" t="s">
        <v>20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</row>
    <row r="2" spans="1:13" s="20" customFormat="1" ht="45">
      <c r="A2" s="19" t="s">
        <v>0</v>
      </c>
      <c r="B2" s="19" t="s">
        <v>1</v>
      </c>
      <c r="C2" s="19" t="s">
        <v>2</v>
      </c>
      <c r="D2" s="19" t="s">
        <v>3</v>
      </c>
      <c r="E2" s="19" t="s">
        <v>4</v>
      </c>
      <c r="F2" s="19" t="s">
        <v>5</v>
      </c>
      <c r="G2" s="19" t="s">
        <v>6</v>
      </c>
      <c r="H2" s="19" t="s">
        <v>7</v>
      </c>
      <c r="I2" s="19" t="s">
        <v>8</v>
      </c>
      <c r="J2" s="19" t="s">
        <v>9</v>
      </c>
      <c r="K2" s="19" t="s">
        <v>10</v>
      </c>
      <c r="L2" s="19" t="s">
        <v>11</v>
      </c>
      <c r="M2" s="19" t="s">
        <v>12</v>
      </c>
    </row>
    <row r="3" spans="1:13" s="20" customFormat="1" ht="198.75" customHeight="1">
      <c r="A3" s="21">
        <v>1</v>
      </c>
      <c r="B3" s="22" t="s">
        <v>21</v>
      </c>
      <c r="C3" s="23"/>
      <c r="D3" s="24" t="s">
        <v>14</v>
      </c>
      <c r="E3" s="24">
        <v>80</v>
      </c>
      <c r="F3" s="24">
        <v>30</v>
      </c>
      <c r="G3" s="24">
        <v>10</v>
      </c>
      <c r="H3" s="25">
        <f>E3+F3+G3</f>
        <v>120</v>
      </c>
      <c r="I3" s="26"/>
      <c r="J3" s="26"/>
      <c r="K3" s="26"/>
      <c r="L3" s="26"/>
      <c r="M3" s="26"/>
    </row>
    <row r="4" spans="1:13" s="20" customFormat="1" ht="49.5" customHeight="1">
      <c r="A4" s="21">
        <v>2</v>
      </c>
      <c r="B4" s="22" t="s">
        <v>22</v>
      </c>
      <c r="C4" s="23"/>
      <c r="D4" s="24" t="s">
        <v>14</v>
      </c>
      <c r="E4" s="24">
        <v>0</v>
      </c>
      <c r="F4" s="24">
        <v>5</v>
      </c>
      <c r="G4" s="24">
        <v>20</v>
      </c>
      <c r="H4" s="25">
        <f>E4+F4+G4</f>
        <v>25</v>
      </c>
      <c r="I4" s="26"/>
      <c r="J4" s="26"/>
      <c r="K4" s="26"/>
      <c r="L4" s="26"/>
      <c r="M4" s="26"/>
    </row>
    <row r="5" spans="1:13" ht="114" customHeight="1">
      <c r="A5" s="21">
        <v>3</v>
      </c>
      <c r="B5" s="22" t="s">
        <v>23</v>
      </c>
      <c r="C5" s="27"/>
      <c r="D5" s="24" t="s">
        <v>14</v>
      </c>
      <c r="E5" s="24">
        <v>80</v>
      </c>
      <c r="F5" s="24">
        <v>50</v>
      </c>
      <c r="G5" s="24">
        <v>72</v>
      </c>
      <c r="H5" s="25">
        <f>E5+F5+G5</f>
        <v>202</v>
      </c>
      <c r="I5" s="26"/>
      <c r="J5" s="26"/>
      <c r="K5" s="26"/>
      <c r="L5" s="26"/>
      <c r="M5" s="26"/>
    </row>
    <row r="6" spans="1:13" ht="93" customHeight="1">
      <c r="A6" s="21">
        <v>4</v>
      </c>
      <c r="B6" s="22" t="s">
        <v>24</v>
      </c>
      <c r="C6" s="28" t="s">
        <v>25</v>
      </c>
      <c r="D6" s="29" t="s">
        <v>14</v>
      </c>
      <c r="E6" s="29">
        <v>0</v>
      </c>
      <c r="F6" s="24">
        <v>100</v>
      </c>
      <c r="G6" s="24">
        <v>0</v>
      </c>
      <c r="H6" s="25">
        <f>E6+F6+G6</f>
        <v>100</v>
      </c>
      <c r="I6" s="30"/>
      <c r="J6" s="26"/>
      <c r="K6" s="26"/>
      <c r="L6" s="26"/>
      <c r="M6" s="26"/>
    </row>
    <row r="7" spans="1:13" ht="98.25" customHeight="1">
      <c r="A7" s="31">
        <v>5</v>
      </c>
      <c r="B7" s="32" t="s">
        <v>26</v>
      </c>
      <c r="C7" s="28"/>
      <c r="D7" s="29" t="s">
        <v>14</v>
      </c>
      <c r="E7" s="29">
        <v>0</v>
      </c>
      <c r="F7" s="24">
        <v>50</v>
      </c>
      <c r="G7" s="24">
        <v>10</v>
      </c>
      <c r="H7" s="25">
        <f>E7+F7+G7</f>
        <v>60</v>
      </c>
      <c r="I7" s="30"/>
      <c r="J7" s="26"/>
      <c r="K7" s="26"/>
      <c r="L7" s="26"/>
      <c r="M7" s="26"/>
    </row>
    <row r="8" spans="1:13" s="33" customFormat="1" ht="39" customHeight="1">
      <c r="A8" s="215" t="s">
        <v>19</v>
      </c>
      <c r="B8" s="215"/>
      <c r="C8" s="215"/>
      <c r="D8" s="215"/>
      <c r="E8" s="215"/>
      <c r="F8" s="215"/>
      <c r="G8" s="215"/>
      <c r="H8" s="215"/>
      <c r="I8" s="215"/>
      <c r="J8" s="215"/>
      <c r="K8" s="215"/>
      <c r="L8" s="193">
        <f>SUM(L3:L7)</f>
        <v>0</v>
      </c>
      <c r="M8" s="194">
        <f>SUM(M3:M7)</f>
        <v>0</v>
      </c>
    </row>
    <row r="9" spans="1:13" ht="15.75">
      <c r="A9" s="34" t="s">
        <v>27</v>
      </c>
      <c r="B9" s="35"/>
      <c r="C9" s="34" t="s">
        <v>25</v>
      </c>
      <c r="D9" s="36"/>
      <c r="E9" s="36"/>
      <c r="F9" s="34"/>
      <c r="G9" s="34"/>
      <c r="H9" s="34"/>
      <c r="I9" s="37"/>
      <c r="J9" s="37"/>
      <c r="K9" s="37" t="s">
        <v>27</v>
      </c>
      <c r="L9" s="38" t="s">
        <v>27</v>
      </c>
      <c r="M9" s="38" t="s">
        <v>27</v>
      </c>
    </row>
    <row r="10" spans="1:13" ht="15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</row>
    <row r="11" spans="1:13" ht="16.5" customHeight="1">
      <c r="A11" s="35"/>
      <c r="B11" s="39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</row>
    <row r="12" spans="1:13" ht="57.75" customHeight="1">
      <c r="A12" s="34" t="s">
        <v>27</v>
      </c>
      <c r="B12" s="40"/>
      <c r="C12" s="34"/>
      <c r="D12" s="34"/>
      <c r="E12" s="34"/>
      <c r="F12" s="41"/>
      <c r="G12" s="41"/>
      <c r="H12" s="41"/>
      <c r="I12" s="42"/>
      <c r="J12" s="42"/>
      <c r="K12" s="42"/>
      <c r="L12" s="42"/>
      <c r="M12" s="42"/>
    </row>
    <row r="13" spans="1:13" ht="15">
      <c r="A13" s="34" t="s">
        <v>27</v>
      </c>
      <c r="B13" s="34"/>
      <c r="C13" s="34"/>
      <c r="D13" s="34"/>
      <c r="E13" s="34"/>
      <c r="F13" s="41"/>
      <c r="G13" s="41"/>
      <c r="H13" s="41"/>
      <c r="I13" s="42"/>
      <c r="J13" s="42"/>
      <c r="K13" s="42"/>
      <c r="L13" s="42"/>
      <c r="M13" s="42"/>
    </row>
    <row r="14" spans="1:13" ht="15">
      <c r="A14" s="34" t="s">
        <v>27</v>
      </c>
      <c r="B14" s="34"/>
      <c r="C14" s="34"/>
      <c r="D14" s="34"/>
      <c r="E14" s="34"/>
      <c r="F14" s="41"/>
      <c r="G14" s="41"/>
      <c r="H14" s="41"/>
      <c r="I14" s="42"/>
      <c r="J14" s="42"/>
      <c r="K14" s="42"/>
      <c r="L14" s="42"/>
      <c r="M14" s="42"/>
    </row>
    <row r="15" spans="1:13" ht="15">
      <c r="A15" s="34" t="s">
        <v>27</v>
      </c>
      <c r="B15" s="34"/>
      <c r="C15" s="34"/>
      <c r="D15" s="34"/>
      <c r="E15" s="34"/>
      <c r="F15" s="41"/>
      <c r="G15" s="41"/>
      <c r="H15" s="41"/>
      <c r="I15" s="42"/>
      <c r="J15" s="42"/>
      <c r="K15" s="42"/>
      <c r="L15" s="42"/>
      <c r="M15" s="42"/>
    </row>
    <row r="16" spans="1:13" ht="15">
      <c r="A16" s="34" t="s">
        <v>27</v>
      </c>
      <c r="B16" s="34"/>
      <c r="C16" s="34"/>
      <c r="D16" s="34"/>
      <c r="E16" s="34"/>
      <c r="F16" s="41"/>
      <c r="G16" s="41"/>
      <c r="H16" s="41"/>
      <c r="I16" s="42"/>
      <c r="J16" s="42"/>
      <c r="K16" s="42"/>
      <c r="L16" s="42"/>
      <c r="M16" s="42"/>
    </row>
    <row r="17" spans="1:13" ht="15">
      <c r="A17" s="34" t="s">
        <v>27</v>
      </c>
      <c r="B17" s="34"/>
      <c r="C17" s="34"/>
      <c r="D17" s="34"/>
      <c r="E17" s="34"/>
      <c r="F17" s="41"/>
      <c r="G17" s="41"/>
      <c r="H17" s="41"/>
      <c r="I17" s="42"/>
      <c r="J17" s="42"/>
      <c r="K17" s="42"/>
      <c r="L17" s="42"/>
      <c r="M17" s="42"/>
    </row>
    <row r="18" spans="1:13" ht="15">
      <c r="A18" s="34" t="s">
        <v>27</v>
      </c>
      <c r="B18" s="34"/>
      <c r="C18" s="34"/>
      <c r="D18" s="34"/>
      <c r="E18" s="34"/>
      <c r="F18" s="41"/>
      <c r="G18" s="41"/>
      <c r="H18" s="41"/>
      <c r="I18" s="42"/>
      <c r="J18" s="42"/>
      <c r="K18" s="42"/>
      <c r="L18" s="42"/>
      <c r="M18" s="42"/>
    </row>
    <row r="19" spans="1:13" ht="15">
      <c r="A19" s="34" t="s">
        <v>27</v>
      </c>
      <c r="B19" s="34"/>
      <c r="C19" s="34"/>
      <c r="D19" s="34"/>
      <c r="E19" s="34"/>
      <c r="F19" s="41"/>
      <c r="G19" s="41"/>
      <c r="H19" s="41"/>
      <c r="I19" s="42"/>
      <c r="J19" s="42"/>
      <c r="K19" s="42"/>
      <c r="L19" s="42"/>
      <c r="M19" s="42"/>
    </row>
    <row r="20" spans="1:13" ht="15">
      <c r="A20" s="34" t="s">
        <v>27</v>
      </c>
      <c r="B20" s="34"/>
      <c r="C20" s="34"/>
      <c r="D20" s="34"/>
      <c r="E20" s="34"/>
      <c r="F20" s="41"/>
      <c r="G20" s="41"/>
      <c r="H20" s="41"/>
      <c r="I20" s="42"/>
      <c r="J20" s="42"/>
      <c r="K20" s="42"/>
      <c r="L20" s="42"/>
      <c r="M20" s="42"/>
    </row>
    <row r="21" spans="1:13" ht="15">
      <c r="A21" s="34" t="s">
        <v>27</v>
      </c>
      <c r="B21" s="34"/>
      <c r="C21" s="34"/>
      <c r="D21" s="34"/>
      <c r="E21" s="34"/>
      <c r="F21" s="41"/>
      <c r="G21" s="41"/>
      <c r="H21" s="41"/>
      <c r="I21" s="42"/>
      <c r="J21" s="42"/>
      <c r="K21" s="42"/>
      <c r="L21" s="42"/>
      <c r="M21" s="42"/>
    </row>
  </sheetData>
  <sheetProtection selectLockedCells="1" selectUnlockedCells="1"/>
  <mergeCells count="2">
    <mergeCell ref="A1:M1"/>
    <mergeCell ref="A8:K8"/>
  </mergeCells>
  <printOptions/>
  <pageMargins left="0.7875" right="0.7875" top="1.025" bottom="1.025" header="0.7875" footer="0.7875"/>
  <pageSetup fitToHeight="0" fitToWidth="1" horizontalDpi="300" verticalDpi="300" orientation="landscape" paperSize="9" scale="73" r:id="rId1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"/>
  <sheetViews>
    <sheetView zoomScalePageLayoutView="0" workbookViewId="0" topLeftCell="A1">
      <selection activeCell="I3" sqref="I3:M5"/>
    </sheetView>
  </sheetViews>
  <sheetFormatPr defaultColWidth="11.00390625" defaultRowHeight="37.5" customHeight="1"/>
  <cols>
    <col min="1" max="1" width="4.57421875" style="1" customWidth="1"/>
    <col min="2" max="2" width="41.57421875" style="1" customWidth="1"/>
    <col min="3" max="3" width="13.140625" style="1" customWidth="1"/>
    <col min="4" max="4" width="7.140625" style="1" customWidth="1"/>
    <col min="5" max="5" width="9.140625" style="1" customWidth="1"/>
    <col min="6" max="6" width="9.7109375" style="1" customWidth="1"/>
    <col min="7" max="8" width="11.140625" style="1" customWidth="1"/>
    <col min="9" max="10" width="14.7109375" style="1" customWidth="1"/>
    <col min="11" max="11" width="14.421875" style="1" customWidth="1"/>
    <col min="12" max="12" width="14.57421875" style="1" customWidth="1"/>
    <col min="13" max="13" width="16.28125" style="1" customWidth="1"/>
    <col min="14" max="16384" width="11.00390625" style="1" customWidth="1"/>
  </cols>
  <sheetData>
    <row r="1" spans="1:13" s="43" customFormat="1" ht="32.25" customHeight="1">
      <c r="A1" s="216" t="s">
        <v>28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</row>
    <row r="2" spans="1:13" s="45" customFormat="1" ht="46.5" customHeight="1">
      <c r="A2" s="19" t="s">
        <v>0</v>
      </c>
      <c r="B2" s="19" t="s">
        <v>1</v>
      </c>
      <c r="C2" s="19" t="s">
        <v>2</v>
      </c>
      <c r="D2" s="19" t="s">
        <v>3</v>
      </c>
      <c r="E2" s="19" t="s">
        <v>4</v>
      </c>
      <c r="F2" s="19" t="s">
        <v>5</v>
      </c>
      <c r="G2" s="19" t="s">
        <v>6</v>
      </c>
      <c r="H2" s="19" t="s">
        <v>7</v>
      </c>
      <c r="I2" s="19" t="s">
        <v>8</v>
      </c>
      <c r="J2" s="19" t="s">
        <v>9</v>
      </c>
      <c r="K2" s="19" t="s">
        <v>10</v>
      </c>
      <c r="L2" s="44" t="s">
        <v>11</v>
      </c>
      <c r="M2" s="19" t="s">
        <v>12</v>
      </c>
    </row>
    <row r="3" spans="1:13" s="47" customFormat="1" ht="190.5" customHeight="1">
      <c r="A3" s="24">
        <v>1</v>
      </c>
      <c r="B3" s="22" t="s">
        <v>29</v>
      </c>
      <c r="C3" s="23"/>
      <c r="D3" s="24" t="s">
        <v>14</v>
      </c>
      <c r="E3" s="24">
        <v>0</v>
      </c>
      <c r="F3" s="24">
        <v>20</v>
      </c>
      <c r="G3" s="24">
        <v>50</v>
      </c>
      <c r="H3" s="25">
        <f>E3+F3+G3</f>
        <v>70</v>
      </c>
      <c r="I3" s="26"/>
      <c r="J3" s="26"/>
      <c r="K3" s="26"/>
      <c r="L3" s="46"/>
      <c r="M3" s="26"/>
    </row>
    <row r="4" spans="1:13" s="47" customFormat="1" ht="190.5" customHeight="1">
      <c r="A4" s="24">
        <v>2</v>
      </c>
      <c r="B4" s="22" t="s">
        <v>30</v>
      </c>
      <c r="C4" s="28"/>
      <c r="D4" s="29" t="s">
        <v>14</v>
      </c>
      <c r="E4" s="24">
        <v>0</v>
      </c>
      <c r="F4" s="24">
        <v>50</v>
      </c>
      <c r="G4" s="24">
        <v>100</v>
      </c>
      <c r="H4" s="25">
        <f>E4+F4+G4</f>
        <v>150</v>
      </c>
      <c r="I4" s="30"/>
      <c r="J4" s="26"/>
      <c r="K4" s="26"/>
      <c r="L4" s="46"/>
      <c r="M4" s="26"/>
    </row>
    <row r="5" spans="1:13" s="47" customFormat="1" ht="187.5" customHeight="1">
      <c r="A5" s="29">
        <v>3</v>
      </c>
      <c r="B5" s="32" t="s">
        <v>31</v>
      </c>
      <c r="C5" s="28"/>
      <c r="D5" s="29" t="s">
        <v>32</v>
      </c>
      <c r="E5" s="24">
        <v>0</v>
      </c>
      <c r="F5" s="24">
        <v>50</v>
      </c>
      <c r="G5" s="24">
        <v>50</v>
      </c>
      <c r="H5" s="25">
        <f>E5+F5+G5</f>
        <v>100</v>
      </c>
      <c r="I5" s="30"/>
      <c r="J5" s="26"/>
      <c r="K5" s="26"/>
      <c r="L5" s="46"/>
      <c r="M5" s="26"/>
    </row>
    <row r="6" spans="1:13" s="43" customFormat="1" ht="37.5" customHeight="1">
      <c r="A6" s="215" t="s">
        <v>33</v>
      </c>
      <c r="B6" s="215"/>
      <c r="C6" s="215"/>
      <c r="D6" s="215"/>
      <c r="E6" s="215"/>
      <c r="F6" s="215"/>
      <c r="G6" s="215"/>
      <c r="H6" s="215"/>
      <c r="I6" s="215"/>
      <c r="J6" s="215"/>
      <c r="K6" s="215"/>
      <c r="L6" s="195">
        <f>SUM(L3:L5)</f>
        <v>0</v>
      </c>
      <c r="M6" s="196">
        <f>SUM(M3:M5)</f>
        <v>0</v>
      </c>
    </row>
  </sheetData>
  <sheetProtection selectLockedCells="1" selectUnlockedCells="1"/>
  <mergeCells count="2">
    <mergeCell ref="A1:M1"/>
    <mergeCell ref="A6:K6"/>
  </mergeCells>
  <printOptions/>
  <pageMargins left="0.7875" right="0.7875" top="1.025" bottom="1.025" header="0.7875" footer="0.7875"/>
  <pageSetup fitToHeight="0" fitToWidth="1" horizontalDpi="300" verticalDpi="300" orientation="landscape" paperSize="9" scale="72" r:id="rId1"/>
  <headerFooter alignWithMargins="0"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"/>
  <sheetViews>
    <sheetView zoomScalePageLayoutView="0" workbookViewId="0" topLeftCell="A1">
      <selection activeCell="I3" sqref="I3:M3"/>
    </sheetView>
  </sheetViews>
  <sheetFormatPr defaultColWidth="9.00390625" defaultRowHeight="47.25" customHeight="1"/>
  <cols>
    <col min="1" max="1" width="4.7109375" style="1" customWidth="1"/>
    <col min="2" max="2" width="24.140625" style="1" customWidth="1"/>
    <col min="3" max="3" width="9.8515625" style="1" customWidth="1"/>
    <col min="4" max="8" width="9.00390625" style="1" customWidth="1"/>
    <col min="9" max="10" width="12.00390625" style="1" customWidth="1"/>
    <col min="11" max="11" width="11.28125" style="1" customWidth="1"/>
    <col min="12" max="12" width="11.421875" style="1" customWidth="1"/>
    <col min="13" max="13" width="12.57421875" style="1" customWidth="1"/>
    <col min="14" max="16384" width="9.00390625" style="1" customWidth="1"/>
  </cols>
  <sheetData>
    <row r="1" spans="1:13" s="48" customFormat="1" ht="30" customHeight="1">
      <c r="A1" s="217" t="s">
        <v>129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</row>
    <row r="2" spans="1:13" s="51" customFormat="1" ht="51" customHeight="1">
      <c r="A2" s="49" t="s">
        <v>0</v>
      </c>
      <c r="B2" s="50" t="s">
        <v>1</v>
      </c>
      <c r="C2" s="50" t="s">
        <v>2</v>
      </c>
      <c r="D2" s="50" t="s">
        <v>3</v>
      </c>
      <c r="E2" s="50" t="s">
        <v>4</v>
      </c>
      <c r="F2" s="50" t="s">
        <v>5</v>
      </c>
      <c r="G2" s="50" t="s">
        <v>6</v>
      </c>
      <c r="H2" s="50" t="s">
        <v>7</v>
      </c>
      <c r="I2" s="50" t="s">
        <v>8</v>
      </c>
      <c r="J2" s="50" t="s">
        <v>9</v>
      </c>
      <c r="K2" s="50" t="s">
        <v>10</v>
      </c>
      <c r="L2" s="50" t="s">
        <v>11</v>
      </c>
      <c r="M2" s="50" t="s">
        <v>12</v>
      </c>
    </row>
    <row r="3" spans="1:13" ht="177.75" customHeight="1">
      <c r="A3" s="52">
        <v>1</v>
      </c>
      <c r="B3" s="53" t="s">
        <v>34</v>
      </c>
      <c r="C3" s="54"/>
      <c r="D3" s="55" t="s">
        <v>14</v>
      </c>
      <c r="E3" s="55">
        <v>0</v>
      </c>
      <c r="F3" s="55">
        <v>700</v>
      </c>
      <c r="G3" s="55">
        <v>0</v>
      </c>
      <c r="H3" s="56">
        <f>E3+F3+G3</f>
        <v>700</v>
      </c>
      <c r="I3" s="57"/>
      <c r="J3" s="55"/>
      <c r="K3" s="57"/>
      <c r="L3" s="58"/>
      <c r="M3" s="58"/>
    </row>
    <row r="4" spans="1:13" s="33" customFormat="1" ht="47.25" customHeight="1">
      <c r="A4" s="218" t="s">
        <v>33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59">
        <f>SUM(L3:L3)</f>
        <v>0</v>
      </c>
      <c r="M4" s="60">
        <f>SUM(M3:M3)</f>
        <v>0</v>
      </c>
    </row>
  </sheetData>
  <sheetProtection selectLockedCells="1" selectUnlockedCells="1"/>
  <mergeCells count="2">
    <mergeCell ref="A1:M1"/>
    <mergeCell ref="A4:K4"/>
  </mergeCells>
  <printOptions/>
  <pageMargins left="0.7" right="0.7" top="0.75" bottom="0.75" header="0.5118055555555555" footer="0.5118055555555555"/>
  <pageSetup fitToHeight="0" fitToWidth="1" horizontalDpi="300" verticalDpi="300" orientation="landscape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"/>
  <sheetViews>
    <sheetView zoomScalePageLayoutView="0" workbookViewId="0" topLeftCell="A1">
      <selection activeCell="I3" sqref="I3:M4"/>
    </sheetView>
  </sheetViews>
  <sheetFormatPr defaultColWidth="9.00390625" defaultRowHeight="32.25" customHeight="1"/>
  <cols>
    <col min="1" max="1" width="4.8515625" style="1" customWidth="1"/>
    <col min="2" max="2" width="39.421875" style="1" customWidth="1"/>
    <col min="3" max="3" width="11.00390625" style="1" customWidth="1"/>
    <col min="4" max="4" width="8.57421875" style="1" customWidth="1"/>
    <col min="5" max="5" width="8.28125" style="1" customWidth="1"/>
    <col min="6" max="6" width="7.57421875" style="1" customWidth="1"/>
    <col min="7" max="7" width="8.00390625" style="1" customWidth="1"/>
    <col min="8" max="8" width="8.421875" style="1" customWidth="1"/>
    <col min="9" max="9" width="9.00390625" style="1" customWidth="1"/>
    <col min="10" max="10" width="6.8515625" style="1" customWidth="1"/>
    <col min="11" max="11" width="9.00390625" style="1" customWidth="1"/>
    <col min="12" max="12" width="11.140625" style="1" customWidth="1"/>
    <col min="13" max="13" width="12.00390625" style="1" customWidth="1"/>
    <col min="14" max="16384" width="9.00390625" style="1" customWidth="1"/>
  </cols>
  <sheetData>
    <row r="1" spans="1:13" s="63" customFormat="1" ht="30.75" customHeight="1">
      <c r="A1" s="217" t="s">
        <v>111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</row>
    <row r="2" spans="1:13" s="51" customFormat="1" ht="80.25" customHeight="1">
      <c r="A2" s="50" t="s">
        <v>0</v>
      </c>
      <c r="B2" s="50" t="s">
        <v>1</v>
      </c>
      <c r="C2" s="50" t="s">
        <v>2</v>
      </c>
      <c r="D2" s="50" t="s">
        <v>3</v>
      </c>
      <c r="E2" s="50" t="s">
        <v>4</v>
      </c>
      <c r="F2" s="50" t="s">
        <v>5</v>
      </c>
      <c r="G2" s="50" t="s">
        <v>6</v>
      </c>
      <c r="H2" s="50" t="s">
        <v>7</v>
      </c>
      <c r="I2" s="50" t="s">
        <v>8</v>
      </c>
      <c r="J2" s="50" t="s">
        <v>9</v>
      </c>
      <c r="K2" s="50" t="s">
        <v>10</v>
      </c>
      <c r="L2" s="50" t="s">
        <v>11</v>
      </c>
      <c r="M2" s="50" t="s">
        <v>12</v>
      </c>
    </row>
    <row r="3" spans="1:13" ht="270.75" customHeight="1">
      <c r="A3" s="64">
        <v>1</v>
      </c>
      <c r="B3" s="65" t="s">
        <v>36</v>
      </c>
      <c r="C3" s="65"/>
      <c r="D3" s="64" t="s">
        <v>37</v>
      </c>
      <c r="E3" s="64">
        <v>100</v>
      </c>
      <c r="F3" s="64">
        <v>200</v>
      </c>
      <c r="G3" s="64">
        <v>0</v>
      </c>
      <c r="H3" s="66">
        <f>E3+F3+G3</f>
        <v>300</v>
      </c>
      <c r="I3" s="67"/>
      <c r="J3" s="64"/>
      <c r="K3" s="67"/>
      <c r="L3" s="67"/>
      <c r="M3" s="67"/>
    </row>
    <row r="4" spans="1:13" ht="256.5" customHeight="1">
      <c r="A4" s="64">
        <v>2</v>
      </c>
      <c r="B4" s="65" t="s">
        <v>38</v>
      </c>
      <c r="C4" s="65"/>
      <c r="D4" s="64" t="s">
        <v>37</v>
      </c>
      <c r="E4" s="64">
        <v>100</v>
      </c>
      <c r="F4" s="64">
        <v>50</v>
      </c>
      <c r="G4" s="64">
        <v>100</v>
      </c>
      <c r="H4" s="66">
        <f>E4+F4+G4</f>
        <v>250</v>
      </c>
      <c r="I4" s="67"/>
      <c r="J4" s="64"/>
      <c r="K4" s="67"/>
      <c r="L4" s="67"/>
      <c r="M4" s="67"/>
    </row>
    <row r="5" spans="1:13" s="69" customFormat="1" ht="32.25" customHeight="1">
      <c r="A5" s="219" t="s">
        <v>33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68">
        <f>SUM(L3:L4)</f>
        <v>0</v>
      </c>
      <c r="M5" s="68">
        <f>SUM(M3:M4)</f>
        <v>0</v>
      </c>
    </row>
  </sheetData>
  <sheetProtection selectLockedCells="1" selectUnlockedCells="1"/>
  <mergeCells count="2">
    <mergeCell ref="A1:M1"/>
    <mergeCell ref="A5:K5"/>
  </mergeCells>
  <printOptions/>
  <pageMargins left="0.25" right="0.25" top="0.75" bottom="0.75" header="0.5118055555555555" footer="0.5118055555555555"/>
  <pageSetup fitToHeight="0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"/>
  <sheetViews>
    <sheetView zoomScalePageLayoutView="0" workbookViewId="0" topLeftCell="A1">
      <selection activeCell="I3" sqref="I3:M9"/>
    </sheetView>
  </sheetViews>
  <sheetFormatPr defaultColWidth="9.00390625" defaultRowHeight="43.5" customHeight="1"/>
  <cols>
    <col min="1" max="1" width="4.57421875" style="1" customWidth="1"/>
    <col min="2" max="2" width="37.140625" style="1" customWidth="1"/>
    <col min="3" max="3" width="9.00390625" style="1" customWidth="1"/>
    <col min="4" max="7" width="7.57421875" style="1" customWidth="1"/>
    <col min="8" max="11" width="9.00390625" style="1" customWidth="1"/>
    <col min="12" max="12" width="13.28125" style="1" customWidth="1"/>
    <col min="13" max="13" width="13.8515625" style="1" customWidth="1"/>
    <col min="14" max="16384" width="9.00390625" style="1" customWidth="1"/>
  </cols>
  <sheetData>
    <row r="1" spans="1:13" s="48" customFormat="1" ht="29.25" customHeight="1">
      <c r="A1" s="220" t="s">
        <v>112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</row>
    <row r="2" spans="1:13" s="51" customFormat="1" ht="51" customHeight="1">
      <c r="A2" s="50" t="s">
        <v>0</v>
      </c>
      <c r="B2" s="50" t="s">
        <v>1</v>
      </c>
      <c r="C2" s="50" t="s">
        <v>2</v>
      </c>
      <c r="D2" s="50" t="s">
        <v>3</v>
      </c>
      <c r="E2" s="50" t="s">
        <v>4</v>
      </c>
      <c r="F2" s="50" t="s">
        <v>5</v>
      </c>
      <c r="G2" s="50" t="s">
        <v>6</v>
      </c>
      <c r="H2" s="50" t="s">
        <v>7</v>
      </c>
      <c r="I2" s="50" t="s">
        <v>8</v>
      </c>
      <c r="J2" s="50" t="s">
        <v>9</v>
      </c>
      <c r="K2" s="50" t="s">
        <v>10</v>
      </c>
      <c r="L2" s="50" t="s">
        <v>11</v>
      </c>
      <c r="M2" s="50" t="s">
        <v>12</v>
      </c>
    </row>
    <row r="3" spans="1:13" ht="238.5" customHeight="1">
      <c r="A3" s="64">
        <v>1</v>
      </c>
      <c r="B3" s="70" t="s">
        <v>39</v>
      </c>
      <c r="C3" s="65"/>
      <c r="D3" s="64" t="s">
        <v>37</v>
      </c>
      <c r="E3" s="64">
        <v>0</v>
      </c>
      <c r="F3" s="64">
        <v>100</v>
      </c>
      <c r="G3" s="64">
        <v>0</v>
      </c>
      <c r="H3" s="66">
        <f>E3+F3+G3</f>
        <v>100</v>
      </c>
      <c r="I3" s="67"/>
      <c r="J3" s="64"/>
      <c r="K3" s="67"/>
      <c r="L3" s="67"/>
      <c r="M3" s="67"/>
    </row>
    <row r="4" spans="1:13" ht="247.5" customHeight="1">
      <c r="A4" s="64">
        <v>2</v>
      </c>
      <c r="B4" s="70" t="s">
        <v>40</v>
      </c>
      <c r="C4" s="65"/>
      <c r="D4" s="64" t="s">
        <v>37</v>
      </c>
      <c r="E4" s="64">
        <v>0</v>
      </c>
      <c r="F4" s="64">
        <v>30</v>
      </c>
      <c r="G4" s="64">
        <v>0</v>
      </c>
      <c r="H4" s="66">
        <f aca="true" t="shared" si="0" ref="H4:H9">E4+F4+G4</f>
        <v>30</v>
      </c>
      <c r="I4" s="67"/>
      <c r="J4" s="64"/>
      <c r="K4" s="67"/>
      <c r="L4" s="67"/>
      <c r="M4" s="67"/>
    </row>
    <row r="5" spans="1:13" ht="213" customHeight="1">
      <c r="A5" s="64">
        <v>3</v>
      </c>
      <c r="B5" s="70" t="s">
        <v>41</v>
      </c>
      <c r="C5" s="65"/>
      <c r="D5" s="64" t="s">
        <v>37</v>
      </c>
      <c r="E5" s="64">
        <v>0</v>
      </c>
      <c r="F5" s="64">
        <v>50</v>
      </c>
      <c r="G5" s="64">
        <v>0</v>
      </c>
      <c r="H5" s="66">
        <f t="shared" si="0"/>
        <v>50</v>
      </c>
      <c r="I5" s="67"/>
      <c r="J5" s="64"/>
      <c r="K5" s="67"/>
      <c r="L5" s="67"/>
      <c r="M5" s="67"/>
    </row>
    <row r="6" spans="1:13" ht="114" customHeight="1">
      <c r="A6" s="64">
        <v>4</v>
      </c>
      <c r="B6" s="70" t="s">
        <v>42</v>
      </c>
      <c r="C6" s="65"/>
      <c r="D6" s="64" t="s">
        <v>37</v>
      </c>
      <c r="E6" s="64">
        <v>0</v>
      </c>
      <c r="F6" s="64">
        <v>20</v>
      </c>
      <c r="G6" s="64">
        <v>0</v>
      </c>
      <c r="H6" s="66">
        <f t="shared" si="0"/>
        <v>20</v>
      </c>
      <c r="I6" s="67"/>
      <c r="J6" s="64"/>
      <c r="K6" s="67"/>
      <c r="L6" s="67"/>
      <c r="M6" s="67"/>
    </row>
    <row r="7" spans="1:13" ht="42" customHeight="1">
      <c r="A7" s="64">
        <v>5</v>
      </c>
      <c r="B7" s="70" t="s">
        <v>43</v>
      </c>
      <c r="C7" s="65"/>
      <c r="D7" s="64" t="s">
        <v>37</v>
      </c>
      <c r="E7" s="64">
        <v>0</v>
      </c>
      <c r="F7" s="64">
        <v>150</v>
      </c>
      <c r="G7" s="64">
        <v>50</v>
      </c>
      <c r="H7" s="66">
        <f t="shared" si="0"/>
        <v>200</v>
      </c>
      <c r="I7" s="67"/>
      <c r="J7" s="64"/>
      <c r="K7" s="67"/>
      <c r="L7" s="67"/>
      <c r="M7" s="67"/>
    </row>
    <row r="8" spans="1:13" ht="48.75" customHeight="1">
      <c r="A8" s="64">
        <v>6</v>
      </c>
      <c r="B8" s="70" t="s">
        <v>44</v>
      </c>
      <c r="C8" s="65"/>
      <c r="D8" s="64" t="s">
        <v>37</v>
      </c>
      <c r="E8" s="64">
        <v>0</v>
      </c>
      <c r="F8" s="64">
        <v>250</v>
      </c>
      <c r="G8" s="64">
        <v>300</v>
      </c>
      <c r="H8" s="66">
        <f t="shared" si="0"/>
        <v>550</v>
      </c>
      <c r="I8" s="67"/>
      <c r="J8" s="64"/>
      <c r="K8" s="67"/>
      <c r="L8" s="67"/>
      <c r="M8" s="67"/>
    </row>
    <row r="9" spans="1:22" ht="73.5" customHeight="1">
      <c r="A9" s="64">
        <v>7</v>
      </c>
      <c r="B9" s="70" t="s">
        <v>45</v>
      </c>
      <c r="C9" s="65"/>
      <c r="D9" s="64" t="s">
        <v>37</v>
      </c>
      <c r="E9" s="64">
        <v>0</v>
      </c>
      <c r="F9" s="64">
        <v>10</v>
      </c>
      <c r="G9" s="64">
        <v>0</v>
      </c>
      <c r="H9" s="66">
        <f t="shared" si="0"/>
        <v>10</v>
      </c>
      <c r="I9" s="67"/>
      <c r="J9" s="64"/>
      <c r="K9" s="67"/>
      <c r="L9" s="67"/>
      <c r="M9" s="67"/>
      <c r="N9" s="72"/>
      <c r="O9" s="71"/>
      <c r="P9" s="71"/>
      <c r="Q9" s="71"/>
      <c r="R9" s="71"/>
      <c r="S9" s="71"/>
      <c r="T9" s="71"/>
      <c r="U9" s="71"/>
      <c r="V9" s="71"/>
    </row>
    <row r="10" spans="1:13" s="33" customFormat="1" ht="43.5" customHeight="1">
      <c r="A10" s="221" t="s">
        <v>33</v>
      </c>
      <c r="B10" s="221"/>
      <c r="C10" s="221"/>
      <c r="D10" s="221"/>
      <c r="E10" s="221"/>
      <c r="F10" s="221"/>
      <c r="G10" s="221"/>
      <c r="H10" s="221"/>
      <c r="I10" s="221"/>
      <c r="J10" s="221"/>
      <c r="K10" s="221"/>
      <c r="L10" s="68">
        <f>SUM(L3:L9)</f>
        <v>0</v>
      </c>
      <c r="M10" s="68">
        <f>SUM(M3:M9)</f>
        <v>0</v>
      </c>
    </row>
  </sheetData>
  <sheetProtection selectLockedCells="1" selectUnlockedCells="1"/>
  <mergeCells count="2">
    <mergeCell ref="A1:M1"/>
    <mergeCell ref="A10:K10"/>
  </mergeCells>
  <printOptions/>
  <pageMargins left="0.7" right="0.7" top="0.75" bottom="0.75" header="0.5118055555555555" footer="0.5118055555555555"/>
  <pageSetup fitToHeight="0" fitToWidth="1" horizontalDpi="300" verticalDpi="300" orientation="landscape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"/>
  <sheetViews>
    <sheetView zoomScalePageLayoutView="0" workbookViewId="0" topLeftCell="A1">
      <selection activeCell="I3" sqref="I3:M3"/>
    </sheetView>
  </sheetViews>
  <sheetFormatPr defaultColWidth="9.00390625" defaultRowHeight="24" customHeight="1"/>
  <cols>
    <col min="1" max="1" width="4.7109375" style="1" customWidth="1"/>
    <col min="2" max="2" width="61.57421875" style="1" customWidth="1"/>
    <col min="3" max="3" width="9.00390625" style="1" customWidth="1"/>
    <col min="4" max="6" width="8.00390625" style="1" customWidth="1"/>
    <col min="7" max="7" width="7.421875" style="1" customWidth="1"/>
    <col min="8" max="11" width="9.00390625" style="1" customWidth="1"/>
    <col min="12" max="12" width="13.7109375" style="1" customWidth="1"/>
    <col min="13" max="13" width="14.00390625" style="1" customWidth="1"/>
    <col min="14" max="16384" width="9.00390625" style="1" customWidth="1"/>
  </cols>
  <sheetData>
    <row r="1" spans="1:13" s="48" customFormat="1" ht="30.75" customHeight="1">
      <c r="A1" s="217" t="s">
        <v>113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</row>
    <row r="2" spans="1:13" s="51" customFormat="1" ht="51" customHeight="1">
      <c r="A2" s="49" t="s">
        <v>0</v>
      </c>
      <c r="B2" s="50" t="s">
        <v>1</v>
      </c>
      <c r="C2" s="50" t="s">
        <v>2</v>
      </c>
      <c r="D2" s="50" t="s">
        <v>3</v>
      </c>
      <c r="E2" s="50" t="s">
        <v>4</v>
      </c>
      <c r="F2" s="50" t="s">
        <v>5</v>
      </c>
      <c r="G2" s="50" t="s">
        <v>6</v>
      </c>
      <c r="H2" s="50" t="s">
        <v>7</v>
      </c>
      <c r="I2" s="50" t="s">
        <v>8</v>
      </c>
      <c r="J2" s="50" t="s">
        <v>9</v>
      </c>
      <c r="K2" s="50" t="s">
        <v>10</v>
      </c>
      <c r="L2" s="50" t="s">
        <v>11</v>
      </c>
      <c r="M2" s="50" t="s">
        <v>12</v>
      </c>
    </row>
    <row r="3" spans="1:13" ht="66.75" customHeight="1">
      <c r="A3" s="9">
        <v>1</v>
      </c>
      <c r="B3" s="74" t="s">
        <v>49</v>
      </c>
      <c r="C3" s="65"/>
      <c r="D3" s="64" t="s">
        <v>14</v>
      </c>
      <c r="E3" s="64">
        <v>3000</v>
      </c>
      <c r="F3" s="64">
        <v>2500</v>
      </c>
      <c r="G3" s="64">
        <v>1000</v>
      </c>
      <c r="H3" s="66">
        <f>E3+F3+G3</f>
        <v>6500</v>
      </c>
      <c r="I3" s="67"/>
      <c r="J3" s="64"/>
      <c r="K3" s="67"/>
      <c r="L3" s="67"/>
      <c r="M3" s="67"/>
    </row>
    <row r="4" spans="1:13" s="75" customFormat="1" ht="24" customHeight="1">
      <c r="A4" s="222" t="s">
        <v>33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68">
        <f>SUM(L3:L3)</f>
        <v>0</v>
      </c>
      <c r="M4" s="68">
        <f>SUM(M3:M3)</f>
        <v>0</v>
      </c>
    </row>
  </sheetData>
  <sheetProtection selectLockedCells="1" selectUnlockedCells="1"/>
  <mergeCells count="2">
    <mergeCell ref="A1:M1"/>
    <mergeCell ref="A4:K4"/>
  </mergeCells>
  <printOptions/>
  <pageMargins left="0.7" right="0.7" top="0.75" bottom="0.75" header="0.5118055555555555" footer="0.5118055555555555"/>
  <pageSetup fitToHeight="0" fitToWidth="1" horizontalDpi="300" verticalDpi="300" orientation="landscape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"/>
  <sheetViews>
    <sheetView zoomScalePageLayoutView="0" workbookViewId="0" topLeftCell="A1">
      <selection activeCell="I3" sqref="I3:M6"/>
    </sheetView>
  </sheetViews>
  <sheetFormatPr defaultColWidth="9.00390625" defaultRowHeight="30.75" customHeight="1"/>
  <cols>
    <col min="1" max="1" width="4.57421875" style="1" customWidth="1"/>
    <col min="2" max="2" width="23.7109375" style="1" customWidth="1"/>
    <col min="3" max="10" width="9.00390625" style="1" customWidth="1"/>
    <col min="11" max="11" width="10.421875" style="1" customWidth="1"/>
    <col min="12" max="12" width="11.140625" style="1" customWidth="1"/>
    <col min="13" max="13" width="10.28125" style="1" customWidth="1"/>
    <col min="14" max="16384" width="9.00390625" style="1" customWidth="1"/>
  </cols>
  <sheetData>
    <row r="1" spans="1:13" s="48" customFormat="1" ht="32.25" customHeight="1">
      <c r="A1" s="217" t="s">
        <v>114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</row>
    <row r="2" spans="1:13" s="51" customFormat="1" ht="51" customHeight="1">
      <c r="A2" s="50" t="s">
        <v>0</v>
      </c>
      <c r="B2" s="50" t="s">
        <v>1</v>
      </c>
      <c r="C2" s="50" t="s">
        <v>2</v>
      </c>
      <c r="D2" s="50" t="s">
        <v>3</v>
      </c>
      <c r="E2" s="50" t="s">
        <v>4</v>
      </c>
      <c r="F2" s="50" t="s">
        <v>5</v>
      </c>
      <c r="G2" s="50" t="s">
        <v>6</v>
      </c>
      <c r="H2" s="50" t="s">
        <v>7</v>
      </c>
      <c r="I2" s="50" t="s">
        <v>8</v>
      </c>
      <c r="J2" s="50" t="s">
        <v>9</v>
      </c>
      <c r="K2" s="50" t="s">
        <v>10</v>
      </c>
      <c r="L2" s="50" t="s">
        <v>11</v>
      </c>
      <c r="M2" s="50" t="s">
        <v>12</v>
      </c>
    </row>
    <row r="3" spans="1:20" ht="42.75" customHeight="1">
      <c r="A3" s="64">
        <v>1</v>
      </c>
      <c r="B3" s="73" t="s">
        <v>50</v>
      </c>
      <c r="C3" s="73"/>
      <c r="D3" s="64" t="s">
        <v>14</v>
      </c>
      <c r="E3" s="64">
        <v>0</v>
      </c>
      <c r="F3" s="64">
        <v>20</v>
      </c>
      <c r="G3" s="64">
        <v>700</v>
      </c>
      <c r="H3" s="66">
        <f>E3+F3+G3</f>
        <v>720</v>
      </c>
      <c r="I3" s="67"/>
      <c r="J3" s="64"/>
      <c r="K3" s="76"/>
      <c r="L3" s="64"/>
      <c r="M3" s="64"/>
      <c r="O3" s="223"/>
      <c r="P3" s="223"/>
      <c r="Q3" s="223"/>
      <c r="R3" s="223"/>
      <c r="S3" s="223"/>
      <c r="T3" s="223"/>
    </row>
    <row r="4" spans="1:13" ht="42.75" customHeight="1">
      <c r="A4" s="64">
        <v>2</v>
      </c>
      <c r="B4" s="73" t="s">
        <v>51</v>
      </c>
      <c r="C4" s="73"/>
      <c r="D4" s="64" t="s">
        <v>14</v>
      </c>
      <c r="E4" s="64">
        <v>50</v>
      </c>
      <c r="F4" s="64">
        <v>100</v>
      </c>
      <c r="G4" s="64">
        <v>500</v>
      </c>
      <c r="H4" s="66">
        <f>E4+F4+G4</f>
        <v>650</v>
      </c>
      <c r="I4" s="67"/>
      <c r="J4" s="64"/>
      <c r="K4" s="76"/>
      <c r="L4" s="64"/>
      <c r="M4" s="64"/>
    </row>
    <row r="5" spans="1:13" ht="28.5" customHeight="1">
      <c r="A5" s="64">
        <v>3</v>
      </c>
      <c r="B5" s="73" t="s">
        <v>52</v>
      </c>
      <c r="C5" s="73"/>
      <c r="D5" s="64" t="s">
        <v>14</v>
      </c>
      <c r="E5" s="64">
        <v>0</v>
      </c>
      <c r="F5" s="64">
        <v>50</v>
      </c>
      <c r="G5" s="64">
        <v>0</v>
      </c>
      <c r="H5" s="66">
        <f>E5+F5+G5</f>
        <v>50</v>
      </c>
      <c r="I5" s="67"/>
      <c r="J5" s="64"/>
      <c r="K5" s="76"/>
      <c r="L5" s="64"/>
      <c r="M5" s="64"/>
    </row>
    <row r="6" spans="1:13" ht="63.75" customHeight="1">
      <c r="A6" s="64">
        <v>4</v>
      </c>
      <c r="B6" s="73" t="s">
        <v>53</v>
      </c>
      <c r="C6" s="73"/>
      <c r="D6" s="64" t="s">
        <v>14</v>
      </c>
      <c r="E6" s="64">
        <v>0</v>
      </c>
      <c r="F6" s="64">
        <v>10</v>
      </c>
      <c r="G6" s="64">
        <v>0</v>
      </c>
      <c r="H6" s="66">
        <f>E6+F6+G6</f>
        <v>10</v>
      </c>
      <c r="I6" s="67"/>
      <c r="J6" s="64"/>
      <c r="K6" s="76"/>
      <c r="L6" s="64"/>
      <c r="M6" s="64"/>
    </row>
    <row r="7" spans="1:13" s="33" customFormat="1" ht="30.75" customHeight="1">
      <c r="A7" s="221" t="s">
        <v>33</v>
      </c>
      <c r="B7" s="221"/>
      <c r="C7" s="221"/>
      <c r="D7" s="221"/>
      <c r="E7" s="221"/>
      <c r="F7" s="221"/>
      <c r="G7" s="221"/>
      <c r="H7" s="221"/>
      <c r="I7" s="221"/>
      <c r="J7" s="221"/>
      <c r="K7" s="221"/>
      <c r="L7" s="68">
        <f>SUM(L3:L6)</f>
        <v>0</v>
      </c>
      <c r="M7" s="68">
        <f>SUM(M3:M6)</f>
        <v>0</v>
      </c>
    </row>
  </sheetData>
  <sheetProtection selectLockedCells="1" selectUnlockedCells="1"/>
  <mergeCells count="3">
    <mergeCell ref="A1:M1"/>
    <mergeCell ref="O3:T3"/>
    <mergeCell ref="A7:K7"/>
  </mergeCells>
  <printOptions/>
  <pageMargins left="0.7" right="0.7" top="0.75" bottom="0.75" header="0.5118055555555555" footer="0.5118055555555555"/>
  <pageSetup fitToHeight="0" fitToWidth="1" horizontalDpi="300" verticalDpi="300" orientation="landscape" paperSize="9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"/>
  <sheetViews>
    <sheetView zoomScalePageLayoutView="0" workbookViewId="0" topLeftCell="A1">
      <selection activeCell="I3" sqref="I3:M4"/>
    </sheetView>
  </sheetViews>
  <sheetFormatPr defaultColWidth="9.00390625" defaultRowHeight="25.5" customHeight="1"/>
  <cols>
    <col min="1" max="1" width="5.140625" style="1" customWidth="1"/>
    <col min="2" max="2" width="30.00390625" style="1" customWidth="1"/>
    <col min="3" max="11" width="9.00390625" style="1" customWidth="1"/>
    <col min="12" max="12" width="11.57421875" style="1" customWidth="1"/>
    <col min="13" max="13" width="12.00390625" style="1" customWidth="1"/>
    <col min="14" max="16384" width="9.00390625" style="1" customWidth="1"/>
  </cols>
  <sheetData>
    <row r="1" spans="1:13" ht="29.25" customHeight="1">
      <c r="A1" s="217" t="s">
        <v>115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</row>
    <row r="2" spans="1:13" s="51" customFormat="1" ht="51" customHeight="1">
      <c r="A2" s="50" t="s">
        <v>0</v>
      </c>
      <c r="B2" s="50" t="s">
        <v>1</v>
      </c>
      <c r="C2" s="50" t="s">
        <v>2</v>
      </c>
      <c r="D2" s="50" t="s">
        <v>3</v>
      </c>
      <c r="E2" s="50" t="s">
        <v>4</v>
      </c>
      <c r="F2" s="50" t="s">
        <v>5</v>
      </c>
      <c r="G2" s="50" t="s">
        <v>6</v>
      </c>
      <c r="H2" s="50" t="s">
        <v>7</v>
      </c>
      <c r="I2" s="50" t="s">
        <v>8</v>
      </c>
      <c r="J2" s="50" t="s">
        <v>9</v>
      </c>
      <c r="K2" s="50" t="s">
        <v>10</v>
      </c>
      <c r="L2" s="50" t="s">
        <v>11</v>
      </c>
      <c r="M2" s="50" t="s">
        <v>12</v>
      </c>
    </row>
    <row r="3" spans="1:13" ht="85.5" customHeight="1">
      <c r="A3" s="64">
        <v>1</v>
      </c>
      <c r="B3" s="74" t="s">
        <v>54</v>
      </c>
      <c r="C3" s="65"/>
      <c r="D3" s="64" t="s">
        <v>14</v>
      </c>
      <c r="E3" s="64">
        <v>0</v>
      </c>
      <c r="F3" s="64">
        <v>5</v>
      </c>
      <c r="G3" s="64">
        <v>0</v>
      </c>
      <c r="H3" s="66">
        <f>E3+F3+G3</f>
        <v>5</v>
      </c>
      <c r="I3" s="64"/>
      <c r="J3" s="64"/>
      <c r="K3" s="77"/>
      <c r="L3" s="67"/>
      <c r="M3" s="67"/>
    </row>
    <row r="4" spans="1:13" ht="33" customHeight="1">
      <c r="A4" s="64">
        <v>2</v>
      </c>
      <c r="B4" s="74" t="s">
        <v>55</v>
      </c>
      <c r="C4" s="65"/>
      <c r="D4" s="64" t="s">
        <v>14</v>
      </c>
      <c r="E4" s="64">
        <v>600</v>
      </c>
      <c r="F4" s="64">
        <v>600</v>
      </c>
      <c r="G4" s="64">
        <v>400</v>
      </c>
      <c r="H4" s="66">
        <f>E4+F4+G4</f>
        <v>1600</v>
      </c>
      <c r="I4" s="64"/>
      <c r="J4" s="64"/>
      <c r="K4" s="77"/>
      <c r="L4" s="67"/>
      <c r="M4" s="67"/>
    </row>
    <row r="5" spans="1:13" s="51" customFormat="1" ht="25.5" customHeight="1">
      <c r="A5" s="219" t="s">
        <v>33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68">
        <f>SUM(L3:L4)</f>
        <v>0</v>
      </c>
      <c r="M5" s="68">
        <f>SUM(M3:M4)</f>
        <v>0</v>
      </c>
    </row>
  </sheetData>
  <sheetProtection selectLockedCells="1" selectUnlockedCells="1"/>
  <mergeCells count="2">
    <mergeCell ref="A1:M1"/>
    <mergeCell ref="A5:K5"/>
  </mergeCells>
  <printOptions/>
  <pageMargins left="0.7" right="0.7" top="0.75" bottom="0.75" header="0.5118055555555555" footer="0.5118055555555555"/>
  <pageSetup fitToHeight="0" fitToWidth="1"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user</cp:lastModifiedBy>
  <cp:lastPrinted>2019-06-25T08:02:30Z</cp:lastPrinted>
  <dcterms:created xsi:type="dcterms:W3CDTF">2019-05-27T05:33:16Z</dcterms:created>
  <dcterms:modified xsi:type="dcterms:W3CDTF">2019-06-25T08:03:51Z</dcterms:modified>
  <cp:category/>
  <cp:version/>
  <cp:contentType/>
  <cp:contentStatus/>
</cp:coreProperties>
</file>