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karolina.graczyk\Desktop\opakowania jednorazowe 2023\nowe 2023\mail\"/>
    </mc:Choice>
  </mc:AlternateContent>
  <xr:revisionPtr revIDLastSave="0" documentId="13_ncr:1_{B3F70798-AB3A-4E58-9C44-C6F73127D6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rwetki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9" l="1"/>
  <c r="J47" i="9"/>
  <c r="L47" i="9" s="1"/>
  <c r="I47" i="9"/>
  <c r="J46" i="9"/>
  <c r="L46" i="9" s="1"/>
  <c r="I46" i="9"/>
  <c r="J55" i="9"/>
  <c r="J51" i="9"/>
  <c r="J36" i="9"/>
  <c r="L36" i="9" s="1"/>
  <c r="I36" i="9"/>
  <c r="J37" i="9"/>
  <c r="L37" i="9" s="1"/>
  <c r="I37" i="9"/>
  <c r="J32" i="9"/>
  <c r="I32" i="9"/>
  <c r="J31" i="9"/>
  <c r="I31" i="9"/>
  <c r="J30" i="9"/>
  <c r="L30" i="9" s="1"/>
  <c r="I30" i="9"/>
  <c r="J29" i="9"/>
  <c r="I58" i="9" l="1"/>
  <c r="I48" i="9"/>
  <c r="I44" i="9"/>
  <c r="I43" i="9"/>
  <c r="I42" i="9"/>
  <c r="I40" i="9"/>
  <c r="J58" i="9"/>
  <c r="J48" i="9"/>
  <c r="L48" i="9" s="1"/>
  <c r="J49" i="9"/>
  <c r="J44" i="9" l="1"/>
  <c r="J43" i="9"/>
  <c r="L43" i="9" s="1"/>
  <c r="J42" i="9"/>
  <c r="L42" i="9" s="1"/>
  <c r="J40" i="9"/>
  <c r="L40" i="9" s="1"/>
  <c r="I35" i="9"/>
  <c r="I34" i="9"/>
  <c r="J35" i="9"/>
  <c r="L35" i="9" s="1"/>
  <c r="J34" i="9"/>
  <c r="L34" i="9" s="1"/>
  <c r="J27" i="9"/>
  <c r="L27" i="9" s="1"/>
  <c r="J25" i="9"/>
  <c r="L25" i="9" s="1"/>
  <c r="J24" i="9"/>
  <c r="L24" i="9" s="1"/>
  <c r="I27" i="9"/>
  <c r="I25" i="9"/>
  <c r="I24" i="9"/>
  <c r="I22" i="9"/>
  <c r="J22" i="9"/>
  <c r="L22" i="9" s="1"/>
  <c r="I23" i="9"/>
  <c r="J23" i="9"/>
  <c r="L23" i="9" s="1"/>
  <c r="Q57" i="9" l="1"/>
  <c r="J21" i="9"/>
  <c r="L21" i="9" s="1"/>
  <c r="J26" i="9"/>
  <c r="L26" i="9" s="1"/>
  <c r="J28" i="9"/>
  <c r="L28" i="9" s="1"/>
  <c r="J33" i="9"/>
  <c r="L33" i="9" s="1"/>
  <c r="J38" i="9"/>
  <c r="L38" i="9" s="1"/>
  <c r="J39" i="9"/>
  <c r="L39" i="9" s="1"/>
  <c r="J41" i="9"/>
  <c r="L41" i="9" s="1"/>
  <c r="J45" i="9"/>
  <c r="L45" i="9" s="1"/>
  <c r="L49" i="9"/>
  <c r="J50" i="9"/>
  <c r="L50" i="9" s="1"/>
  <c r="J52" i="9"/>
  <c r="L52" i="9" s="1"/>
  <c r="J53" i="9"/>
  <c r="L53" i="9" s="1"/>
  <c r="J54" i="9"/>
  <c r="L54" i="9" s="1"/>
  <c r="J56" i="9"/>
  <c r="L56" i="9" s="1"/>
  <c r="J57" i="9"/>
  <c r="L57" i="9" s="1"/>
  <c r="J20" i="9"/>
  <c r="L20" i="9" s="1"/>
  <c r="I57" i="9"/>
  <c r="I56" i="9"/>
  <c r="I54" i="9"/>
  <c r="I53" i="9"/>
  <c r="I52" i="9"/>
  <c r="I50" i="9"/>
  <c r="I49" i="9"/>
  <c r="I45" i="9"/>
  <c r="I41" i="9"/>
  <c r="I39" i="9"/>
  <c r="I38" i="9"/>
  <c r="I33" i="9"/>
  <c r="I28" i="9"/>
  <c r="I26" i="9"/>
  <c r="I21" i="9"/>
  <c r="I20" i="9"/>
  <c r="L59" i="9" l="1"/>
  <c r="I59" i="9"/>
</calcChain>
</file>

<file path=xl/sharedStrings.xml><?xml version="1.0" encoding="utf-8"?>
<sst xmlns="http://schemas.openxmlformats.org/spreadsheetml/2006/main" count="251" uniqueCount="134">
  <si>
    <t>PRODUKT</t>
  </si>
  <si>
    <t>suma</t>
  </si>
  <si>
    <t>LP</t>
  </si>
  <si>
    <t>FORMULARZ OFERTOWY</t>
  </si>
  <si>
    <t>Wskazówki odnośnie skutecznej odpowiedzi na zapytanie.
Wypełniony dokument prosimy przesłać jako:
- dokumentu Excel, do celów analizy oraz
- dokumentu PDF lub JPG ze stemplem i podpisem osoby upoważnionej, jako dowód przystąpienia do zapytania ofertowego.</t>
  </si>
  <si>
    <t>Dane oferenta</t>
  </si>
  <si>
    <t>Nazwa firmy/oferenta:</t>
  </si>
  <si>
    <t>Data sporządzenia oferty:</t>
  </si>
  <si>
    <t>Inne</t>
  </si>
  <si>
    <t>Akceptacja biała lista: TAK /NIE</t>
  </si>
  <si>
    <t>Imię i nazwisko autora oferty:</t>
  </si>
  <si>
    <t>Imię i nazwisko osoby podpisującej dokumenty</t>
  </si>
  <si>
    <t>Adres oferenta - kod, miejscowość, 
ulica, nr domu, nr lokalu:</t>
  </si>
  <si>
    <t>NIP ofertenta:</t>
  </si>
  <si>
    <t>Nr telefonu oferenta:</t>
  </si>
  <si>
    <t>E-mail oferenta:</t>
  </si>
  <si>
    <t>Ważność oferty 
(minimum 90 dni od daty otwarcia ofert przez Komisję Zakupową)</t>
  </si>
  <si>
    <t xml:space="preserve">cena sztuka w pln netto </t>
  </si>
  <si>
    <t>cena total w pln netto</t>
  </si>
  <si>
    <t>uwagi</t>
  </si>
  <si>
    <t>materiał biodegradowalny (TAK/NIE)</t>
  </si>
  <si>
    <t>125/300</t>
  </si>
  <si>
    <t>250/50</t>
  </si>
  <si>
    <t>125/250</t>
  </si>
  <si>
    <t>Obrusy</t>
  </si>
  <si>
    <t>20/100</t>
  </si>
  <si>
    <t>SERWETKI, PODKŁADY</t>
  </si>
  <si>
    <t>Bieżnik w rolce</t>
  </si>
  <si>
    <t>proponowana ilośc sztuk w opakowaniu</t>
  </si>
  <si>
    <t>INNE WARUNKI HANDLOWE</t>
  </si>
  <si>
    <t>Termin płatności (preferowany - 30dni) - 
(TAK / NIE)</t>
  </si>
  <si>
    <t>Akceptacja draftu umowy : TAK/ NIE 
(prosimy o podanie ew. uwag w osobnym pliku)</t>
  </si>
  <si>
    <t>potwierdzenie  niezalegania CIT, Vat, ZUS: TAK/ NIE</t>
  </si>
  <si>
    <t>Okres gwarancji cen- 24 mce - TAK/NIE (jeśli inny niż wskazany- proszę podać w miesiącach)</t>
  </si>
  <si>
    <t>Rabat na pozostałe produkty z cennika nie ujęte w ofercie. (proszę podać w %)</t>
  </si>
  <si>
    <t>Czy firma posiada kwalifikowany podpis elektroniczny? (osoba reprezentująca) (TAK/NIE)</t>
  </si>
  <si>
    <t>* UWAGA: Szacunkowe ilości asortymentu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
Dostawy realizowane będą przez cały okres trwania Umowy, zgodnie z bieżącymi potrzebami Zamawiającego.</t>
  </si>
  <si>
    <t xml:space="preserve">** Rodzaj asortymentu i jego parametry mogą podlegać zmianom w ramach podejmowanych negocjacji - po weryfikacji produktów ujętych w Arkuszu cenowym a będących w wytwarzaniu przez poszczególnych producentów. </t>
  </si>
  <si>
    <t>w ofercie podaje się wyłącznie ceny netto</t>
  </si>
  <si>
    <t>Wsparcie marketingowe w ramach umowy (TAK/NIE)- proszę podać)</t>
  </si>
  <si>
    <t>umowa na 24 mce</t>
  </si>
  <si>
    <t>umowa na 36 mcy</t>
  </si>
  <si>
    <t>inne</t>
  </si>
  <si>
    <t xml:space="preserve">szacunkowa ilość sztuk </t>
  </si>
  <si>
    <t xml:space="preserve">cena total w pln netto </t>
  </si>
  <si>
    <t>Dotyczy Zawarcia Umowy na zakup oraz dostawę opakowań gastronomicznych oraz galanterii stołowej  dla obiektów Polskiego Holdingu Hotelowego Sp. z o.o. oraz należących do Grupy Kapitałowej PHH.</t>
  </si>
  <si>
    <t>Odpowiadając na zapytanie ofertowe dotyczące Zawarcia Umowy na zakup oraz dostawę opakowań gastronomicznych oraz galanterii stołowej 
dla obiektów Polskiego Holdingu Hotelowego Sp. z o.o. oraz należących do Grupy Kapitałowej PHH.</t>
  </si>
  <si>
    <t>Załącznik nr 1 B do zapytania ofertowego</t>
  </si>
  <si>
    <t>oferowana ilość sztuk w opakowaniu</t>
  </si>
  <si>
    <t xml:space="preserve"> biały, </t>
  </si>
  <si>
    <t>zielony (kiwi)</t>
  </si>
  <si>
    <t xml:space="preserve"> czarne</t>
  </si>
  <si>
    <t>ciemny niebieski</t>
  </si>
  <si>
    <t xml:space="preserve"> białe</t>
  </si>
  <si>
    <t xml:space="preserve">kolor    </t>
  </si>
  <si>
    <t xml:space="preserve"> jedna warstwa</t>
  </si>
  <si>
    <t>jedna warstwa</t>
  </si>
  <si>
    <t xml:space="preserve"> dwie warstwy</t>
  </si>
  <si>
    <t xml:space="preserve">dwie warstwy, </t>
  </si>
  <si>
    <t>dwie warstwy</t>
  </si>
  <si>
    <t>trzy warstwy</t>
  </si>
  <si>
    <t>trzy warstwy,</t>
  </si>
  <si>
    <t xml:space="preserve"> dwie warstwy, </t>
  </si>
  <si>
    <t xml:space="preserve"> jedna warstwa;</t>
  </si>
  <si>
    <t>jedna warstwa;</t>
  </si>
  <si>
    <t xml:space="preserve"> 3 warstwy, </t>
  </si>
  <si>
    <t>3 warstwy,</t>
  </si>
  <si>
    <t xml:space="preserve">3 warstwy; </t>
  </si>
  <si>
    <t>3 warstwy</t>
  </si>
  <si>
    <t>faktura lnu</t>
  </si>
  <si>
    <t xml:space="preserve"> nadruk</t>
  </si>
  <si>
    <t>nadruk</t>
  </si>
  <si>
    <t>z nadrukiem</t>
  </si>
  <si>
    <t xml:space="preserve"> biały</t>
  </si>
  <si>
    <t>biały</t>
  </si>
  <si>
    <t>żółty</t>
  </si>
  <si>
    <t xml:space="preserve"> białe,</t>
  </si>
  <si>
    <t xml:space="preserve"> ciemny niebieski, </t>
  </si>
  <si>
    <t xml:space="preserve"> pomarańczowe</t>
  </si>
  <si>
    <t>z nadrukiem okolicznościowym</t>
  </si>
  <si>
    <t xml:space="preserve"> z nadrukiem</t>
  </si>
  <si>
    <t xml:space="preserve"> ciemny niebieski,</t>
  </si>
  <si>
    <t xml:space="preserve">ciemny niebieski, </t>
  </si>
  <si>
    <t xml:space="preserve"> pomarańczowy</t>
  </si>
  <si>
    <t xml:space="preserve"> złoty </t>
  </si>
  <si>
    <t xml:space="preserve"> biała</t>
  </si>
  <si>
    <t>biała</t>
  </si>
  <si>
    <t xml:space="preserve">papier w włókien trawy, </t>
  </si>
  <si>
    <t>rozmiar w cm</t>
  </si>
  <si>
    <t>24x24;</t>
  </si>
  <si>
    <t>24x24</t>
  </si>
  <si>
    <t>33x32 cm</t>
  </si>
  <si>
    <t xml:space="preserve">33x32 cm; </t>
  </si>
  <si>
    <t xml:space="preserve">33x33cm; </t>
  </si>
  <si>
    <t>33x33cm;</t>
  </si>
  <si>
    <t xml:space="preserve">40x40 cm; </t>
  </si>
  <si>
    <t xml:space="preserve">40x40, </t>
  </si>
  <si>
    <t>40x40,</t>
  </si>
  <si>
    <t>48x48,</t>
  </si>
  <si>
    <t>30x40</t>
  </si>
  <si>
    <t>40x60</t>
  </si>
  <si>
    <t>40x48</t>
  </si>
  <si>
    <t>40x33</t>
  </si>
  <si>
    <t>84x84</t>
  </si>
  <si>
    <t xml:space="preserve">szer. 41 cm, w rolce 25 m, </t>
  </si>
  <si>
    <t>szer. 41 cm, w rolce 25 m</t>
  </si>
  <si>
    <t>20x20</t>
  </si>
  <si>
    <t>20x40</t>
  </si>
  <si>
    <t>Prosimy zaoferować produkt o paramterach zgodnych ze specyfikacją lub zachowujących parametry wskazanej . Dotyczy materiału wykonania.</t>
  </si>
  <si>
    <t xml:space="preserve">Serwetki </t>
  </si>
  <si>
    <t>Serwetki</t>
  </si>
  <si>
    <t>Serwetki premium</t>
  </si>
  <si>
    <t>Serwetki  premium</t>
  </si>
  <si>
    <t>Podkład na stół</t>
  </si>
  <si>
    <t>materiał</t>
  </si>
  <si>
    <t>flizelina cieńsza</t>
  </si>
  <si>
    <t>bibuła</t>
  </si>
  <si>
    <t>33 cmx33</t>
  </si>
  <si>
    <t>białe</t>
  </si>
  <si>
    <t xml:space="preserve">flizelina   </t>
  </si>
  <si>
    <t>tzw. faktura lnu</t>
  </si>
  <si>
    <t xml:space="preserve">troche lepsze niż economy,  miekkie i chłonne, </t>
  </si>
  <si>
    <t>flizelina</t>
  </si>
  <si>
    <t xml:space="preserve">papier   </t>
  </si>
  <si>
    <t>nd</t>
  </si>
  <si>
    <t>czarna</t>
  </si>
  <si>
    <t xml:space="preserve">zielony   </t>
  </si>
  <si>
    <t xml:space="preserve">już złożona, </t>
  </si>
  <si>
    <t>Specyfikacja Oferenta - proszę wpisać jeśli jest inna od wskazanej w Formularzu</t>
  </si>
  <si>
    <t>biały,</t>
  </si>
  <si>
    <t xml:space="preserve"> ciemny zielony,  </t>
  </si>
  <si>
    <t>Kieszonki na sztućce - premium</t>
  </si>
  <si>
    <t>Kieszonki na sztućce - economy</t>
  </si>
  <si>
    <t>ilość warstw/faktura/ ew. inne cechy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</si>
</sst>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vertical="top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0" fillId="0" borderId="0" xfId="0" applyAlignment="1">
      <alignment vertical="center"/>
    </xf>
    <xf numFmtId="0" fontId="3" fillId="3" borderId="0" xfId="0" applyFont="1" applyFill="1" applyAlignment="1">
      <alignment horizontal="left" vertical="center" wrapText="1"/>
    </xf>
    <xf numFmtId="3" fontId="12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10" fillId="0" borderId="0" xfId="0" applyFont="1"/>
    <xf numFmtId="0" fontId="13" fillId="0" borderId="0" xfId="0" applyFont="1"/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 wrapText="1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4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A14F-637A-48F9-B8DC-0580D413A6FF}">
  <dimension ref="A1:Y146"/>
  <sheetViews>
    <sheetView tabSelected="1" topLeftCell="A10" zoomScale="70" zoomScaleNormal="70" workbookViewId="0">
      <selection activeCell="F20" sqref="F20"/>
    </sheetView>
  </sheetViews>
  <sheetFormatPr defaultRowHeight="12" x14ac:dyDescent="0.3"/>
  <cols>
    <col min="1" max="1" width="6.77734375" style="7" customWidth="1"/>
    <col min="2" max="2" width="24.77734375" style="7" customWidth="1"/>
    <col min="3" max="3" width="13.6640625" style="7" customWidth="1"/>
    <col min="4" max="5" width="15.5546875" style="7" customWidth="1"/>
    <col min="6" max="6" width="18.6640625" style="7" customWidth="1"/>
    <col min="7" max="7" width="17.33203125" style="9" customWidth="1"/>
    <col min="8" max="8" width="13.33203125" style="7" customWidth="1"/>
    <col min="9" max="9" width="14.5546875" style="7" customWidth="1"/>
    <col min="10" max="10" width="14.5546875" style="9" customWidth="1"/>
    <col min="11" max="12" width="14.5546875" style="7" customWidth="1"/>
    <col min="13" max="13" width="13.88671875" style="7" customWidth="1"/>
    <col min="14" max="14" width="15.44140625" style="7" customWidth="1"/>
    <col min="15" max="15" width="15.5546875" style="7" customWidth="1"/>
    <col min="16" max="16" width="27.77734375" style="7" customWidth="1"/>
    <col min="17" max="17" width="18.44140625" style="7" customWidth="1"/>
    <col min="18" max="16384" width="8.88671875" style="7"/>
  </cols>
  <sheetData>
    <row r="1" spans="1:17" s="10" customFormat="1" ht="26.4" customHeight="1" x14ac:dyDescent="0.3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10" customFormat="1" ht="27.6" customHeight="1" x14ac:dyDescent="0.3">
      <c r="A2" s="29" t="s">
        <v>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0" customFormat="1" x14ac:dyDescent="0.3">
      <c r="A3" s="32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s="10" customFormat="1" ht="47.4" customHeight="1" x14ac:dyDescent="0.3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10" customFormat="1" ht="22.05" customHeight="1" x14ac:dyDescent="0.3">
      <c r="A5" s="32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s="10" customFormat="1" ht="22.05" customHeight="1" x14ac:dyDescent="0.3">
      <c r="A6" s="39" t="s">
        <v>10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s="11" customFormat="1" ht="34.799999999999997" customHeight="1" x14ac:dyDescent="0.3">
      <c r="A7" s="50" t="s">
        <v>11</v>
      </c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s="10" customFormat="1" ht="27.6" customHeight="1" x14ac:dyDescent="0.3">
      <c r="A8" s="39" t="s">
        <v>6</v>
      </c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s="10" customFormat="1" ht="35.4" customHeight="1" x14ac:dyDescent="0.3">
      <c r="A9" s="39" t="s">
        <v>12</v>
      </c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s="10" customFormat="1" ht="22.05" customHeight="1" x14ac:dyDescent="0.3">
      <c r="A10" s="39" t="s">
        <v>13</v>
      </c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s="10" customFormat="1" ht="22.05" customHeight="1" x14ac:dyDescent="0.3">
      <c r="A11" s="39" t="s">
        <v>14</v>
      </c>
      <c r="B11" s="39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1:17" s="10" customFormat="1" ht="22.05" customHeight="1" x14ac:dyDescent="0.3">
      <c r="A12" s="39" t="s">
        <v>15</v>
      </c>
      <c r="B12" s="39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7" s="10" customFormat="1" ht="22.05" customHeight="1" x14ac:dyDescent="0.3">
      <c r="A13" s="39" t="s">
        <v>7</v>
      </c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10" customFormat="1" ht="52.2" customHeight="1" x14ac:dyDescent="0.3">
      <c r="A14" s="39" t="s">
        <v>16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10" customFormat="1" ht="34.200000000000003" customHeight="1" x14ac:dyDescent="0.3">
      <c r="A15" s="32" t="s">
        <v>46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34.799999999999997" customHeight="1" x14ac:dyDescent="0.3">
      <c r="A16" s="38" t="s">
        <v>26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34.799999999999997" customHeight="1" x14ac:dyDescent="0.3">
      <c r="A17" s="60" t="s">
        <v>108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s="12" customFormat="1" ht="24" customHeight="1" x14ac:dyDescent="0.3">
      <c r="A18" s="35" t="s">
        <v>2</v>
      </c>
      <c r="B18" s="29" t="s">
        <v>0</v>
      </c>
      <c r="C18" s="29" t="s">
        <v>88</v>
      </c>
      <c r="D18" s="52" t="s">
        <v>54</v>
      </c>
      <c r="E18" s="52" t="s">
        <v>114</v>
      </c>
      <c r="F18" s="52" t="s">
        <v>133</v>
      </c>
      <c r="G18" s="34" t="s">
        <v>40</v>
      </c>
      <c r="H18" s="34"/>
      <c r="I18" s="34"/>
      <c r="J18" s="34" t="s">
        <v>41</v>
      </c>
      <c r="K18" s="34"/>
      <c r="L18" s="34"/>
      <c r="M18" s="56" t="s">
        <v>42</v>
      </c>
      <c r="N18" s="57"/>
      <c r="O18" s="57"/>
      <c r="P18" s="58"/>
      <c r="Q18" s="29" t="s">
        <v>19</v>
      </c>
    </row>
    <row r="19" spans="1:17" s="10" customFormat="1" ht="46.8" customHeight="1" x14ac:dyDescent="0.3">
      <c r="A19" s="35"/>
      <c r="B19" s="29"/>
      <c r="C19" s="29"/>
      <c r="D19" s="53"/>
      <c r="E19" s="53"/>
      <c r="F19" s="53"/>
      <c r="G19" s="3" t="s">
        <v>43</v>
      </c>
      <c r="H19" s="2" t="s">
        <v>17</v>
      </c>
      <c r="I19" s="2" t="s">
        <v>44</v>
      </c>
      <c r="J19" s="3" t="s">
        <v>43</v>
      </c>
      <c r="K19" s="2" t="s">
        <v>17</v>
      </c>
      <c r="L19" s="2" t="s">
        <v>18</v>
      </c>
      <c r="M19" s="2" t="s">
        <v>20</v>
      </c>
      <c r="N19" s="4" t="s">
        <v>28</v>
      </c>
      <c r="O19" s="2" t="s">
        <v>48</v>
      </c>
      <c r="P19" s="2" t="s">
        <v>128</v>
      </c>
      <c r="Q19" s="29"/>
    </row>
    <row r="20" spans="1:17" ht="34.799999999999997" customHeight="1" x14ac:dyDescent="0.25">
      <c r="A20" s="6">
        <v>1</v>
      </c>
      <c r="B20" s="59" t="s">
        <v>109</v>
      </c>
      <c r="C20" s="6" t="s">
        <v>106</v>
      </c>
      <c r="D20" s="6" t="s">
        <v>49</v>
      </c>
      <c r="E20" s="6" t="s">
        <v>115</v>
      </c>
      <c r="F20" s="6" t="s">
        <v>55</v>
      </c>
      <c r="G20" s="23">
        <v>290000</v>
      </c>
      <c r="H20" s="13">
        <v>0</v>
      </c>
      <c r="I20" s="13">
        <f t="shared" ref="I20:I58" si="0">H20*G20</f>
        <v>0</v>
      </c>
      <c r="J20" s="8">
        <f>G20*1.5</f>
        <v>435000</v>
      </c>
      <c r="K20" s="13">
        <v>0</v>
      </c>
      <c r="L20" s="13">
        <f>K20*J20</f>
        <v>0</v>
      </c>
      <c r="M20" s="14"/>
      <c r="N20" s="6">
        <v>180</v>
      </c>
      <c r="O20" s="6"/>
      <c r="P20" s="6"/>
      <c r="Q20" s="6"/>
    </row>
    <row r="21" spans="1:17" ht="34.799999999999997" customHeight="1" x14ac:dyDescent="0.3">
      <c r="A21" s="6">
        <v>2</v>
      </c>
      <c r="B21" s="59" t="s">
        <v>109</v>
      </c>
      <c r="C21" s="6" t="s">
        <v>107</v>
      </c>
      <c r="D21" s="6" t="s">
        <v>129</v>
      </c>
      <c r="E21" s="6" t="s">
        <v>115</v>
      </c>
      <c r="F21" s="6" t="s">
        <v>56</v>
      </c>
      <c r="G21" s="23">
        <v>24000</v>
      </c>
      <c r="H21" s="13">
        <v>0</v>
      </c>
      <c r="I21" s="13">
        <f t="shared" si="0"/>
        <v>0</v>
      </c>
      <c r="J21" s="8">
        <f t="shared" ref="J21:J58" si="1">G21*1.5</f>
        <v>36000</v>
      </c>
      <c r="K21" s="13">
        <v>0</v>
      </c>
      <c r="L21" s="13">
        <f t="shared" ref="L21:L57" si="2">K21*J21</f>
        <v>0</v>
      </c>
      <c r="M21" s="6"/>
      <c r="N21" s="6">
        <v>120</v>
      </c>
      <c r="O21" s="6"/>
      <c r="P21" s="6"/>
      <c r="Q21" s="6"/>
    </row>
    <row r="22" spans="1:17" ht="34.799999999999997" customHeight="1" x14ac:dyDescent="0.3">
      <c r="A22" s="6">
        <v>3</v>
      </c>
      <c r="B22" s="59" t="s">
        <v>109</v>
      </c>
      <c r="C22" s="6" t="s">
        <v>107</v>
      </c>
      <c r="D22" s="6" t="s">
        <v>50</v>
      </c>
      <c r="E22" s="6" t="s">
        <v>115</v>
      </c>
      <c r="F22" s="6" t="s">
        <v>56</v>
      </c>
      <c r="G22" s="23">
        <v>24000</v>
      </c>
      <c r="H22" s="13">
        <v>0</v>
      </c>
      <c r="I22" s="13">
        <f t="shared" ref="I22" si="3">H22*G22</f>
        <v>0</v>
      </c>
      <c r="J22" s="8">
        <f t="shared" ref="J22" si="4">G22*1.5</f>
        <v>36000</v>
      </c>
      <c r="K22" s="13">
        <v>0</v>
      </c>
      <c r="L22" s="13">
        <f t="shared" ref="L22" si="5">K22*J22</f>
        <v>0</v>
      </c>
      <c r="M22" s="6"/>
      <c r="N22" s="6"/>
      <c r="O22" s="6"/>
      <c r="P22" s="6"/>
      <c r="Q22" s="6"/>
    </row>
    <row r="23" spans="1:17" ht="34.799999999999997" customHeight="1" x14ac:dyDescent="0.3">
      <c r="A23" s="6">
        <v>4</v>
      </c>
      <c r="B23" s="59" t="s">
        <v>109</v>
      </c>
      <c r="C23" s="6" t="s">
        <v>89</v>
      </c>
      <c r="D23" s="6" t="s">
        <v>53</v>
      </c>
      <c r="E23" s="6" t="s">
        <v>116</v>
      </c>
      <c r="F23" s="6" t="s">
        <v>57</v>
      </c>
      <c r="G23" s="23">
        <v>400000</v>
      </c>
      <c r="H23" s="13">
        <v>0</v>
      </c>
      <c r="I23" s="13">
        <f t="shared" si="0"/>
        <v>0</v>
      </c>
      <c r="J23" s="8">
        <f t="shared" si="1"/>
        <v>600000</v>
      </c>
      <c r="K23" s="13">
        <v>0</v>
      </c>
      <c r="L23" s="13">
        <f t="shared" si="2"/>
        <v>0</v>
      </c>
      <c r="M23" s="6"/>
      <c r="N23" s="6">
        <v>300</v>
      </c>
      <c r="O23" s="6"/>
      <c r="P23" s="6"/>
      <c r="Q23" s="6"/>
    </row>
    <row r="24" spans="1:17" ht="34.799999999999997" customHeight="1" x14ac:dyDescent="0.3">
      <c r="A24" s="6">
        <v>5</v>
      </c>
      <c r="B24" s="59" t="s">
        <v>109</v>
      </c>
      <c r="C24" s="6" t="s">
        <v>90</v>
      </c>
      <c r="D24" s="6" t="s">
        <v>51</v>
      </c>
      <c r="E24" s="6" t="s">
        <v>116</v>
      </c>
      <c r="F24" s="6" t="s">
        <v>58</v>
      </c>
      <c r="G24" s="23">
        <v>80000</v>
      </c>
      <c r="H24" s="13">
        <v>0</v>
      </c>
      <c r="I24" s="13">
        <f t="shared" si="0"/>
        <v>0</v>
      </c>
      <c r="J24" s="8">
        <f t="shared" si="1"/>
        <v>120000</v>
      </c>
      <c r="K24" s="13">
        <v>0</v>
      </c>
      <c r="L24" s="13">
        <f t="shared" si="2"/>
        <v>0</v>
      </c>
      <c r="M24" s="6"/>
      <c r="N24" s="6"/>
      <c r="O24" s="6"/>
      <c r="P24" s="6"/>
      <c r="Q24" s="6"/>
    </row>
    <row r="25" spans="1:17" ht="34.799999999999997" customHeight="1" x14ac:dyDescent="0.3">
      <c r="A25" s="6">
        <v>6</v>
      </c>
      <c r="B25" s="59" t="s">
        <v>109</v>
      </c>
      <c r="C25" s="6" t="s">
        <v>89</v>
      </c>
      <c r="D25" s="6" t="s">
        <v>52</v>
      </c>
      <c r="E25" s="6" t="s">
        <v>116</v>
      </c>
      <c r="F25" s="6" t="s">
        <v>59</v>
      </c>
      <c r="G25" s="23">
        <v>80000</v>
      </c>
      <c r="H25" s="13">
        <v>0</v>
      </c>
      <c r="I25" s="13">
        <f t="shared" si="0"/>
        <v>0</v>
      </c>
      <c r="J25" s="8">
        <f t="shared" si="1"/>
        <v>120000</v>
      </c>
      <c r="K25" s="13">
        <v>0</v>
      </c>
      <c r="L25" s="13">
        <f t="shared" si="2"/>
        <v>0</v>
      </c>
      <c r="M25" s="6"/>
      <c r="N25" s="6"/>
      <c r="O25" s="6"/>
      <c r="P25" s="6"/>
      <c r="Q25" s="6"/>
    </row>
    <row r="26" spans="1:17" ht="34.799999999999997" customHeight="1" x14ac:dyDescent="0.3">
      <c r="A26" s="6">
        <v>7</v>
      </c>
      <c r="B26" s="59" t="s">
        <v>109</v>
      </c>
      <c r="C26" s="6" t="s">
        <v>89</v>
      </c>
      <c r="D26" s="6" t="s">
        <v>71</v>
      </c>
      <c r="E26" s="6" t="s">
        <v>116</v>
      </c>
      <c r="F26" s="6" t="s">
        <v>60</v>
      </c>
      <c r="G26" s="23">
        <v>12000</v>
      </c>
      <c r="H26" s="13">
        <v>0</v>
      </c>
      <c r="I26" s="13">
        <f t="shared" si="0"/>
        <v>0</v>
      </c>
      <c r="J26" s="8">
        <f t="shared" si="1"/>
        <v>18000</v>
      </c>
      <c r="K26" s="13">
        <v>0</v>
      </c>
      <c r="L26" s="13">
        <f t="shared" si="2"/>
        <v>0</v>
      </c>
      <c r="M26" s="6"/>
      <c r="N26" s="6">
        <v>250</v>
      </c>
      <c r="O26" s="6"/>
      <c r="P26" s="6"/>
      <c r="Q26" s="6"/>
    </row>
    <row r="27" spans="1:17" ht="34.799999999999997" customHeight="1" x14ac:dyDescent="0.3">
      <c r="A27" s="6">
        <v>8</v>
      </c>
      <c r="B27" s="59" t="s">
        <v>109</v>
      </c>
      <c r="C27" s="6" t="s">
        <v>89</v>
      </c>
      <c r="D27" s="6" t="s">
        <v>51</v>
      </c>
      <c r="E27" s="6" t="s">
        <v>116</v>
      </c>
      <c r="F27" s="6" t="s">
        <v>61</v>
      </c>
      <c r="G27" s="23">
        <v>12000</v>
      </c>
      <c r="H27" s="13">
        <v>0</v>
      </c>
      <c r="I27" s="13">
        <f t="shared" si="0"/>
        <v>0</v>
      </c>
      <c r="J27" s="8">
        <f t="shared" si="1"/>
        <v>18000</v>
      </c>
      <c r="K27" s="13">
        <v>0</v>
      </c>
      <c r="L27" s="13">
        <f t="shared" si="2"/>
        <v>0</v>
      </c>
      <c r="M27" s="6"/>
      <c r="N27" s="6"/>
      <c r="O27" s="6"/>
      <c r="P27" s="6"/>
      <c r="Q27" s="6"/>
    </row>
    <row r="28" spans="1:17" ht="34.799999999999997" customHeight="1" x14ac:dyDescent="0.3">
      <c r="A28" s="6">
        <v>9</v>
      </c>
      <c r="B28" s="59" t="s">
        <v>109</v>
      </c>
      <c r="C28" s="6" t="s">
        <v>117</v>
      </c>
      <c r="D28" s="6" t="s">
        <v>118</v>
      </c>
      <c r="E28" s="6" t="s">
        <v>116</v>
      </c>
      <c r="F28" s="6" t="s">
        <v>62</v>
      </c>
      <c r="G28" s="23">
        <v>260000</v>
      </c>
      <c r="H28" s="13">
        <v>0</v>
      </c>
      <c r="I28" s="13">
        <f t="shared" si="0"/>
        <v>0</v>
      </c>
      <c r="J28" s="8">
        <f t="shared" si="1"/>
        <v>390000</v>
      </c>
      <c r="K28" s="13">
        <v>0</v>
      </c>
      <c r="L28" s="13">
        <f t="shared" si="2"/>
        <v>0</v>
      </c>
      <c r="M28" s="6"/>
      <c r="N28" s="6" t="s">
        <v>21</v>
      </c>
      <c r="O28" s="6"/>
      <c r="P28" s="6"/>
      <c r="Q28" s="6"/>
    </row>
    <row r="29" spans="1:17" ht="34.799999999999997" customHeight="1" x14ac:dyDescent="0.3">
      <c r="A29" s="6">
        <v>10</v>
      </c>
      <c r="B29" s="59" t="s">
        <v>109</v>
      </c>
      <c r="C29" s="6" t="s">
        <v>94</v>
      </c>
      <c r="D29" s="6" t="s">
        <v>77</v>
      </c>
      <c r="E29" s="6" t="s">
        <v>116</v>
      </c>
      <c r="F29" s="6" t="s">
        <v>59</v>
      </c>
      <c r="G29" s="23">
        <v>50000</v>
      </c>
      <c r="H29" s="13">
        <v>0</v>
      </c>
      <c r="I29" s="13">
        <v>0</v>
      </c>
      <c r="J29" s="8">
        <f t="shared" ref="J29:J32" si="6">G29*1.5</f>
        <v>75000</v>
      </c>
      <c r="K29" s="13">
        <v>0</v>
      </c>
      <c r="L29" s="13">
        <f t="shared" si="2"/>
        <v>0</v>
      </c>
      <c r="M29" s="6"/>
      <c r="N29" s="6"/>
      <c r="O29" s="6"/>
      <c r="P29" s="6"/>
      <c r="Q29" s="6"/>
    </row>
    <row r="30" spans="1:17" ht="34.799999999999997" customHeight="1" x14ac:dyDescent="0.3">
      <c r="A30" s="6">
        <v>11</v>
      </c>
      <c r="B30" s="59" t="s">
        <v>109</v>
      </c>
      <c r="C30" s="6" t="s">
        <v>93</v>
      </c>
      <c r="D30" s="6" t="s">
        <v>76</v>
      </c>
      <c r="E30" s="6" t="s">
        <v>116</v>
      </c>
      <c r="F30" s="6" t="s">
        <v>65</v>
      </c>
      <c r="G30" s="23">
        <v>28000</v>
      </c>
      <c r="H30" s="13">
        <v>0</v>
      </c>
      <c r="I30" s="13">
        <f t="shared" ref="I30:I32" si="7">H30*G30</f>
        <v>0</v>
      </c>
      <c r="J30" s="8">
        <f t="shared" si="6"/>
        <v>42000</v>
      </c>
      <c r="K30" s="13">
        <v>0</v>
      </c>
      <c r="L30" s="13">
        <f t="shared" ref="L30" si="8">K30*J30</f>
        <v>0</v>
      </c>
      <c r="M30" s="6"/>
      <c r="N30" s="6" t="s">
        <v>22</v>
      </c>
      <c r="O30" s="6"/>
      <c r="P30" s="6"/>
      <c r="Q30" s="6"/>
    </row>
    <row r="31" spans="1:17" ht="34.799999999999997" customHeight="1" x14ac:dyDescent="0.3">
      <c r="A31" s="6">
        <v>12</v>
      </c>
      <c r="B31" s="59" t="s">
        <v>109</v>
      </c>
      <c r="C31" s="6" t="s">
        <v>93</v>
      </c>
      <c r="D31" s="6" t="s">
        <v>78</v>
      </c>
      <c r="E31" s="6" t="s">
        <v>116</v>
      </c>
      <c r="F31" s="6" t="s">
        <v>66</v>
      </c>
      <c r="G31" s="23">
        <v>2600</v>
      </c>
      <c r="H31" s="13">
        <v>0</v>
      </c>
      <c r="I31" s="13">
        <f t="shared" si="7"/>
        <v>0</v>
      </c>
      <c r="J31" s="8">
        <f t="shared" si="6"/>
        <v>3900</v>
      </c>
      <c r="K31" s="13">
        <v>0</v>
      </c>
      <c r="L31" s="13">
        <v>0</v>
      </c>
      <c r="M31" s="6"/>
      <c r="N31" s="6"/>
      <c r="O31" s="6"/>
      <c r="P31" s="6"/>
      <c r="Q31" s="6"/>
    </row>
    <row r="32" spans="1:17" ht="34.799999999999997" customHeight="1" x14ac:dyDescent="0.3">
      <c r="A32" s="6">
        <v>13</v>
      </c>
      <c r="B32" s="59" t="s">
        <v>109</v>
      </c>
      <c r="C32" s="6" t="s">
        <v>94</v>
      </c>
      <c r="D32" s="6" t="s">
        <v>79</v>
      </c>
      <c r="E32" s="6" t="s">
        <v>116</v>
      </c>
      <c r="F32" s="6" t="s">
        <v>66</v>
      </c>
      <c r="G32" s="23">
        <v>2600</v>
      </c>
      <c r="H32" s="13">
        <v>0</v>
      </c>
      <c r="I32" s="13">
        <f t="shared" si="7"/>
        <v>0</v>
      </c>
      <c r="J32" s="8">
        <f t="shared" si="6"/>
        <v>3900</v>
      </c>
      <c r="K32" s="13">
        <v>0</v>
      </c>
      <c r="L32" s="13">
        <v>0</v>
      </c>
      <c r="M32" s="6"/>
      <c r="N32" s="6"/>
      <c r="O32" s="6"/>
      <c r="P32" s="6"/>
      <c r="Q32" s="6"/>
    </row>
    <row r="33" spans="1:17" ht="34.799999999999997" customHeight="1" x14ac:dyDescent="0.3">
      <c r="A33" s="6">
        <v>14</v>
      </c>
      <c r="B33" s="59" t="s">
        <v>109</v>
      </c>
      <c r="C33" s="6" t="s">
        <v>91</v>
      </c>
      <c r="D33" s="6" t="s">
        <v>74</v>
      </c>
      <c r="E33" s="6" t="s">
        <v>116</v>
      </c>
      <c r="F33" s="6" t="s">
        <v>63</v>
      </c>
      <c r="G33" s="23">
        <v>200000</v>
      </c>
      <c r="H33" s="13">
        <v>0</v>
      </c>
      <c r="I33" s="13">
        <f t="shared" si="0"/>
        <v>0</v>
      </c>
      <c r="J33" s="8">
        <f t="shared" si="1"/>
        <v>300000</v>
      </c>
      <c r="K33" s="13">
        <v>0</v>
      </c>
      <c r="L33" s="13">
        <f t="shared" si="2"/>
        <v>0</v>
      </c>
      <c r="M33" s="6"/>
      <c r="N33" s="6">
        <v>750</v>
      </c>
      <c r="O33" s="6"/>
      <c r="P33" s="6"/>
      <c r="Q33" s="6"/>
    </row>
    <row r="34" spans="1:17" ht="34.799999999999997" customHeight="1" x14ac:dyDescent="0.3">
      <c r="A34" s="6">
        <v>15</v>
      </c>
      <c r="B34" s="59" t="s">
        <v>109</v>
      </c>
      <c r="C34" s="6" t="s">
        <v>92</v>
      </c>
      <c r="D34" s="6" t="s">
        <v>52</v>
      </c>
      <c r="E34" s="6" t="s">
        <v>116</v>
      </c>
      <c r="F34" s="6" t="s">
        <v>63</v>
      </c>
      <c r="G34" s="23">
        <v>90000</v>
      </c>
      <c r="H34" s="13">
        <v>0</v>
      </c>
      <c r="I34" s="13">
        <f t="shared" si="0"/>
        <v>0</v>
      </c>
      <c r="J34" s="8">
        <f t="shared" si="1"/>
        <v>135000</v>
      </c>
      <c r="K34" s="13">
        <v>0</v>
      </c>
      <c r="L34" s="13">
        <f t="shared" si="2"/>
        <v>0</v>
      </c>
      <c r="M34" s="6"/>
      <c r="N34" s="6"/>
      <c r="O34" s="6"/>
      <c r="P34" s="6"/>
      <c r="Q34" s="6"/>
    </row>
    <row r="35" spans="1:17" ht="34.799999999999997" customHeight="1" x14ac:dyDescent="0.3">
      <c r="A35" s="6">
        <v>16</v>
      </c>
      <c r="B35" s="59" t="s">
        <v>109</v>
      </c>
      <c r="C35" s="6" t="s">
        <v>92</v>
      </c>
      <c r="D35" s="6" t="s">
        <v>75</v>
      </c>
      <c r="E35" s="6" t="s">
        <v>116</v>
      </c>
      <c r="F35" s="6" t="s">
        <v>64</v>
      </c>
      <c r="G35" s="23">
        <v>75000</v>
      </c>
      <c r="H35" s="13">
        <v>0</v>
      </c>
      <c r="I35" s="13">
        <f t="shared" si="0"/>
        <v>0</v>
      </c>
      <c r="J35" s="8">
        <f t="shared" si="1"/>
        <v>112500</v>
      </c>
      <c r="K35" s="13">
        <v>0</v>
      </c>
      <c r="L35" s="13">
        <f t="shared" si="2"/>
        <v>0</v>
      </c>
      <c r="M35" s="6"/>
      <c r="N35" s="6"/>
      <c r="O35" s="6"/>
      <c r="P35" s="6"/>
      <c r="Q35" s="6"/>
    </row>
    <row r="36" spans="1:17" ht="34.799999999999997" customHeight="1" x14ac:dyDescent="0.3">
      <c r="A36" s="6">
        <v>17</v>
      </c>
      <c r="B36" s="59" t="s">
        <v>109</v>
      </c>
      <c r="C36" s="6" t="s">
        <v>95</v>
      </c>
      <c r="D36" s="6" t="s">
        <v>53</v>
      </c>
      <c r="E36" s="6" t="s">
        <v>116</v>
      </c>
      <c r="F36" s="6" t="s">
        <v>59</v>
      </c>
      <c r="G36" s="23">
        <v>12500</v>
      </c>
      <c r="H36" s="13">
        <v>0</v>
      </c>
      <c r="I36" s="13">
        <f t="shared" ref="I36" si="9">H36*G36</f>
        <v>0</v>
      </c>
      <c r="J36" s="8">
        <f t="shared" ref="J36" si="10">G36*1.5</f>
        <v>18750</v>
      </c>
      <c r="K36" s="13">
        <v>0</v>
      </c>
      <c r="L36" s="13">
        <f t="shared" ref="L36" si="11">K36*J36</f>
        <v>0</v>
      </c>
      <c r="M36" s="6"/>
      <c r="N36" s="6">
        <v>125</v>
      </c>
      <c r="O36" s="6"/>
      <c r="P36" s="6"/>
      <c r="Q36" s="6"/>
    </row>
    <row r="37" spans="1:17" ht="34.799999999999997" customHeight="1" x14ac:dyDescent="0.3">
      <c r="A37" s="6">
        <v>18</v>
      </c>
      <c r="B37" s="59" t="s">
        <v>109</v>
      </c>
      <c r="C37" s="6" t="s">
        <v>95</v>
      </c>
      <c r="D37" s="6" t="s">
        <v>53</v>
      </c>
      <c r="E37" s="6" t="s">
        <v>116</v>
      </c>
      <c r="F37" s="6" t="s">
        <v>60</v>
      </c>
      <c r="G37" s="23">
        <v>62000</v>
      </c>
      <c r="H37" s="13">
        <v>0</v>
      </c>
      <c r="I37" s="13">
        <f t="shared" ref="I37" si="12">H37*G37</f>
        <v>0</v>
      </c>
      <c r="J37" s="8">
        <f t="shared" ref="J37" si="13">G37*1.5</f>
        <v>93000</v>
      </c>
      <c r="K37" s="13">
        <v>0</v>
      </c>
      <c r="L37" s="13">
        <f t="shared" ref="L37" si="14">K37*J37</f>
        <v>0</v>
      </c>
      <c r="M37" s="6"/>
      <c r="N37" s="6" t="s">
        <v>23</v>
      </c>
      <c r="O37" s="6"/>
      <c r="P37" s="6"/>
      <c r="Q37" s="6"/>
    </row>
    <row r="38" spans="1:17" ht="34.799999999999997" customHeight="1" x14ac:dyDescent="0.3">
      <c r="A38" s="6">
        <v>19</v>
      </c>
      <c r="B38" s="59" t="s">
        <v>109</v>
      </c>
      <c r="C38" s="6" t="s">
        <v>95</v>
      </c>
      <c r="D38" s="6" t="s">
        <v>52</v>
      </c>
      <c r="E38" s="6" t="s">
        <v>116</v>
      </c>
      <c r="F38" s="6" t="s">
        <v>67</v>
      </c>
      <c r="G38" s="23">
        <v>18000</v>
      </c>
      <c r="H38" s="13">
        <v>0</v>
      </c>
      <c r="I38" s="13">
        <f t="shared" si="0"/>
        <v>0</v>
      </c>
      <c r="J38" s="8">
        <f t="shared" si="1"/>
        <v>27000</v>
      </c>
      <c r="K38" s="13">
        <v>0</v>
      </c>
      <c r="L38" s="13">
        <f t="shared" si="2"/>
        <v>0</v>
      </c>
      <c r="M38" s="6"/>
      <c r="N38" s="6">
        <v>125</v>
      </c>
      <c r="O38" s="6"/>
      <c r="P38" s="6"/>
      <c r="Q38" s="6"/>
    </row>
    <row r="39" spans="1:17" ht="34.799999999999997" customHeight="1" x14ac:dyDescent="0.3">
      <c r="A39" s="6">
        <v>20</v>
      </c>
      <c r="B39" s="59" t="s">
        <v>109</v>
      </c>
      <c r="C39" s="6" t="s">
        <v>95</v>
      </c>
      <c r="D39" s="6" t="s">
        <v>130</v>
      </c>
      <c r="E39" s="6" t="s">
        <v>116</v>
      </c>
      <c r="F39" s="6" t="s">
        <v>68</v>
      </c>
      <c r="G39" s="23">
        <v>10000</v>
      </c>
      <c r="H39" s="13">
        <v>0</v>
      </c>
      <c r="I39" s="13">
        <f t="shared" si="0"/>
        <v>0</v>
      </c>
      <c r="J39" s="8">
        <f t="shared" si="1"/>
        <v>15000</v>
      </c>
      <c r="K39" s="13">
        <v>0</v>
      </c>
      <c r="L39" s="13">
        <f t="shared" si="2"/>
        <v>0</v>
      </c>
      <c r="M39" s="6"/>
      <c r="N39" s="6">
        <v>250</v>
      </c>
      <c r="O39" s="6"/>
      <c r="P39" s="6"/>
      <c r="Q39" s="6"/>
    </row>
    <row r="40" spans="1:17" ht="34.799999999999997" customHeight="1" x14ac:dyDescent="0.3">
      <c r="A40" s="6">
        <v>21</v>
      </c>
      <c r="B40" s="59" t="s">
        <v>109</v>
      </c>
      <c r="C40" s="6" t="s">
        <v>95</v>
      </c>
      <c r="D40" s="6" t="s">
        <v>80</v>
      </c>
      <c r="E40" s="6" t="s">
        <v>116</v>
      </c>
      <c r="F40" s="6" t="s">
        <v>60</v>
      </c>
      <c r="G40" s="23">
        <v>11000</v>
      </c>
      <c r="H40" s="13">
        <v>0</v>
      </c>
      <c r="I40" s="13">
        <f t="shared" si="0"/>
        <v>0</v>
      </c>
      <c r="J40" s="8">
        <f t="shared" si="1"/>
        <v>16500</v>
      </c>
      <c r="K40" s="13">
        <v>0</v>
      </c>
      <c r="L40" s="13">
        <f t="shared" si="2"/>
        <v>0</v>
      </c>
      <c r="M40" s="6"/>
      <c r="N40" s="6"/>
      <c r="O40" s="6"/>
      <c r="P40" s="6"/>
      <c r="Q40" s="6"/>
    </row>
    <row r="41" spans="1:17" ht="34.799999999999997" customHeight="1" x14ac:dyDescent="0.3">
      <c r="A41" s="6">
        <v>22</v>
      </c>
      <c r="B41" s="59" t="s">
        <v>110</v>
      </c>
      <c r="C41" s="6" t="s">
        <v>96</v>
      </c>
      <c r="D41" s="6" t="s">
        <v>73</v>
      </c>
      <c r="E41" s="6" t="s">
        <v>115</v>
      </c>
      <c r="F41" s="6" t="s">
        <v>121</v>
      </c>
      <c r="G41" s="23">
        <v>50000</v>
      </c>
      <c r="H41" s="13">
        <v>0</v>
      </c>
      <c r="I41" s="13">
        <f t="shared" si="0"/>
        <v>0</v>
      </c>
      <c r="J41" s="8">
        <f t="shared" si="1"/>
        <v>75000</v>
      </c>
      <c r="K41" s="13">
        <v>0</v>
      </c>
      <c r="L41" s="13">
        <f t="shared" si="2"/>
        <v>0</v>
      </c>
      <c r="M41" s="6"/>
      <c r="N41" s="6">
        <v>60</v>
      </c>
      <c r="O41" s="6"/>
      <c r="P41" s="6"/>
      <c r="Q41" s="6"/>
    </row>
    <row r="42" spans="1:17" ht="34.799999999999997" customHeight="1" x14ac:dyDescent="0.3">
      <c r="A42" s="6">
        <v>23</v>
      </c>
      <c r="B42" s="59" t="s">
        <v>110</v>
      </c>
      <c r="C42" s="6" t="s">
        <v>96</v>
      </c>
      <c r="D42" s="6" t="s">
        <v>82</v>
      </c>
      <c r="E42" s="6" t="s">
        <v>115</v>
      </c>
      <c r="F42" s="6" t="s">
        <v>121</v>
      </c>
      <c r="G42" s="23">
        <v>4200</v>
      </c>
      <c r="H42" s="13">
        <v>0</v>
      </c>
      <c r="I42" s="13">
        <f t="shared" si="0"/>
        <v>0</v>
      </c>
      <c r="J42" s="8">
        <f t="shared" si="1"/>
        <v>6300</v>
      </c>
      <c r="K42" s="13">
        <v>0</v>
      </c>
      <c r="L42" s="13">
        <f t="shared" si="2"/>
        <v>0</v>
      </c>
      <c r="M42" s="6"/>
      <c r="N42" s="6"/>
      <c r="O42" s="6"/>
      <c r="P42" s="6"/>
      <c r="Q42" s="6"/>
    </row>
    <row r="43" spans="1:17" ht="34.799999999999997" customHeight="1" x14ac:dyDescent="0.3">
      <c r="A43" s="6">
        <v>24</v>
      </c>
      <c r="B43" s="59" t="s">
        <v>110</v>
      </c>
      <c r="C43" s="6" t="s">
        <v>97</v>
      </c>
      <c r="D43" s="6" t="s">
        <v>83</v>
      </c>
      <c r="E43" s="6" t="s">
        <v>115</v>
      </c>
      <c r="F43" s="6" t="s">
        <v>121</v>
      </c>
      <c r="G43" s="23">
        <v>2800</v>
      </c>
      <c r="H43" s="13">
        <v>0</v>
      </c>
      <c r="I43" s="13">
        <f t="shared" si="0"/>
        <v>0</v>
      </c>
      <c r="J43" s="8">
        <f t="shared" si="1"/>
        <v>4200</v>
      </c>
      <c r="K43" s="13">
        <v>0</v>
      </c>
      <c r="L43" s="13">
        <f t="shared" si="2"/>
        <v>0</v>
      </c>
      <c r="M43" s="6"/>
      <c r="N43" s="6"/>
      <c r="O43" s="6"/>
      <c r="P43" s="6"/>
      <c r="Q43" s="6"/>
    </row>
    <row r="44" spans="1:17" ht="34.799999999999997" customHeight="1" x14ac:dyDescent="0.3">
      <c r="A44" s="6">
        <v>25</v>
      </c>
      <c r="B44" s="59" t="s">
        <v>110</v>
      </c>
      <c r="C44" s="6" t="s">
        <v>97</v>
      </c>
      <c r="D44" s="6" t="s">
        <v>84</v>
      </c>
      <c r="E44" s="6" t="s">
        <v>115</v>
      </c>
      <c r="F44" s="6" t="s">
        <v>121</v>
      </c>
      <c r="G44" s="23">
        <v>700</v>
      </c>
      <c r="H44" s="13">
        <v>0</v>
      </c>
      <c r="I44" s="13">
        <f t="shared" si="0"/>
        <v>0</v>
      </c>
      <c r="J44" s="8">
        <f t="shared" si="1"/>
        <v>1050</v>
      </c>
      <c r="K44" s="13">
        <v>0</v>
      </c>
      <c r="L44" s="13">
        <v>0</v>
      </c>
      <c r="M44" s="6"/>
      <c r="N44" s="6"/>
      <c r="O44" s="6"/>
      <c r="P44" s="6"/>
      <c r="Q44" s="6"/>
    </row>
    <row r="45" spans="1:17" ht="34.799999999999997" customHeight="1" x14ac:dyDescent="0.3">
      <c r="A45" s="6">
        <v>26</v>
      </c>
      <c r="B45" s="59" t="s">
        <v>110</v>
      </c>
      <c r="C45" s="6" t="s">
        <v>97</v>
      </c>
      <c r="D45" s="6" t="s">
        <v>71</v>
      </c>
      <c r="E45" s="6" t="s">
        <v>115</v>
      </c>
      <c r="F45" s="6" t="s">
        <v>121</v>
      </c>
      <c r="G45" s="23">
        <v>4000</v>
      </c>
      <c r="H45" s="13">
        <v>0</v>
      </c>
      <c r="I45" s="13">
        <f t="shared" si="0"/>
        <v>0</v>
      </c>
      <c r="J45" s="8">
        <f t="shared" si="1"/>
        <v>6000</v>
      </c>
      <c r="K45" s="13">
        <v>0</v>
      </c>
      <c r="L45" s="13">
        <f t="shared" si="2"/>
        <v>0</v>
      </c>
      <c r="M45" s="6"/>
      <c r="N45" s="6">
        <v>50</v>
      </c>
      <c r="O45" s="6"/>
      <c r="P45" s="6"/>
      <c r="Q45" s="6"/>
    </row>
    <row r="46" spans="1:17" ht="34.799999999999997" customHeight="1" x14ac:dyDescent="0.3">
      <c r="A46" s="6">
        <v>27</v>
      </c>
      <c r="B46" s="59" t="s">
        <v>111</v>
      </c>
      <c r="C46" s="6" t="s">
        <v>96</v>
      </c>
      <c r="D46" s="6" t="s">
        <v>73</v>
      </c>
      <c r="E46" s="6" t="s">
        <v>119</v>
      </c>
      <c r="F46" s="6" t="s">
        <v>120</v>
      </c>
      <c r="G46" s="23">
        <v>6000</v>
      </c>
      <c r="H46" s="13">
        <v>0</v>
      </c>
      <c r="I46" s="13">
        <f t="shared" ref="I46:I47" si="15">H46*G46</f>
        <v>0</v>
      </c>
      <c r="J46" s="8">
        <f t="shared" ref="J46:J47" si="16">G46*1.5</f>
        <v>9000</v>
      </c>
      <c r="K46" s="13">
        <v>0</v>
      </c>
      <c r="L46" s="13">
        <f t="shared" ref="L46:L47" si="17">K46*J46</f>
        <v>0</v>
      </c>
      <c r="M46" s="6"/>
      <c r="N46" s="6">
        <v>45</v>
      </c>
      <c r="O46" s="6"/>
      <c r="P46" s="6"/>
      <c r="Q46" s="6"/>
    </row>
    <row r="47" spans="1:17" ht="34.799999999999997" customHeight="1" x14ac:dyDescent="0.3">
      <c r="A47" s="6">
        <v>28</v>
      </c>
      <c r="B47" s="59" t="s">
        <v>111</v>
      </c>
      <c r="C47" s="6" t="s">
        <v>96</v>
      </c>
      <c r="D47" s="6" t="s">
        <v>81</v>
      </c>
      <c r="E47" s="6" t="s">
        <v>119</v>
      </c>
      <c r="F47" s="6" t="s">
        <v>120</v>
      </c>
      <c r="G47" s="23">
        <v>5400</v>
      </c>
      <c r="H47" s="13">
        <v>0</v>
      </c>
      <c r="I47" s="13">
        <f t="shared" si="15"/>
        <v>0</v>
      </c>
      <c r="J47" s="8">
        <f t="shared" si="16"/>
        <v>8100</v>
      </c>
      <c r="K47" s="13">
        <v>0</v>
      </c>
      <c r="L47" s="13">
        <f t="shared" si="17"/>
        <v>0</v>
      </c>
      <c r="M47" s="6"/>
      <c r="N47" s="6"/>
      <c r="O47" s="6"/>
      <c r="P47" s="6"/>
      <c r="Q47" s="6"/>
    </row>
    <row r="48" spans="1:17" ht="34.799999999999997" customHeight="1" x14ac:dyDescent="0.3">
      <c r="A48" s="6">
        <v>29</v>
      </c>
      <c r="B48" s="59" t="s">
        <v>112</v>
      </c>
      <c r="C48" s="6" t="s">
        <v>98</v>
      </c>
      <c r="D48" s="6" t="s">
        <v>77</v>
      </c>
      <c r="E48" s="6" t="s">
        <v>119</v>
      </c>
      <c r="F48" s="6" t="s">
        <v>69</v>
      </c>
      <c r="G48" s="23">
        <v>400</v>
      </c>
      <c r="H48" s="13">
        <v>0</v>
      </c>
      <c r="I48" s="13">
        <f t="shared" si="0"/>
        <v>0</v>
      </c>
      <c r="J48" s="8">
        <f t="shared" si="1"/>
        <v>600</v>
      </c>
      <c r="K48" s="13">
        <v>0</v>
      </c>
      <c r="L48" s="13">
        <f t="shared" si="2"/>
        <v>0</v>
      </c>
      <c r="M48" s="6"/>
      <c r="N48" s="6"/>
      <c r="O48" s="6"/>
      <c r="P48" s="6"/>
      <c r="Q48" s="6"/>
    </row>
    <row r="49" spans="1:17" ht="34.799999999999997" customHeight="1" x14ac:dyDescent="0.3">
      <c r="A49" s="6">
        <v>30</v>
      </c>
      <c r="B49" s="6" t="s">
        <v>113</v>
      </c>
      <c r="C49" s="6" t="s">
        <v>99</v>
      </c>
      <c r="D49" s="6" t="s">
        <v>70</v>
      </c>
      <c r="E49" s="6" t="s">
        <v>123</v>
      </c>
      <c r="F49" s="6" t="s">
        <v>124</v>
      </c>
      <c r="G49" s="23">
        <v>67000</v>
      </c>
      <c r="H49" s="13">
        <v>0</v>
      </c>
      <c r="I49" s="13">
        <f t="shared" si="0"/>
        <v>0</v>
      </c>
      <c r="J49" s="8">
        <f t="shared" si="1"/>
        <v>100500</v>
      </c>
      <c r="K49" s="13">
        <v>0</v>
      </c>
      <c r="L49" s="13">
        <f t="shared" si="2"/>
        <v>0</v>
      </c>
      <c r="M49" s="6"/>
      <c r="N49" s="6">
        <v>250</v>
      </c>
      <c r="O49" s="6"/>
      <c r="P49" s="6"/>
      <c r="Q49" s="6"/>
    </row>
    <row r="50" spans="1:17" ht="34.799999999999997" customHeight="1" x14ac:dyDescent="0.3">
      <c r="A50" s="6">
        <v>31</v>
      </c>
      <c r="B50" s="6" t="s">
        <v>113</v>
      </c>
      <c r="C50" s="6" t="s">
        <v>99</v>
      </c>
      <c r="D50" s="6" t="s">
        <v>71</v>
      </c>
      <c r="E50" s="6" t="s">
        <v>87</v>
      </c>
      <c r="F50" s="6" t="s">
        <v>124</v>
      </c>
      <c r="G50" s="23">
        <v>20000</v>
      </c>
      <c r="H50" s="13">
        <v>0</v>
      </c>
      <c r="I50" s="13">
        <f t="shared" si="0"/>
        <v>0</v>
      </c>
      <c r="J50" s="8">
        <f t="shared" si="1"/>
        <v>30000</v>
      </c>
      <c r="K50" s="13">
        <v>0</v>
      </c>
      <c r="L50" s="13">
        <f t="shared" si="2"/>
        <v>0</v>
      </c>
      <c r="M50" s="6"/>
      <c r="N50" s="6">
        <v>250</v>
      </c>
      <c r="O50" s="6"/>
      <c r="P50" s="6"/>
      <c r="Q50" s="6"/>
    </row>
    <row r="51" spans="1:17" ht="34.799999999999997" customHeight="1" x14ac:dyDescent="0.3">
      <c r="A51" s="6">
        <v>32</v>
      </c>
      <c r="B51" s="6" t="s">
        <v>113</v>
      </c>
      <c r="C51" s="6" t="s">
        <v>99</v>
      </c>
      <c r="D51" s="6" t="s">
        <v>74</v>
      </c>
      <c r="E51" s="6" t="s">
        <v>122</v>
      </c>
      <c r="F51" s="6" t="s">
        <v>124</v>
      </c>
      <c r="G51" s="23">
        <v>2000</v>
      </c>
      <c r="H51" s="13">
        <v>0</v>
      </c>
      <c r="I51" s="13">
        <v>0</v>
      </c>
      <c r="J51" s="8">
        <f t="shared" si="1"/>
        <v>3000</v>
      </c>
      <c r="K51" s="13">
        <v>0</v>
      </c>
      <c r="L51" s="13">
        <v>0</v>
      </c>
      <c r="M51" s="6"/>
      <c r="N51" s="6"/>
      <c r="O51" s="6"/>
      <c r="P51" s="6"/>
      <c r="Q51" s="6"/>
    </row>
    <row r="52" spans="1:17" ht="34.799999999999997" customHeight="1" x14ac:dyDescent="0.3">
      <c r="A52" s="6">
        <v>33</v>
      </c>
      <c r="B52" s="6" t="s">
        <v>113</v>
      </c>
      <c r="C52" s="6" t="s">
        <v>100</v>
      </c>
      <c r="D52" s="6" t="s">
        <v>125</v>
      </c>
      <c r="E52" s="6" t="s">
        <v>122</v>
      </c>
      <c r="F52" s="6" t="s">
        <v>124</v>
      </c>
      <c r="G52" s="23">
        <v>9000</v>
      </c>
      <c r="H52" s="13">
        <v>0</v>
      </c>
      <c r="I52" s="13">
        <f t="shared" si="0"/>
        <v>0</v>
      </c>
      <c r="J52" s="8">
        <f t="shared" si="1"/>
        <v>13500</v>
      </c>
      <c r="K52" s="13">
        <v>0</v>
      </c>
      <c r="L52" s="13">
        <f t="shared" si="2"/>
        <v>0</v>
      </c>
      <c r="M52" s="6"/>
      <c r="N52" s="6"/>
      <c r="O52" s="6"/>
      <c r="P52" s="6"/>
      <c r="Q52" s="6"/>
    </row>
    <row r="53" spans="1:17" ht="34.799999999999997" customHeight="1" x14ac:dyDescent="0.3">
      <c r="A53" s="6">
        <v>34</v>
      </c>
      <c r="B53" s="6" t="s">
        <v>131</v>
      </c>
      <c r="C53" s="6" t="s">
        <v>101</v>
      </c>
      <c r="D53" s="6" t="s">
        <v>85</v>
      </c>
      <c r="E53" s="6" t="s">
        <v>122</v>
      </c>
      <c r="F53" s="6" t="s">
        <v>127</v>
      </c>
      <c r="G53" s="23">
        <v>30000</v>
      </c>
      <c r="H53" s="13">
        <v>0</v>
      </c>
      <c r="I53" s="13">
        <f t="shared" si="0"/>
        <v>0</v>
      </c>
      <c r="J53" s="8">
        <f t="shared" si="1"/>
        <v>45000</v>
      </c>
      <c r="K53" s="13">
        <v>0</v>
      </c>
      <c r="L53" s="13">
        <f t="shared" si="2"/>
        <v>0</v>
      </c>
      <c r="M53" s="6"/>
      <c r="N53" s="6">
        <v>46</v>
      </c>
      <c r="O53" s="6"/>
      <c r="P53" s="6"/>
      <c r="Q53" s="6"/>
    </row>
    <row r="54" spans="1:17" ht="34.799999999999997" customHeight="1" x14ac:dyDescent="0.3">
      <c r="A54" s="6">
        <v>35</v>
      </c>
      <c r="B54" s="6" t="s">
        <v>132</v>
      </c>
      <c r="C54" s="6" t="s">
        <v>102</v>
      </c>
      <c r="D54" s="6" t="s">
        <v>86</v>
      </c>
      <c r="E54" s="6" t="s">
        <v>115</v>
      </c>
      <c r="F54" s="6" t="s">
        <v>127</v>
      </c>
      <c r="G54" s="23">
        <v>80000</v>
      </c>
      <c r="H54" s="13">
        <v>0</v>
      </c>
      <c r="I54" s="13">
        <f t="shared" si="0"/>
        <v>0</v>
      </c>
      <c r="J54" s="8">
        <f t="shared" si="1"/>
        <v>120000</v>
      </c>
      <c r="K54" s="13">
        <v>0</v>
      </c>
      <c r="L54" s="13">
        <f t="shared" si="2"/>
        <v>0</v>
      </c>
      <c r="M54" s="6"/>
      <c r="N54" s="6">
        <v>65</v>
      </c>
      <c r="O54" s="6"/>
      <c r="P54" s="6"/>
      <c r="Q54" s="6"/>
    </row>
    <row r="55" spans="1:17" ht="34.799999999999997" customHeight="1" x14ac:dyDescent="0.3">
      <c r="A55" s="6">
        <v>36</v>
      </c>
      <c r="B55" s="6" t="s">
        <v>132</v>
      </c>
      <c r="C55" s="6" t="s">
        <v>102</v>
      </c>
      <c r="D55" s="6" t="s">
        <v>126</v>
      </c>
      <c r="E55" s="6" t="s">
        <v>115</v>
      </c>
      <c r="F55" s="6" t="s">
        <v>127</v>
      </c>
      <c r="G55" s="23">
        <v>2000</v>
      </c>
      <c r="H55" s="13">
        <v>0</v>
      </c>
      <c r="I55" s="13">
        <v>0</v>
      </c>
      <c r="J55" s="8">
        <f t="shared" si="1"/>
        <v>3000</v>
      </c>
      <c r="K55" s="13">
        <v>0</v>
      </c>
      <c r="L55" s="13">
        <v>0</v>
      </c>
      <c r="M55" s="6"/>
      <c r="N55" s="6"/>
      <c r="O55" s="6"/>
      <c r="P55" s="6"/>
      <c r="Q55" s="6"/>
    </row>
    <row r="56" spans="1:17" ht="34.799999999999997" customHeight="1" x14ac:dyDescent="0.3">
      <c r="A56" s="6">
        <v>37</v>
      </c>
      <c r="B56" s="6" t="s">
        <v>24</v>
      </c>
      <c r="C56" s="6" t="s">
        <v>103</v>
      </c>
      <c r="D56" s="6" t="s">
        <v>71</v>
      </c>
      <c r="E56" s="6" t="s">
        <v>122</v>
      </c>
      <c r="F56" s="6" t="s">
        <v>124</v>
      </c>
      <c r="G56" s="23">
        <v>5000</v>
      </c>
      <c r="H56" s="13">
        <v>0</v>
      </c>
      <c r="I56" s="13">
        <f t="shared" si="0"/>
        <v>0</v>
      </c>
      <c r="J56" s="8">
        <f t="shared" si="1"/>
        <v>7500</v>
      </c>
      <c r="K56" s="13">
        <v>0</v>
      </c>
      <c r="L56" s="13">
        <f t="shared" si="2"/>
        <v>0</v>
      </c>
      <c r="M56" s="6"/>
      <c r="N56" s="6" t="s">
        <v>25</v>
      </c>
      <c r="O56" s="6"/>
      <c r="P56" s="6"/>
      <c r="Q56" s="6"/>
    </row>
    <row r="57" spans="1:17" ht="34.799999999999997" customHeight="1" x14ac:dyDescent="0.3">
      <c r="A57" s="6">
        <v>38</v>
      </c>
      <c r="B57" s="6" t="s">
        <v>27</v>
      </c>
      <c r="C57" s="6" t="s">
        <v>104</v>
      </c>
      <c r="D57" s="6" t="s">
        <v>73</v>
      </c>
      <c r="E57" s="6" t="s">
        <v>122</v>
      </c>
      <c r="F57" s="6" t="s">
        <v>124</v>
      </c>
      <c r="G57" s="23">
        <v>40</v>
      </c>
      <c r="H57" s="13">
        <v>0</v>
      </c>
      <c r="I57" s="13">
        <f t="shared" si="0"/>
        <v>0</v>
      </c>
      <c r="J57" s="8">
        <f t="shared" si="1"/>
        <v>60</v>
      </c>
      <c r="K57" s="13">
        <v>0</v>
      </c>
      <c r="L57" s="13">
        <f t="shared" si="2"/>
        <v>0</v>
      </c>
      <c r="M57" s="6"/>
      <c r="N57" s="6">
        <v>1</v>
      </c>
      <c r="O57" s="6"/>
      <c r="P57" s="6"/>
      <c r="Q57" s="6">
        <f>23*80%</f>
        <v>18.400000000000002</v>
      </c>
    </row>
    <row r="58" spans="1:17" ht="34.799999999999997" customHeight="1" x14ac:dyDescent="0.3">
      <c r="A58" s="6">
        <v>39</v>
      </c>
      <c r="B58" s="6" t="s">
        <v>27</v>
      </c>
      <c r="C58" s="6" t="s">
        <v>105</v>
      </c>
      <c r="D58" s="6" t="s">
        <v>72</v>
      </c>
      <c r="E58" s="6" t="s">
        <v>122</v>
      </c>
      <c r="F58" s="6" t="s">
        <v>124</v>
      </c>
      <c r="G58" s="23">
        <v>100</v>
      </c>
      <c r="H58" s="13">
        <v>0</v>
      </c>
      <c r="I58" s="13">
        <f t="shared" si="0"/>
        <v>0</v>
      </c>
      <c r="J58" s="8">
        <f t="shared" si="1"/>
        <v>150</v>
      </c>
      <c r="K58" s="13">
        <v>0</v>
      </c>
      <c r="L58" s="13">
        <v>0</v>
      </c>
      <c r="M58" s="6"/>
      <c r="N58" s="6"/>
      <c r="O58" s="26"/>
      <c r="P58" s="54"/>
      <c r="Q58" s="27"/>
    </row>
    <row r="59" spans="1:17" s="5" customFormat="1" ht="34.799999999999997" customHeight="1" x14ac:dyDescent="0.3">
      <c r="A59" s="21"/>
      <c r="B59" s="24"/>
      <c r="C59" s="24"/>
      <c r="D59" s="24"/>
      <c r="E59" s="24"/>
      <c r="F59" s="24"/>
      <c r="G59" s="22"/>
      <c r="H59" s="25" t="s">
        <v>1</v>
      </c>
      <c r="I59" s="25">
        <f>SUM(I41:I57)</f>
        <v>0</v>
      </c>
      <c r="J59" s="22"/>
      <c r="K59" s="25" t="s">
        <v>1</v>
      </c>
      <c r="L59" s="25">
        <f>SUM(L20:L57)</f>
        <v>0</v>
      </c>
      <c r="M59" s="21"/>
      <c r="N59" s="21"/>
      <c r="O59" s="48"/>
      <c r="P59" s="55"/>
      <c r="Q59" s="49"/>
    </row>
    <row r="60" spans="1:17" s="15" customFormat="1" ht="34.799999999999997" customHeight="1" x14ac:dyDescent="0.3">
      <c r="A60" s="37" t="s">
        <v>29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s="19" customFormat="1" ht="34.799999999999997" customHeight="1" x14ac:dyDescent="0.25">
      <c r="A61" s="28" t="s">
        <v>30</v>
      </c>
      <c r="B61" s="28"/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</row>
    <row r="62" spans="1:17" s="19" customFormat="1" ht="34.799999999999997" customHeight="1" x14ac:dyDescent="0.25">
      <c r="A62" s="28" t="s">
        <v>31</v>
      </c>
      <c r="B62" s="28"/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  <row r="63" spans="1:17" s="19" customFormat="1" ht="34.799999999999997" customHeight="1" x14ac:dyDescent="0.25">
      <c r="A63" s="28" t="s">
        <v>32</v>
      </c>
      <c r="B63" s="28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/>
    </row>
    <row r="64" spans="1:17" s="19" customFormat="1" ht="34.799999999999997" customHeight="1" x14ac:dyDescent="0.25">
      <c r="A64" s="28" t="s">
        <v>9</v>
      </c>
      <c r="B64" s="28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5"/>
    </row>
    <row r="65" spans="1:25" s="19" customFormat="1" ht="34.799999999999997" customHeight="1" x14ac:dyDescent="0.25">
      <c r="A65" s="28" t="s">
        <v>33</v>
      </c>
      <c r="B65" s="28"/>
      <c r="C65" s="63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5"/>
    </row>
    <row r="66" spans="1:25" s="19" customFormat="1" ht="34.799999999999997" customHeight="1" x14ac:dyDescent="0.25">
      <c r="A66" s="28" t="s">
        <v>34</v>
      </c>
      <c r="B66" s="28"/>
      <c r="C66" s="63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5"/>
    </row>
    <row r="67" spans="1:25" s="19" customFormat="1" ht="34.799999999999997" customHeight="1" x14ac:dyDescent="0.25">
      <c r="A67" s="28" t="s">
        <v>39</v>
      </c>
      <c r="B67" s="28"/>
      <c r="C67" s="63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5"/>
    </row>
    <row r="68" spans="1:25" s="20" customFormat="1" ht="34.799999999999997" customHeight="1" x14ac:dyDescent="0.25">
      <c r="A68" s="36" t="s">
        <v>35</v>
      </c>
      <c r="B68" s="36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25" s="19" customFormat="1" ht="34.799999999999997" customHeight="1" x14ac:dyDescent="0.25">
      <c r="A69" s="33" t="s">
        <v>8</v>
      </c>
      <c r="B69" s="33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25" customFormat="1" ht="34.799999999999997" customHeight="1" x14ac:dyDescent="0.3">
      <c r="A70" s="29" t="s">
        <v>36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25" s="18" customFormat="1" ht="34.799999999999997" customHeight="1" x14ac:dyDescent="0.3">
      <c r="A71" s="29" t="s">
        <v>37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16"/>
      <c r="S71" s="16"/>
      <c r="T71" s="16"/>
      <c r="U71" s="16"/>
      <c r="V71" s="16"/>
      <c r="W71" s="16"/>
      <c r="X71" s="16"/>
      <c r="Y71" s="17"/>
    </row>
    <row r="72" spans="1:25" s="1" customFormat="1" ht="34.799999999999997" customHeight="1" x14ac:dyDescent="0.3">
      <c r="A72" s="29" t="s">
        <v>38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25" ht="34.799999999999997" customHeight="1" x14ac:dyDescent="0.3"/>
    <row r="74" spans="1:25" ht="34.799999999999997" customHeight="1" x14ac:dyDescent="0.3"/>
    <row r="75" spans="1:25" ht="34.799999999999997" customHeight="1" x14ac:dyDescent="0.3"/>
    <row r="76" spans="1:25" ht="34.799999999999997" customHeight="1" x14ac:dyDescent="0.3"/>
    <row r="77" spans="1:25" ht="34.799999999999997" customHeight="1" x14ac:dyDescent="0.3"/>
    <row r="78" spans="1:25" ht="34.799999999999997" customHeight="1" x14ac:dyDescent="0.3"/>
    <row r="79" spans="1:25" ht="34.799999999999997" customHeight="1" x14ac:dyDescent="0.3"/>
    <row r="80" spans="1:25" ht="34.799999999999997" customHeight="1" x14ac:dyDescent="0.3"/>
    <row r="81" ht="34.799999999999997" customHeight="1" x14ac:dyDescent="0.3"/>
    <row r="82" ht="34.799999999999997" customHeight="1" x14ac:dyDescent="0.3"/>
    <row r="83" ht="34.799999999999997" customHeight="1" x14ac:dyDescent="0.3"/>
    <row r="84" ht="34.799999999999997" customHeight="1" x14ac:dyDescent="0.3"/>
    <row r="85" ht="34.799999999999997" customHeight="1" x14ac:dyDescent="0.3"/>
    <row r="86" ht="34.799999999999997" customHeight="1" x14ac:dyDescent="0.3"/>
    <row r="87" ht="34.799999999999997" customHeight="1" x14ac:dyDescent="0.3"/>
    <row r="88" ht="34.799999999999997" customHeight="1" x14ac:dyDescent="0.3"/>
    <row r="89" ht="34.799999999999997" customHeight="1" x14ac:dyDescent="0.3"/>
    <row r="90" ht="34.799999999999997" customHeight="1" x14ac:dyDescent="0.3"/>
    <row r="91" ht="34.799999999999997" customHeight="1" x14ac:dyDescent="0.3"/>
    <row r="92" ht="34.799999999999997" customHeight="1" x14ac:dyDescent="0.3"/>
    <row r="93" ht="34.799999999999997" customHeight="1" x14ac:dyDescent="0.3"/>
    <row r="94" ht="34.799999999999997" customHeight="1" x14ac:dyDescent="0.3"/>
    <row r="95" ht="34.799999999999997" customHeight="1" x14ac:dyDescent="0.3"/>
    <row r="96" ht="34.799999999999997" customHeight="1" x14ac:dyDescent="0.3"/>
    <row r="97" ht="34.799999999999997" customHeight="1" x14ac:dyDescent="0.3"/>
    <row r="98" ht="34.799999999999997" customHeight="1" x14ac:dyDescent="0.3"/>
    <row r="99" ht="34.799999999999997" customHeight="1" x14ac:dyDescent="0.3"/>
    <row r="100" ht="34.799999999999997" customHeight="1" x14ac:dyDescent="0.3"/>
    <row r="101" ht="34.799999999999997" customHeight="1" x14ac:dyDescent="0.3"/>
    <row r="102" ht="34.799999999999997" customHeight="1" x14ac:dyDescent="0.3"/>
    <row r="103" ht="34.799999999999997" customHeight="1" x14ac:dyDescent="0.3"/>
    <row r="104" ht="34.799999999999997" customHeight="1" x14ac:dyDescent="0.3"/>
    <row r="105" ht="34.799999999999997" customHeight="1" x14ac:dyDescent="0.3"/>
    <row r="106" ht="34.799999999999997" customHeight="1" x14ac:dyDescent="0.3"/>
    <row r="107" ht="34.799999999999997" customHeight="1" x14ac:dyDescent="0.3"/>
    <row r="108" ht="34.799999999999997" customHeight="1" x14ac:dyDescent="0.3"/>
    <row r="109" ht="34.799999999999997" customHeight="1" x14ac:dyDescent="0.3"/>
    <row r="110" ht="34.799999999999997" customHeight="1" x14ac:dyDescent="0.3"/>
    <row r="111" ht="34.799999999999997" customHeight="1" x14ac:dyDescent="0.3"/>
    <row r="112" ht="34.799999999999997" customHeight="1" x14ac:dyDescent="0.3"/>
    <row r="113" ht="34.799999999999997" customHeight="1" x14ac:dyDescent="0.3"/>
    <row r="114" ht="34.799999999999997" customHeight="1" x14ac:dyDescent="0.3"/>
    <row r="115" ht="34.799999999999997" customHeight="1" x14ac:dyDescent="0.3"/>
    <row r="116" ht="34.799999999999997" customHeight="1" x14ac:dyDescent="0.3"/>
    <row r="117" ht="34.799999999999997" customHeight="1" x14ac:dyDescent="0.3"/>
    <row r="118" ht="34.799999999999997" customHeight="1" x14ac:dyDescent="0.3"/>
    <row r="119" ht="34.799999999999997" customHeight="1" x14ac:dyDescent="0.3"/>
    <row r="120" ht="34.799999999999997" customHeight="1" x14ac:dyDescent="0.3"/>
    <row r="121" ht="34.799999999999997" customHeight="1" x14ac:dyDescent="0.3"/>
    <row r="122" ht="34.799999999999997" customHeight="1" x14ac:dyDescent="0.3"/>
    <row r="123" ht="34.799999999999997" customHeight="1" x14ac:dyDescent="0.3"/>
    <row r="124" ht="34.799999999999997" customHeight="1" x14ac:dyDescent="0.3"/>
    <row r="125" ht="34.799999999999997" customHeight="1" x14ac:dyDescent="0.3"/>
    <row r="126" ht="34.799999999999997" customHeight="1" x14ac:dyDescent="0.3"/>
    <row r="127" ht="34.799999999999997" customHeight="1" x14ac:dyDescent="0.3"/>
    <row r="128" ht="34.799999999999997" customHeight="1" x14ac:dyDescent="0.3"/>
    <row r="129" ht="34.799999999999997" customHeight="1" x14ac:dyDescent="0.3"/>
    <row r="130" ht="34.799999999999997" customHeight="1" x14ac:dyDescent="0.3"/>
    <row r="131" ht="34.799999999999997" customHeight="1" x14ac:dyDescent="0.3"/>
    <row r="132" ht="34.799999999999997" customHeight="1" x14ac:dyDescent="0.3"/>
    <row r="133" ht="34.799999999999997" customHeight="1" x14ac:dyDescent="0.3"/>
    <row r="134" ht="34.799999999999997" customHeight="1" x14ac:dyDescent="0.3"/>
    <row r="135" ht="34.799999999999997" customHeight="1" x14ac:dyDescent="0.3"/>
    <row r="136" ht="34.799999999999997" customHeight="1" x14ac:dyDescent="0.3"/>
    <row r="137" ht="34.799999999999997" customHeight="1" x14ac:dyDescent="0.3"/>
    <row r="138" ht="34.799999999999997" customHeight="1" x14ac:dyDescent="0.3"/>
    <row r="139" ht="34.799999999999997" customHeight="1" x14ac:dyDescent="0.3"/>
    <row r="140" ht="34.799999999999997" customHeight="1" x14ac:dyDescent="0.3"/>
    <row r="141" ht="34.799999999999997" customHeight="1" x14ac:dyDescent="0.3"/>
    <row r="142" ht="34.799999999999997" customHeight="1" x14ac:dyDescent="0.3"/>
    <row r="143" ht="34.799999999999997" customHeight="1" x14ac:dyDescent="0.3"/>
    <row r="144" ht="34.799999999999997" customHeight="1" x14ac:dyDescent="0.3"/>
    <row r="145" ht="34.799999999999997" customHeight="1" x14ac:dyDescent="0.3"/>
    <row r="146" ht="34.799999999999997" customHeight="1" x14ac:dyDescent="0.3"/>
  </sheetData>
  <mergeCells count="59">
    <mergeCell ref="C11:Q11"/>
    <mergeCell ref="C12:Q12"/>
    <mergeCell ref="O59:Q59"/>
    <mergeCell ref="A12:B12"/>
    <mergeCell ref="A6:B6"/>
    <mergeCell ref="A7:B7"/>
    <mergeCell ref="A8:B8"/>
    <mergeCell ref="A9:B9"/>
    <mergeCell ref="A10:B10"/>
    <mergeCell ref="A11:B11"/>
    <mergeCell ref="C6:Q6"/>
    <mergeCell ref="C7:Q7"/>
    <mergeCell ref="C8:Q8"/>
    <mergeCell ref="C9:Q9"/>
    <mergeCell ref="C10:Q10"/>
    <mergeCell ref="D18:D19"/>
    <mergeCell ref="A16:Q16"/>
    <mergeCell ref="Q18:Q19"/>
    <mergeCell ref="A13:B13"/>
    <mergeCell ref="A14:B14"/>
    <mergeCell ref="A15:Q15"/>
    <mergeCell ref="C14:Q14"/>
    <mergeCell ref="C13:Q13"/>
    <mergeCell ref="F18:F19"/>
    <mergeCell ref="M18:P18"/>
    <mergeCell ref="A17:Q17"/>
    <mergeCell ref="E18:E19"/>
    <mergeCell ref="A60:Q60"/>
    <mergeCell ref="A64:B64"/>
    <mergeCell ref="C61:Q61"/>
    <mergeCell ref="C62:Q62"/>
    <mergeCell ref="C63:Q63"/>
    <mergeCell ref="C64:Q64"/>
    <mergeCell ref="A66:B66"/>
    <mergeCell ref="A67:B67"/>
    <mergeCell ref="A68:B68"/>
    <mergeCell ref="C66:Q66"/>
    <mergeCell ref="C67:Q67"/>
    <mergeCell ref="G18:I18"/>
    <mergeCell ref="J18:L18"/>
    <mergeCell ref="A18:A19"/>
    <mergeCell ref="B18:B19"/>
    <mergeCell ref="C18:C19"/>
    <mergeCell ref="A5:Q5"/>
    <mergeCell ref="A4:Q4"/>
    <mergeCell ref="A2:Q2"/>
    <mergeCell ref="A3:Q3"/>
    <mergeCell ref="A1:Q1"/>
    <mergeCell ref="A70:Q70"/>
    <mergeCell ref="A71:Q71"/>
    <mergeCell ref="A72:Q72"/>
    <mergeCell ref="C69:Q69"/>
    <mergeCell ref="C68:Q68"/>
    <mergeCell ref="A69:B69"/>
    <mergeCell ref="A65:B65"/>
    <mergeCell ref="A61:B61"/>
    <mergeCell ref="A62:B62"/>
    <mergeCell ref="A63:B63"/>
    <mergeCell ref="C65:Q65"/>
  </mergeCells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Serwetki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Karolina Graczyk</cp:lastModifiedBy>
  <dcterms:created xsi:type="dcterms:W3CDTF">2015-06-05T18:19:34Z</dcterms:created>
  <dcterms:modified xsi:type="dcterms:W3CDTF">2023-09-21T12:30:20Z</dcterms:modified>
</cp:coreProperties>
</file>