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446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<sst xmlns="http://schemas.openxmlformats.org/spreadsheetml/2006/main" count="396" uniqueCount="173">
  <si>
    <t>Nazwa projektu</t>
  </si>
  <si>
    <t xml:space="preserve">Poprawa dostępności architektonicznej i komunikacyjno - informacyjnej Urzędu Gminy Wągrowiec </t>
  </si>
  <si>
    <t>Nazwa zadania</t>
  </si>
  <si>
    <t xml:space="preserve">Adaptacja istniejącego pomieszczenia na pomieszczenie higieniczno - sanitarne dostosowane do potrzeb osób ze szczególnymi potrzebami </t>
  </si>
  <si>
    <t>Lp</t>
  </si>
  <si>
    <t>KNR</t>
  </si>
  <si>
    <t>Symbol</t>
  </si>
  <si>
    <t>Kod CPV</t>
  </si>
  <si>
    <t>Opis pozycji</t>
  </si>
  <si>
    <t>Ilość</t>
  </si>
  <si>
    <t>J.m.</t>
  </si>
  <si>
    <t>Cena</t>
  </si>
  <si>
    <t>STAN</t>
  </si>
  <si>
    <t>45215500-2</t>
  </si>
  <si>
    <t>TOALETA DLA OSÓB NIEPEŁNOSPRAWNYCH</t>
  </si>
  <si>
    <t>ELEMENT</t>
  </si>
  <si>
    <t>45111300-1</t>
  </si>
  <si>
    <t>Rozbiórki</t>
  </si>
  <si>
    <t xml:space="preserve"> 401-0821-08-00</t>
  </si>
  <si>
    <t>Rozebranie wykładziny ściennej z płytek ułożonych na kleju</t>
  </si>
  <si>
    <t>m2</t>
  </si>
  <si>
    <t xml:space="preserve"> 401-0811-07-00</t>
  </si>
  <si>
    <t>Rozebranie posadzki z płytek</t>
  </si>
  <si>
    <t xml:space="preserve"> 404-0102-01-00</t>
  </si>
  <si>
    <t>Rozebranie murów z cegły - ściany działowe</t>
  </si>
  <si>
    <t>m3</t>
  </si>
  <si>
    <t xml:space="preserve"> 401-0329-03-00</t>
  </si>
  <si>
    <t>Wykucie otworów drzwiowych i okiennych w ścianach z cegieł na zaprawie: wap.lub cem.-wap.</t>
  </si>
  <si>
    <t xml:space="preserve"> 401-0330-10-00</t>
  </si>
  <si>
    <t>Wykucie wnęk w ścianach z cegieł na zaprawie cementowej, o głębokości wnęki: ponad 1/4 do 1/2 cegły</t>
  </si>
  <si>
    <t>PKZ</t>
  </si>
  <si>
    <t xml:space="preserve"> 012-0000-97-00</t>
  </si>
  <si>
    <t>Ostrożny demontaż ościeżnic drewnianych drzwiowych przeznaczonych do ponownego wbudowania, o powierzchni: ponad 1,5 do 2,0 m2 wraz ze skrzydłem</t>
  </si>
  <si>
    <t>kalk. własna</t>
  </si>
  <si>
    <t>Demontaż fragmentu sufitu podwieszonego z płyt gipsowo - kartonowych wraz z rusztem</t>
  </si>
  <si>
    <t>Demontaż i ponowny montaż grzejnika</t>
  </si>
  <si>
    <t>kpl</t>
  </si>
  <si>
    <t>Wywóz i utylizacja materiałów z rozbiórki</t>
  </si>
  <si>
    <t>45430000-0</t>
  </si>
  <si>
    <t xml:space="preserve">Posadzki </t>
  </si>
  <si>
    <t xml:space="preserve"> 012-1118-01-00</t>
  </si>
  <si>
    <t>Przygotowanie podłoża  pod posadzki z płytek na kleju</t>
  </si>
  <si>
    <t>KNNR</t>
  </si>
  <si>
    <t xml:space="preserve"> 002-1209-03-00</t>
  </si>
  <si>
    <t>Posadzki jednobarwne z płytk gres na zaprawie, gatunek I, antypoślizgowe, do pom. mokrych w obiektach użyteczności publicznej (analogia)</t>
  </si>
  <si>
    <t xml:space="preserve"> 404-0504-06-00</t>
  </si>
  <si>
    <t>Rozebranie posadzek z wykładzin z tworzyw sztucznych - uzupełnienie wykładziny po wymianie drzwi</t>
  </si>
  <si>
    <t xml:space="preserve"> 202-1112-06-11</t>
  </si>
  <si>
    <t>Posadzki z wykładziny - uzupełnienie wykładziny po wymianie drzwi</t>
  </si>
  <si>
    <t xml:space="preserve"> 202-1112-09-00</t>
  </si>
  <si>
    <t>Zgrzewanie wykładzin - uzupełnienie wykładziny po wymianie drzwi</t>
  </si>
  <si>
    <t>45442100-8</t>
  </si>
  <si>
    <t>Tynki i okładziny wewnętrzne, roboty malarskie</t>
  </si>
  <si>
    <t xml:space="preserve"> 401-0710-03-00</t>
  </si>
  <si>
    <t>Uzupełnienie tynków zwykłych wewn.,kategorii II, z zaprawy cem.-wap.,na ścianach płaskich i słupach prostokątnych z cegieł, pustaków ceram.i gazobetonów, przy pow.otynkowania w jednym miejscu: ponad 2,0 do 5,0 m2, przy użyciu ciasta wap.</t>
  </si>
  <si>
    <t xml:space="preserve"> 012-0201-01-00</t>
  </si>
  <si>
    <t>Sufity podwieszane z płyt gips-karton.wodoodpornych, na metalowej konstr. nośnej jednopoziomowej z pokryciem: 1-warstw. - uzupełnienie i nawiązanie do istniejącego sufitu</t>
  </si>
  <si>
    <t xml:space="preserve"> 007-0102-03-00</t>
  </si>
  <si>
    <t xml:space="preserve">Gruntowanie powierzchni podłoża </t>
  </si>
  <si>
    <t xml:space="preserve"> 202-2009-04-00</t>
  </si>
  <si>
    <t>Tynki wewnętrzne, jednowarstwowe, grubości 3 mm, z gipsu szpachlowego /gładzie/, wykonane ręcznie: na sufitach</t>
  </si>
  <si>
    <t xml:space="preserve"> 202-2009-08-00</t>
  </si>
  <si>
    <t>Nakłady uzupełniające do tynków jednowarstwowych z gipsu szpachlowego /gładzi/  -  za pogrubienie tynku o 2 mm: na sufitach</t>
  </si>
  <si>
    <t xml:space="preserve"> 002-1402-06-00</t>
  </si>
  <si>
    <t>Malowanie z gruntowaniem sufitów - jednokrotne gruntowanie, dwukrotne malowanie - farba akrylowa biała</t>
  </si>
  <si>
    <t xml:space="preserve"> 012-0829-01-00</t>
  </si>
  <si>
    <t>Przygotowanie podłoża  pod licowanie ścian płytkami na klej</t>
  </si>
  <si>
    <t xml:space="preserve"> 002-0803-02-00</t>
  </si>
  <si>
    <t>Licowanie ścian wewnętrznych płytkami ceramicznymi na klej - gatunek I</t>
  </si>
  <si>
    <t>Lustro wklejone na stałe w ścianę na klej</t>
  </si>
  <si>
    <t>45421130-4</t>
  </si>
  <si>
    <t>Stolarka drzwiowa</t>
  </si>
  <si>
    <t xml:space="preserve"> 202-0126-05-00</t>
  </si>
  <si>
    <t>Ułożenie nadproży prefabrykowanych w ściance działowej</t>
  </si>
  <si>
    <t>m</t>
  </si>
  <si>
    <t>Dostawa i montaż ościeżnic regulowanych na pełną szerokość muru z listwą wyłogową drzwi jednoskrzydłowe, szer. ściany 12 cm</t>
  </si>
  <si>
    <t>szt</t>
  </si>
  <si>
    <t xml:space="preserve"> 202-1017-02-00</t>
  </si>
  <si>
    <t>Skrzydła drzwiowe wewnętrzne, wypełnienie z płyty wiórowej otworowej, w okleinie syntetycznej, wraz z klamką, szyldem, zamkiem - do pom. sanitarnych z kratką nawiewną - nawiązać do istniejącej stolarki drzwiowej na kondgnacji, drzwi wyposażyć w samozamykaczy z szyną ślizgową wyposażonych w mechanizm krzywkowy</t>
  </si>
  <si>
    <t>45330000-9</t>
  </si>
  <si>
    <t>Wewnętrzna instalacja kanalizacyjna</t>
  </si>
  <si>
    <t xml:space="preserve"> 402-0229-03-00</t>
  </si>
  <si>
    <t xml:space="preserve">Demontaż istniejących rur kanalizacyjnych o średnicy: do 110 mm </t>
  </si>
  <si>
    <t xml:space="preserve"> 402-0233-08-00</t>
  </si>
  <si>
    <t>Demontaż podejść odpływowych z rur PCW o średnicy: 110 mm</t>
  </si>
  <si>
    <t xml:space="preserve"> 402-0233-07-00</t>
  </si>
  <si>
    <t>Demontaż podejść odpływowych z rur PCW o średnicy: 75 mm</t>
  </si>
  <si>
    <t xml:space="preserve"> 402-0233-06-00</t>
  </si>
  <si>
    <t>Demontaż podejść odpływowych z rur PCW o średnicy: 50 mm</t>
  </si>
  <si>
    <t xml:space="preserve"> 402-0235-06-00</t>
  </si>
  <si>
    <t>Ostrożny demontaż urządzeń sanitarnych: umywalki - materiał do przekazania inwestorowi</t>
  </si>
  <si>
    <t xml:space="preserve"> 402-0235-04-00</t>
  </si>
  <si>
    <t>Ostrożny demontaż urządzeń sanitarnych: zmywaka kuchennego - materiał do przekazania inwestorowi</t>
  </si>
  <si>
    <t xml:space="preserve"> 402-0235-08-00</t>
  </si>
  <si>
    <t>Ostrożny demontaż urządzeń sanitarnych: ustępu podwieszonego z systemem podtynkowym - materiał do przekazania inwestorowi</t>
  </si>
  <si>
    <t xml:space="preserve"> 401-0208-03-00</t>
  </si>
  <si>
    <t>Przebicie w elementach z betonu żwirowego otworów o powierzchni do 0,05 m2 i grubości: ponad 20 cm do 30 cm</t>
  </si>
  <si>
    <t xml:space="preserve"> 215-0104-01-00</t>
  </si>
  <si>
    <t>Ustęp podwieszony dla osób niepełnosrawnych wraz z deską sedesową wolnoopadającą, antybakteryjną, zestawem podtynkowym, płuczką, zaworem spłukującym i zabudową sytemową</t>
  </si>
  <si>
    <t xml:space="preserve"> 215-0208-05-00</t>
  </si>
  <si>
    <t>Dodatek za wykonanie podejścia odpływowego z rur i kształtek PCW łączonych metodą wciskową, przy średnicy rur: 110 mm</t>
  </si>
  <si>
    <t xml:space="preserve"> 215-0208-03-00</t>
  </si>
  <si>
    <t>Dodatek za wykonanie podejścia odpływowego z rur i kształtek PCW łączonych metodą wciskową, przy średnicy rur: 50 mm</t>
  </si>
  <si>
    <t>4 0230-02</t>
  </si>
  <si>
    <t xml:space="preserve">Umywalki pojedyncze porcelanowe -  dla niepełnosprawnych </t>
  </si>
  <si>
    <t>kpl.</t>
  </si>
  <si>
    <t>4 0203-01</t>
  </si>
  <si>
    <t xml:space="preserve">Rurociągi z PVC kanalizacyjne o śr. 50 mm </t>
  </si>
  <si>
    <t>4 0203-03</t>
  </si>
  <si>
    <t xml:space="preserve">Rurociągi z PVC kanalizacyjne o śr. 110 mm </t>
  </si>
  <si>
    <t>Próba szczelności instalacji kanalizacyjnej</t>
  </si>
  <si>
    <t>Wewnętrzna instalacja wodociągowa</t>
  </si>
  <si>
    <t xml:space="preserve"> 403-1107-01-00</t>
  </si>
  <si>
    <t>Demontaż rur instalacyjnych dla instalacji wtynkowych,zamontowanych na podłożu z cegły wraz z lokalizacją rur -  średnica rur: do 40 mm</t>
  </si>
  <si>
    <t xml:space="preserve"> 402-0141-01-00</t>
  </si>
  <si>
    <t>Ostrożny demontaż baterii umywalkowej i zmywakowej - materiał do przekazania inwestorowi</t>
  </si>
  <si>
    <t>4 0109-01</t>
  </si>
  <si>
    <t xml:space="preserve">Rurociągi z rur wielowarstwowych PEX o śr. 16*2,0 mm o układana w bruzdach na ścianach wraz z izolacją cieplną (lambda=0,035W/mK) o gr. min. 20 mm </t>
  </si>
  <si>
    <t xml:space="preserve"> 215-0115-02-00</t>
  </si>
  <si>
    <t>Baterie umywalkowe- dla osób niepełnosprawnych 15 mm - wydłużona dźwignia i wydłużona wylewka</t>
  </si>
  <si>
    <t xml:space="preserve"> 215-0107-01-00</t>
  </si>
  <si>
    <t>Dodatek za wykonanie podejścia dopływowego do zaworów wypływowych, baterii, hydrantów, mieszaczy itp., o średnicy nominalnej: 15 mm</t>
  </si>
  <si>
    <t xml:space="preserve"> 215-0107-06-00</t>
  </si>
  <si>
    <t>Dodatek za wykonanie podejścia dopływowego  do płuczek ustępowych - z rur o średnicy nominalnej 15 mm</t>
  </si>
  <si>
    <t xml:space="preserve"> 215-0112-01-00</t>
  </si>
  <si>
    <t xml:space="preserve">Zawory w instalacjach sieci wodociągowych, o średnicy: 15 mm </t>
  </si>
  <si>
    <t>Próba szczelności instalacji wodociągowej (na ciepło i zimno)</t>
  </si>
  <si>
    <t>45310000-3</t>
  </si>
  <si>
    <t>Instalacja elektryczna</t>
  </si>
  <si>
    <t>KNR-W</t>
  </si>
  <si>
    <t>4-03 1133-06</t>
  </si>
  <si>
    <t>Demontaż opraw halogenowych w suficie podwieszonym</t>
  </si>
  <si>
    <t>szt.</t>
  </si>
  <si>
    <t>4-03 1124-02</t>
  </si>
  <si>
    <t xml:space="preserve">Demontaż łączników instalacyjnych podtynkowych </t>
  </si>
  <si>
    <t xml:space="preserve"> 403-1122-01-00</t>
  </si>
  <si>
    <t>Demontaż gniazd wtyczkowych</t>
  </si>
  <si>
    <t>4-03 1116-04</t>
  </si>
  <si>
    <t>Demontaż przewodów kabelkowych z podłoża ceglanego lub betonowego</t>
  </si>
  <si>
    <t>4-03 1001-01</t>
  </si>
  <si>
    <t>Mechaniczne wykucie bruzd dla przewodow wtynkowych w cegle</t>
  </si>
  <si>
    <t>5-08 0302-01</t>
  </si>
  <si>
    <t>Montaż na gotowym podłożu puszek p.t.bakelitowych o śr.do 60mm</t>
  </si>
  <si>
    <t>5-08 0210-01</t>
  </si>
  <si>
    <t>Przewody kabelkowe o łącznym przekroju żył do 7.5 mm2 układane w gotowych bruzdach na podłożu innym niż beton - przewody kabelkowe YDYpżo 3x1,5 mm2</t>
  </si>
  <si>
    <t>5-08 0210-02</t>
  </si>
  <si>
    <t>Przewody kabelkowe o łącznym przekroju żył do 12.5 mm2 układane w gotowych bruzdach na podłożu innym niż beton - przewody kabelkowe YDYpżo 3x2,5 mm2</t>
  </si>
  <si>
    <t>5-08 0308-06</t>
  </si>
  <si>
    <t>Demontaż i ponowny montaż czujki ruchu (analogia)</t>
  </si>
  <si>
    <t>5-08 0309-01</t>
  </si>
  <si>
    <t>Demontaż i ponowny montaż gniazda podtynkowego z przesunięciem (analogia)</t>
  </si>
  <si>
    <t xml:space="preserve"> 508-0308-04-00</t>
  </si>
  <si>
    <t>Demontaż i ponowny montaż łączników z tworzywa sztucznego, z przesunięciem (analogia)</t>
  </si>
  <si>
    <t xml:space="preserve"> 217-0201-01-00</t>
  </si>
  <si>
    <t>Demontaż i ponowny montaż wentylatora (analogia)</t>
  </si>
  <si>
    <t>5-08 0511-07</t>
  </si>
  <si>
    <t xml:space="preserve">Dostawa i montaż lamp LED w suficie podwieszonym </t>
  </si>
  <si>
    <t>Badanie instalacji elektrycznej (modernizowanych obwodów)</t>
  </si>
  <si>
    <t>39290000-1</t>
  </si>
  <si>
    <t>Wyposażenie</t>
  </si>
  <si>
    <t>Ostrożny demontaż istniejącej zabudowy meblowej (meble do przekazania inwestorowi)</t>
  </si>
  <si>
    <t>Poręcz uchylna łukowa ścienna L= 80/85 cm, stal nierdzewna - dostawa i montaż</t>
  </si>
  <si>
    <t>Poręcz uchylna łukowa ścienna L= 60/70 cm, stal nierdzewna - dostawa i montaż</t>
  </si>
  <si>
    <t>Poręcz stała ścienna L= 60/70 cm, stal nierdzewna - dostawa i montaż</t>
  </si>
  <si>
    <t>Przewijak z matą antybakteryjną na szafce robionej na wymiar  - dostawa i montaż</t>
  </si>
  <si>
    <t>Uchwyt na ręczniki papierowe  - dostawa i montaż</t>
  </si>
  <si>
    <t>Pojemnik na mydło w płynie (na wzór istniejących)  - dostawa i montaż</t>
  </si>
  <si>
    <t>Pojemnik na papier toaletowy (na wzór istniejących) - dostawa i montaż</t>
  </si>
  <si>
    <t>Suszarka do rąk  - dostawa i montaż</t>
  </si>
  <si>
    <t>Demontaż i ponowny montaż elementów wyposażenia  - odświeżacz powietrza</t>
  </si>
  <si>
    <t>Ostrożny demontaż elementów wyposażenia  - suszarka do rąk, dozownik do mydła, uchwyt do papieru toaletowego</t>
  </si>
  <si>
    <t>KOSZTORYS  OFERTOWY</t>
  </si>
  <si>
    <t>Wartość NETTO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</si>
</sst>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 Narrow CE"/>
      <family val="2"/>
    </font>
    <font>
      <sz val="11"/>
      <color indexed="8"/>
      <name val="Arial Narrow CE"/>
      <family val="2"/>
    </font>
    <font>
      <sz val="9"/>
      <color indexed="8"/>
      <name val="Arial Narrow CE"/>
      <family val="2"/>
    </font>
    <font>
      <b/>
      <sz val="9"/>
      <color indexed="8"/>
      <name val="Arial Narrow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3"/>
      <color rgb="FF080000"/>
      <name val="Arial Narrow CE"/>
      <family val="2"/>
    </font>
    <font>
      <sz val="11"/>
      <color rgb="FF080000"/>
      <name val="Arial Narrow CE"/>
      <family val="2"/>
    </font>
    <font>
      <sz val="9"/>
      <color rgb="FF080000"/>
      <name val="Arial Narrow CE"/>
      <family val="2"/>
    </font>
    <font>
      <b/>
      <sz val="9"/>
      <color rgb="FF080000"/>
      <name val="Arial Narrow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 horizontal="right"/>
    </xf>
    <xf numFmtId="164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3" fillId="0" borderId="0" xfId="0" applyFont="1" applyAlignment="1">
      <alignment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2" fontId="41" fillId="0" borderId="10" xfId="0" applyNumberFormat="1" applyFont="1" applyBorder="1" applyAlignment="1">
      <alignment horizontal="right"/>
    </xf>
    <xf numFmtId="0" fontId="41" fillId="33" borderId="10" xfId="0" applyFont="1" applyFill="1" applyBorder="1" applyAlignment="1">
      <alignment horizontal="right"/>
    </xf>
    <xf numFmtId="0" fontId="41" fillId="33" borderId="10" xfId="0" applyFont="1" applyFill="1" applyBorder="1" applyAlignment="1">
      <alignment horizontal="left"/>
    </xf>
    <xf numFmtId="2" fontId="41" fillId="33" borderId="10" xfId="0" applyNumberFormat="1" applyFont="1" applyFill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left"/>
    </xf>
    <xf numFmtId="2" fontId="40" fillId="0" borderId="10" xfId="0" applyNumberFormat="1" applyFont="1" applyBorder="1" applyAlignment="1">
      <alignment horizontal="right"/>
    </xf>
    <xf numFmtId="0" fontId="41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>
      <alignment horizontal="right"/>
    </xf>
    <xf numFmtId="4" fontId="41" fillId="33" borderId="10" xfId="0" applyNumberFormat="1" applyFont="1" applyFill="1" applyBorder="1" applyAlignment="1">
      <alignment horizontal="right"/>
    </xf>
    <xf numFmtId="4" fontId="40" fillId="0" borderId="10" xfId="0" applyNumberFormat="1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0"/>
  <sheetViews>
    <sheetView tabSelected="1" zoomScalePageLayoutView="0" workbookViewId="0" topLeftCell="A64">
      <selection activeCell="B1" sqref="B1:C65536"/>
    </sheetView>
  </sheetViews>
  <sheetFormatPr defaultColWidth="9.140625" defaultRowHeight="15"/>
  <cols>
    <col min="1" max="1" width="3.140625" style="0" bestFit="1" customWidth="1"/>
    <col min="2" max="2" width="5.7109375" style="0" customWidth="1"/>
    <col min="3" max="4" width="12.7109375" style="0" customWidth="1"/>
    <col min="5" max="5" width="97.28125" style="0" customWidth="1"/>
    <col min="6" max="6" width="4.28125" style="0" bestFit="1" customWidth="1"/>
    <col min="7" max="7" width="3.7109375" style="0" bestFit="1" customWidth="1"/>
    <col min="8" max="8" width="5.7109375" style="0" bestFit="1" customWidth="1"/>
    <col min="9" max="9" width="14.00390625" style="21" customWidth="1"/>
  </cols>
  <sheetData>
    <row r="1" ht="24.75" customHeight="1">
      <c r="E1" s="1" t="s">
        <v>171</v>
      </c>
    </row>
    <row r="2" spans="4:5" ht="15" customHeight="1">
      <c r="D2" s="2" t="s">
        <v>0</v>
      </c>
      <c r="E2" s="3" t="s">
        <v>1</v>
      </c>
    </row>
    <row r="3" spans="4:5" ht="15" customHeight="1">
      <c r="D3" s="2" t="s">
        <v>2</v>
      </c>
      <c r="E3" s="3" t="s">
        <v>3</v>
      </c>
    </row>
    <row r="6" spans="1:9" s="10" customFormat="1" ht="15">
      <c r="A6" s="20" t="s">
        <v>4</v>
      </c>
      <c r="B6" s="20" t="s">
        <v>5</v>
      </c>
      <c r="C6" s="20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2" t="s">
        <v>172</v>
      </c>
    </row>
    <row r="7" spans="1:41" s="10" customFormat="1" ht="15">
      <c r="A7" s="11">
        <v>1</v>
      </c>
      <c r="B7" s="11"/>
      <c r="C7" s="11" t="s">
        <v>12</v>
      </c>
      <c r="D7" s="12" t="s">
        <v>13</v>
      </c>
      <c r="E7" s="12" t="s">
        <v>14</v>
      </c>
      <c r="F7" s="13"/>
      <c r="G7" s="12"/>
      <c r="H7" s="13"/>
      <c r="I7" s="22">
        <f>I8+I18+I24+I35+I55+I64+I79+I39</f>
        <v>44085.69</v>
      </c>
      <c r="J7" s="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9">
        <v>133</v>
      </c>
    </row>
    <row r="8" spans="1:41" s="10" customFormat="1" ht="15" customHeight="1">
      <c r="A8" s="14">
        <v>1.1</v>
      </c>
      <c r="B8" s="14"/>
      <c r="C8" s="14" t="s">
        <v>15</v>
      </c>
      <c r="D8" s="15" t="s">
        <v>16</v>
      </c>
      <c r="E8" s="15" t="s">
        <v>17</v>
      </c>
      <c r="F8" s="16"/>
      <c r="G8" s="15"/>
      <c r="H8" s="16"/>
      <c r="I8" s="23">
        <f>SUM(I9:I17)</f>
        <v>6265.57</v>
      </c>
      <c r="J8" s="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>
        <v>134</v>
      </c>
    </row>
    <row r="9" spans="1:41" ht="15" customHeight="1">
      <c r="A9" s="17">
        <v>1</v>
      </c>
      <c r="B9" s="17" t="s">
        <v>5</v>
      </c>
      <c r="C9" s="17" t="s">
        <v>18</v>
      </c>
      <c r="D9" s="18" t="s">
        <v>16</v>
      </c>
      <c r="E9" s="18" t="s">
        <v>19</v>
      </c>
      <c r="F9" s="19">
        <v>43.64</v>
      </c>
      <c r="G9" s="18" t="s">
        <v>20</v>
      </c>
      <c r="H9" s="19">
        <v>80.94000000000001</v>
      </c>
      <c r="I9" s="24">
        <f>ROUND(F9*H9,2)</f>
        <v>3532.22</v>
      </c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>
        <v>3</v>
      </c>
    </row>
    <row r="10" spans="1:41" ht="15" customHeight="1">
      <c r="A10" s="17">
        <v>2</v>
      </c>
      <c r="B10" s="17" t="s">
        <v>5</v>
      </c>
      <c r="C10" s="17" t="s">
        <v>21</v>
      </c>
      <c r="D10" s="18" t="s">
        <v>16</v>
      </c>
      <c r="E10" s="18" t="s">
        <v>22</v>
      </c>
      <c r="F10" s="19">
        <v>9.22</v>
      </c>
      <c r="G10" s="18" t="s">
        <v>20</v>
      </c>
      <c r="H10" s="19">
        <v>53.96</v>
      </c>
      <c r="I10" s="24">
        <f>ROUND(F10*H10,2)</f>
        <v>497.51</v>
      </c>
      <c r="J10" s="6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>
        <v>4</v>
      </c>
    </row>
    <row r="11" spans="1:41" ht="15" customHeight="1">
      <c r="A11" s="17">
        <v>3</v>
      </c>
      <c r="B11" s="17" t="s">
        <v>5</v>
      </c>
      <c r="C11" s="17" t="s">
        <v>23</v>
      </c>
      <c r="D11" s="18" t="s">
        <v>16</v>
      </c>
      <c r="E11" s="18" t="s">
        <v>24</v>
      </c>
      <c r="F11" s="19">
        <v>0.7100000000000001</v>
      </c>
      <c r="G11" s="18" t="s">
        <v>25</v>
      </c>
      <c r="H11" s="19">
        <v>145.06</v>
      </c>
      <c r="I11" s="24">
        <f aca="true" t="shared" si="0" ref="I11:I73">ROUND(F11*H11,2)</f>
        <v>102.99</v>
      </c>
      <c r="J11" s="6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>
        <v>5</v>
      </c>
    </row>
    <row r="12" spans="1:41" ht="15" customHeight="1">
      <c r="A12" s="17">
        <v>4</v>
      </c>
      <c r="B12" s="17" t="s">
        <v>5</v>
      </c>
      <c r="C12" s="17" t="s">
        <v>26</v>
      </c>
      <c r="D12" s="18" t="s">
        <v>16</v>
      </c>
      <c r="E12" s="18" t="s">
        <v>27</v>
      </c>
      <c r="F12" s="19">
        <v>0.05</v>
      </c>
      <c r="G12" s="18" t="s">
        <v>25</v>
      </c>
      <c r="H12" s="19">
        <v>506.15000000000003</v>
      </c>
      <c r="I12" s="24">
        <f t="shared" si="0"/>
        <v>25.31</v>
      </c>
      <c r="J12" s="6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>
        <v>7</v>
      </c>
    </row>
    <row r="13" spans="1:41" ht="15" customHeight="1">
      <c r="A13" s="17">
        <v>5</v>
      </c>
      <c r="B13" s="17" t="s">
        <v>5</v>
      </c>
      <c r="C13" s="17" t="s">
        <v>28</v>
      </c>
      <c r="D13" s="18" t="s">
        <v>16</v>
      </c>
      <c r="E13" s="18" t="s">
        <v>29</v>
      </c>
      <c r="F13" s="19">
        <v>0.2</v>
      </c>
      <c r="G13" s="18" t="s">
        <v>20</v>
      </c>
      <c r="H13" s="19">
        <v>352.49</v>
      </c>
      <c r="I13" s="24">
        <f t="shared" si="0"/>
        <v>70.5</v>
      </c>
      <c r="J13" s="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>
        <v>137</v>
      </c>
    </row>
    <row r="14" spans="1:41" ht="15" customHeight="1">
      <c r="A14" s="17">
        <v>6</v>
      </c>
      <c r="B14" s="17" t="s">
        <v>30</v>
      </c>
      <c r="C14" s="17" t="s">
        <v>31</v>
      </c>
      <c r="D14" s="18" t="s">
        <v>16</v>
      </c>
      <c r="E14" s="18" t="s">
        <v>32</v>
      </c>
      <c r="F14" s="19">
        <v>3.6</v>
      </c>
      <c r="G14" s="18" t="s">
        <v>20</v>
      </c>
      <c r="H14" s="19">
        <v>51.260000000000005</v>
      </c>
      <c r="I14" s="24">
        <f t="shared" si="0"/>
        <v>184.54</v>
      </c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>
        <v>138</v>
      </c>
    </row>
    <row r="15" spans="1:41" ht="15" customHeight="1">
      <c r="A15" s="17">
        <v>7</v>
      </c>
      <c r="B15" s="17"/>
      <c r="C15" s="17" t="s">
        <v>33</v>
      </c>
      <c r="D15" s="18" t="s">
        <v>16</v>
      </c>
      <c r="E15" s="18" t="s">
        <v>34</v>
      </c>
      <c r="F15" s="19">
        <v>6.3500000000000005</v>
      </c>
      <c r="G15" s="18" t="s">
        <v>20</v>
      </c>
      <c r="H15" s="19">
        <v>50</v>
      </c>
      <c r="I15" s="24">
        <f t="shared" si="0"/>
        <v>317.5</v>
      </c>
      <c r="J15" s="6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>
        <v>173</v>
      </c>
    </row>
    <row r="16" spans="1:41" ht="15" customHeight="1">
      <c r="A16" s="17">
        <v>8</v>
      </c>
      <c r="B16" s="17"/>
      <c r="C16" s="17" t="s">
        <v>33</v>
      </c>
      <c r="D16" s="18"/>
      <c r="E16" s="18" t="s">
        <v>35</v>
      </c>
      <c r="F16" s="19">
        <v>2</v>
      </c>
      <c r="G16" s="18" t="s">
        <v>36</v>
      </c>
      <c r="H16" s="19">
        <v>80</v>
      </c>
      <c r="I16" s="24">
        <f t="shared" si="0"/>
        <v>160</v>
      </c>
      <c r="J16" s="6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>
        <v>203</v>
      </c>
    </row>
    <row r="17" spans="1:41" ht="15" customHeight="1">
      <c r="A17" s="17">
        <v>9</v>
      </c>
      <c r="B17" s="17"/>
      <c r="C17" s="17" t="s">
        <v>33</v>
      </c>
      <c r="D17" s="18" t="s">
        <v>16</v>
      </c>
      <c r="E17" s="18" t="s">
        <v>37</v>
      </c>
      <c r="F17" s="19">
        <v>2.75</v>
      </c>
      <c r="G17" s="18" t="s">
        <v>25</v>
      </c>
      <c r="H17" s="19">
        <v>500</v>
      </c>
      <c r="I17" s="24">
        <f t="shared" si="0"/>
        <v>1375</v>
      </c>
      <c r="J17" s="6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5">
        <v>8</v>
      </c>
    </row>
    <row r="18" spans="1:41" s="10" customFormat="1" ht="15" customHeight="1">
      <c r="A18" s="11">
        <v>1.2</v>
      </c>
      <c r="B18" s="11"/>
      <c r="C18" s="11" t="s">
        <v>15</v>
      </c>
      <c r="D18" s="12" t="s">
        <v>38</v>
      </c>
      <c r="E18" s="12" t="s">
        <v>39</v>
      </c>
      <c r="F18" s="13"/>
      <c r="G18" s="12"/>
      <c r="H18" s="13"/>
      <c r="I18" s="22">
        <f>SUM(I19:I23)</f>
        <v>1856.73</v>
      </c>
      <c r="J18" s="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9">
        <v>11</v>
      </c>
    </row>
    <row r="19" spans="1:41" ht="15" customHeight="1">
      <c r="A19" s="17">
        <v>10</v>
      </c>
      <c r="B19" s="17" t="s">
        <v>5</v>
      </c>
      <c r="C19" s="17" t="s">
        <v>40</v>
      </c>
      <c r="D19" s="18" t="s">
        <v>38</v>
      </c>
      <c r="E19" s="18" t="s">
        <v>41</v>
      </c>
      <c r="F19" s="19">
        <v>9.22</v>
      </c>
      <c r="G19" s="18" t="s">
        <v>20</v>
      </c>
      <c r="H19" s="19">
        <v>19.220000000000002</v>
      </c>
      <c r="I19" s="24">
        <f t="shared" si="0"/>
        <v>177.21</v>
      </c>
      <c r="J19" s="6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5">
        <v>12</v>
      </c>
    </row>
    <row r="20" spans="1:41" ht="15" customHeight="1">
      <c r="A20" s="17">
        <v>11</v>
      </c>
      <c r="B20" s="17" t="s">
        <v>42</v>
      </c>
      <c r="C20" s="17" t="s">
        <v>43</v>
      </c>
      <c r="D20" s="18" t="s">
        <v>38</v>
      </c>
      <c r="E20" s="18" t="s">
        <v>44</v>
      </c>
      <c r="F20" s="19">
        <v>9.22</v>
      </c>
      <c r="G20" s="18" t="s">
        <v>20</v>
      </c>
      <c r="H20" s="19">
        <v>176.93</v>
      </c>
      <c r="I20" s="24">
        <f t="shared" si="0"/>
        <v>1631.29</v>
      </c>
      <c r="J20" s="6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5">
        <v>13</v>
      </c>
    </row>
    <row r="21" spans="1:41" ht="15" customHeight="1">
      <c r="A21" s="17">
        <v>12</v>
      </c>
      <c r="B21" s="17" t="s">
        <v>5</v>
      </c>
      <c r="C21" s="17" t="s">
        <v>45</v>
      </c>
      <c r="D21" s="18" t="s">
        <v>38</v>
      </c>
      <c r="E21" s="18" t="s">
        <v>46</v>
      </c>
      <c r="F21" s="19">
        <v>0.30000000000000004</v>
      </c>
      <c r="G21" s="18" t="s">
        <v>20</v>
      </c>
      <c r="H21" s="19">
        <v>12.88</v>
      </c>
      <c r="I21" s="24">
        <f t="shared" si="0"/>
        <v>3.86</v>
      </c>
      <c r="J21" s="6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5">
        <v>201</v>
      </c>
    </row>
    <row r="22" spans="1:41" ht="15" customHeight="1">
      <c r="A22" s="17">
        <v>13</v>
      </c>
      <c r="B22" s="17" t="s">
        <v>5</v>
      </c>
      <c r="C22" s="17" t="s">
        <v>47</v>
      </c>
      <c r="D22" s="18" t="s">
        <v>38</v>
      </c>
      <c r="E22" s="18" t="s">
        <v>48</v>
      </c>
      <c r="F22" s="19">
        <v>0.30000000000000004</v>
      </c>
      <c r="G22" s="18" t="s">
        <v>20</v>
      </c>
      <c r="H22" s="19">
        <v>137.44000000000003</v>
      </c>
      <c r="I22" s="24">
        <f t="shared" si="0"/>
        <v>41.23</v>
      </c>
      <c r="J22" s="6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5">
        <v>198</v>
      </c>
    </row>
    <row r="23" spans="1:41" ht="15" customHeight="1">
      <c r="A23" s="17">
        <v>14</v>
      </c>
      <c r="B23" s="17" t="s">
        <v>5</v>
      </c>
      <c r="C23" s="17" t="s">
        <v>49</v>
      </c>
      <c r="D23" s="18" t="s">
        <v>38</v>
      </c>
      <c r="E23" s="18" t="s">
        <v>50</v>
      </c>
      <c r="F23" s="19">
        <v>0.30000000000000004</v>
      </c>
      <c r="G23" s="18" t="s">
        <v>20</v>
      </c>
      <c r="H23" s="19">
        <v>10.47</v>
      </c>
      <c r="I23" s="24">
        <f t="shared" si="0"/>
        <v>3.14</v>
      </c>
      <c r="J23" s="6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5">
        <v>199</v>
      </c>
    </row>
    <row r="24" spans="1:41" s="10" customFormat="1" ht="15" customHeight="1">
      <c r="A24" s="11">
        <v>1.3</v>
      </c>
      <c r="B24" s="11"/>
      <c r="C24" s="11" t="s">
        <v>15</v>
      </c>
      <c r="D24" s="12" t="s">
        <v>51</v>
      </c>
      <c r="E24" s="12" t="s">
        <v>52</v>
      </c>
      <c r="F24" s="13"/>
      <c r="G24" s="12"/>
      <c r="H24" s="13"/>
      <c r="I24" s="22">
        <f>SUM(I25:I34)</f>
        <v>14197.84</v>
      </c>
      <c r="J24" s="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9">
        <v>14</v>
      </c>
    </row>
    <row r="25" spans="1:41" ht="15" customHeight="1">
      <c r="A25" s="17">
        <v>15</v>
      </c>
      <c r="B25" s="17" t="s">
        <v>5</v>
      </c>
      <c r="C25" s="17" t="s">
        <v>53</v>
      </c>
      <c r="D25" s="18" t="s">
        <v>51</v>
      </c>
      <c r="E25" s="18" t="s">
        <v>54</v>
      </c>
      <c r="F25" s="19">
        <v>0.7100000000000001</v>
      </c>
      <c r="G25" s="18" t="s">
        <v>20</v>
      </c>
      <c r="H25" s="19">
        <v>62.980000000000004</v>
      </c>
      <c r="I25" s="24">
        <f t="shared" si="0"/>
        <v>44.72</v>
      </c>
      <c r="J25" s="6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5">
        <v>15</v>
      </c>
    </row>
    <row r="26" spans="1:41" ht="15" customHeight="1">
      <c r="A26" s="17">
        <v>16</v>
      </c>
      <c r="B26" s="17" t="s">
        <v>5</v>
      </c>
      <c r="C26" s="17" t="s">
        <v>55</v>
      </c>
      <c r="D26" s="18" t="s">
        <v>51</v>
      </c>
      <c r="E26" s="18" t="s">
        <v>56</v>
      </c>
      <c r="F26" s="19">
        <v>6.75</v>
      </c>
      <c r="G26" s="18" t="s">
        <v>20</v>
      </c>
      <c r="H26" s="19">
        <v>212.49</v>
      </c>
      <c r="I26" s="24">
        <f t="shared" si="0"/>
        <v>1434.31</v>
      </c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5">
        <v>175</v>
      </c>
    </row>
    <row r="27" spans="1:41" ht="15" customHeight="1">
      <c r="A27" s="17">
        <v>17</v>
      </c>
      <c r="B27" s="17" t="s">
        <v>5</v>
      </c>
      <c r="C27" s="17" t="s">
        <v>57</v>
      </c>
      <c r="D27" s="18" t="s">
        <v>51</v>
      </c>
      <c r="E27" s="18" t="s">
        <v>58</v>
      </c>
      <c r="F27" s="19">
        <v>9.22</v>
      </c>
      <c r="G27" s="18" t="s">
        <v>20</v>
      </c>
      <c r="H27" s="19">
        <v>1.9900000000000002</v>
      </c>
      <c r="I27" s="24">
        <f t="shared" si="0"/>
        <v>18.35</v>
      </c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5">
        <v>143</v>
      </c>
    </row>
    <row r="28" spans="1:41" ht="15" customHeight="1">
      <c r="A28" s="17">
        <v>18</v>
      </c>
      <c r="B28" s="17" t="s">
        <v>5</v>
      </c>
      <c r="C28" s="17" t="s">
        <v>59</v>
      </c>
      <c r="D28" s="18" t="s">
        <v>51</v>
      </c>
      <c r="E28" s="18" t="s">
        <v>60</v>
      </c>
      <c r="F28" s="19">
        <v>6.75</v>
      </c>
      <c r="G28" s="18" t="s">
        <v>20</v>
      </c>
      <c r="H28" s="19">
        <v>21.82</v>
      </c>
      <c r="I28" s="24">
        <f t="shared" si="0"/>
        <v>147.29</v>
      </c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5">
        <v>140</v>
      </c>
    </row>
    <row r="29" spans="1:41" ht="15" customHeight="1">
      <c r="A29" s="17">
        <v>19</v>
      </c>
      <c r="B29" s="17" t="s">
        <v>5</v>
      </c>
      <c r="C29" s="17" t="s">
        <v>61</v>
      </c>
      <c r="D29" s="18" t="s">
        <v>51</v>
      </c>
      <c r="E29" s="18" t="s">
        <v>62</v>
      </c>
      <c r="F29" s="19">
        <v>6.75</v>
      </c>
      <c r="G29" s="18" t="s">
        <v>20</v>
      </c>
      <c r="H29" s="19">
        <v>13.760000000000002</v>
      </c>
      <c r="I29" s="24">
        <f t="shared" si="0"/>
        <v>92.88</v>
      </c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5">
        <v>141</v>
      </c>
    </row>
    <row r="30" spans="1:41" ht="15" customHeight="1">
      <c r="A30" s="17">
        <v>20</v>
      </c>
      <c r="B30" s="17" t="s">
        <v>42</v>
      </c>
      <c r="C30" s="17" t="s">
        <v>63</v>
      </c>
      <c r="D30" s="18" t="s">
        <v>51</v>
      </c>
      <c r="E30" s="18" t="s">
        <v>64</v>
      </c>
      <c r="F30" s="19">
        <v>9.22</v>
      </c>
      <c r="G30" s="18" t="s">
        <v>20</v>
      </c>
      <c r="H30" s="19">
        <v>25.060000000000002</v>
      </c>
      <c r="I30" s="24">
        <f t="shared" si="0"/>
        <v>231.05</v>
      </c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5">
        <v>142</v>
      </c>
    </row>
    <row r="31" spans="1:41" ht="15" customHeight="1">
      <c r="A31" s="17">
        <v>21</v>
      </c>
      <c r="B31" s="17" t="s">
        <v>5</v>
      </c>
      <c r="C31" s="17" t="s">
        <v>57</v>
      </c>
      <c r="D31" s="18" t="s">
        <v>51</v>
      </c>
      <c r="E31" s="18" t="s">
        <v>58</v>
      </c>
      <c r="F31" s="19">
        <v>43.64</v>
      </c>
      <c r="G31" s="18" t="s">
        <v>20</v>
      </c>
      <c r="H31" s="19">
        <v>1.9900000000000002</v>
      </c>
      <c r="I31" s="24">
        <f t="shared" si="0"/>
        <v>86.84</v>
      </c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5">
        <v>144</v>
      </c>
    </row>
    <row r="32" spans="1:41" ht="15" customHeight="1">
      <c r="A32" s="17">
        <v>22</v>
      </c>
      <c r="B32" s="17" t="s">
        <v>5</v>
      </c>
      <c r="C32" s="17" t="s">
        <v>65</v>
      </c>
      <c r="D32" s="18" t="s">
        <v>51</v>
      </c>
      <c r="E32" s="18" t="s">
        <v>66</v>
      </c>
      <c r="F32" s="19">
        <v>43.64</v>
      </c>
      <c r="G32" s="18" t="s">
        <v>20</v>
      </c>
      <c r="H32" s="19">
        <v>24.580000000000002</v>
      </c>
      <c r="I32" s="24">
        <f t="shared" si="0"/>
        <v>1072.67</v>
      </c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5">
        <v>20</v>
      </c>
    </row>
    <row r="33" spans="1:41" ht="15" customHeight="1">
      <c r="A33" s="17">
        <v>23</v>
      </c>
      <c r="B33" s="17" t="s">
        <v>42</v>
      </c>
      <c r="C33" s="17" t="s">
        <v>67</v>
      </c>
      <c r="D33" s="18" t="s">
        <v>51</v>
      </c>
      <c r="E33" s="18" t="s">
        <v>68</v>
      </c>
      <c r="F33" s="19">
        <v>43.040000000000006</v>
      </c>
      <c r="G33" s="18" t="s">
        <v>20</v>
      </c>
      <c r="H33" s="19">
        <v>252.99</v>
      </c>
      <c r="I33" s="24">
        <f t="shared" si="0"/>
        <v>10888.69</v>
      </c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5">
        <v>21</v>
      </c>
    </row>
    <row r="34" spans="1:41" ht="15" customHeight="1">
      <c r="A34" s="17">
        <v>24</v>
      </c>
      <c r="B34" s="17" t="s">
        <v>42</v>
      </c>
      <c r="C34" s="17" t="s">
        <v>67</v>
      </c>
      <c r="D34" s="18" t="s">
        <v>51</v>
      </c>
      <c r="E34" s="18" t="s">
        <v>69</v>
      </c>
      <c r="F34" s="19">
        <v>0.6000000000000001</v>
      </c>
      <c r="G34" s="18" t="s">
        <v>20</v>
      </c>
      <c r="H34" s="19">
        <v>301.73</v>
      </c>
      <c r="I34" s="24">
        <f t="shared" si="0"/>
        <v>181.04</v>
      </c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5">
        <v>205</v>
      </c>
    </row>
    <row r="35" spans="1:41" s="10" customFormat="1" ht="15" customHeight="1">
      <c r="A35" s="11">
        <v>1.4</v>
      </c>
      <c r="B35" s="11"/>
      <c r="C35" s="11" t="s">
        <v>15</v>
      </c>
      <c r="D35" s="12" t="s">
        <v>70</v>
      </c>
      <c r="E35" s="12" t="s">
        <v>71</v>
      </c>
      <c r="F35" s="13"/>
      <c r="G35" s="12"/>
      <c r="H35" s="13"/>
      <c r="I35" s="22">
        <f>SUM(I36:I38)</f>
        <v>4701.28</v>
      </c>
      <c r="J35" s="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9">
        <v>27</v>
      </c>
    </row>
    <row r="36" spans="1:41" ht="15" customHeight="1">
      <c r="A36" s="17">
        <v>25</v>
      </c>
      <c r="B36" s="17" t="s">
        <v>5</v>
      </c>
      <c r="C36" s="17" t="s">
        <v>72</v>
      </c>
      <c r="D36" s="18" t="s">
        <v>70</v>
      </c>
      <c r="E36" s="18" t="s">
        <v>73</v>
      </c>
      <c r="F36" s="19">
        <v>1.3</v>
      </c>
      <c r="G36" s="18" t="s">
        <v>74</v>
      </c>
      <c r="H36" s="19">
        <v>44.690000000000005</v>
      </c>
      <c r="I36" s="24">
        <f t="shared" si="0"/>
        <v>58.1</v>
      </c>
      <c r="J36" s="6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5">
        <v>139</v>
      </c>
    </row>
    <row r="37" spans="1:41" ht="15" customHeight="1">
      <c r="A37" s="17">
        <v>26</v>
      </c>
      <c r="B37" s="17"/>
      <c r="C37" s="17" t="s">
        <v>33</v>
      </c>
      <c r="D37" s="18" t="s">
        <v>70</v>
      </c>
      <c r="E37" s="18" t="s">
        <v>75</v>
      </c>
      <c r="F37" s="19">
        <v>1</v>
      </c>
      <c r="G37" s="18" t="s">
        <v>76</v>
      </c>
      <c r="H37" s="19">
        <v>1000</v>
      </c>
      <c r="I37" s="24">
        <f t="shared" si="0"/>
        <v>1000</v>
      </c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5">
        <v>28</v>
      </c>
    </row>
    <row r="38" spans="1:41" ht="15" customHeight="1">
      <c r="A38" s="17">
        <v>27</v>
      </c>
      <c r="B38" s="17" t="s">
        <v>5</v>
      </c>
      <c r="C38" s="17" t="s">
        <v>77</v>
      </c>
      <c r="D38" s="18" t="s">
        <v>70</v>
      </c>
      <c r="E38" s="18" t="s">
        <v>78</v>
      </c>
      <c r="F38" s="19">
        <v>1.8</v>
      </c>
      <c r="G38" s="18" t="s">
        <v>20</v>
      </c>
      <c r="H38" s="19">
        <v>2023.99</v>
      </c>
      <c r="I38" s="24">
        <f t="shared" si="0"/>
        <v>3643.18</v>
      </c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5">
        <v>29</v>
      </c>
    </row>
    <row r="39" spans="1:41" s="10" customFormat="1" ht="15" customHeight="1">
      <c r="A39" s="11">
        <v>1.5</v>
      </c>
      <c r="B39" s="11"/>
      <c r="C39" s="11" t="s">
        <v>15</v>
      </c>
      <c r="D39" s="12" t="s">
        <v>79</v>
      </c>
      <c r="E39" s="12" t="s">
        <v>80</v>
      </c>
      <c r="F39" s="13"/>
      <c r="G39" s="12"/>
      <c r="H39" s="13"/>
      <c r="I39" s="22">
        <f>SUM(I40:I54)</f>
        <v>7149.79</v>
      </c>
      <c r="J39" s="7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9">
        <v>30</v>
      </c>
    </row>
    <row r="40" spans="1:41" ht="15" customHeight="1">
      <c r="A40" s="17">
        <v>28</v>
      </c>
      <c r="B40" s="17" t="s">
        <v>5</v>
      </c>
      <c r="C40" s="17" t="s">
        <v>81</v>
      </c>
      <c r="D40" s="18" t="s">
        <v>79</v>
      </c>
      <c r="E40" s="18" t="s">
        <v>82</v>
      </c>
      <c r="F40" s="19">
        <v>10</v>
      </c>
      <c r="G40" s="18" t="s">
        <v>74</v>
      </c>
      <c r="H40" s="19">
        <v>21.110000000000003</v>
      </c>
      <c r="I40" s="24">
        <f t="shared" si="0"/>
        <v>211.1</v>
      </c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5">
        <v>31</v>
      </c>
    </row>
    <row r="41" spans="1:41" ht="15" customHeight="1">
      <c r="A41" s="17">
        <v>29</v>
      </c>
      <c r="B41" s="17" t="s">
        <v>5</v>
      </c>
      <c r="C41" s="17" t="s">
        <v>83</v>
      </c>
      <c r="D41" s="18" t="s">
        <v>79</v>
      </c>
      <c r="E41" s="18" t="s">
        <v>84</v>
      </c>
      <c r="F41" s="19">
        <v>1</v>
      </c>
      <c r="G41" s="18" t="s">
        <v>76</v>
      </c>
      <c r="H41" s="19">
        <v>28.360000000000003</v>
      </c>
      <c r="I41" s="24">
        <f t="shared" si="0"/>
        <v>28.36</v>
      </c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5">
        <v>180</v>
      </c>
    </row>
    <row r="42" spans="1:41" ht="15" customHeight="1">
      <c r="A42" s="17">
        <v>30</v>
      </c>
      <c r="B42" s="17" t="s">
        <v>5</v>
      </c>
      <c r="C42" s="17" t="s">
        <v>85</v>
      </c>
      <c r="D42" s="18" t="s">
        <v>79</v>
      </c>
      <c r="E42" s="18" t="s">
        <v>86</v>
      </c>
      <c r="F42" s="19">
        <v>1</v>
      </c>
      <c r="G42" s="18" t="s">
        <v>76</v>
      </c>
      <c r="H42" s="19">
        <v>23.430000000000003</v>
      </c>
      <c r="I42" s="24">
        <f t="shared" si="0"/>
        <v>23.43</v>
      </c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5">
        <v>184</v>
      </c>
    </row>
    <row r="43" spans="1:41" ht="15" customHeight="1">
      <c r="A43" s="17">
        <v>31</v>
      </c>
      <c r="B43" s="17" t="s">
        <v>5</v>
      </c>
      <c r="C43" s="17" t="s">
        <v>87</v>
      </c>
      <c r="D43" s="18" t="s">
        <v>79</v>
      </c>
      <c r="E43" s="18" t="s">
        <v>88</v>
      </c>
      <c r="F43" s="19">
        <v>1</v>
      </c>
      <c r="G43" s="18" t="s">
        <v>76</v>
      </c>
      <c r="H43" s="19">
        <v>19.73</v>
      </c>
      <c r="I43" s="24">
        <f t="shared" si="0"/>
        <v>19.73</v>
      </c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5">
        <v>185</v>
      </c>
    </row>
    <row r="44" spans="1:41" ht="15" customHeight="1">
      <c r="A44" s="17">
        <v>32</v>
      </c>
      <c r="B44" s="17" t="s">
        <v>5</v>
      </c>
      <c r="C44" s="17" t="s">
        <v>89</v>
      </c>
      <c r="D44" s="18" t="s">
        <v>79</v>
      </c>
      <c r="E44" s="18" t="s">
        <v>90</v>
      </c>
      <c r="F44" s="19">
        <v>1</v>
      </c>
      <c r="G44" s="18" t="s">
        <v>36</v>
      </c>
      <c r="H44" s="19">
        <v>64.54</v>
      </c>
      <c r="I44" s="24">
        <f t="shared" si="0"/>
        <v>64.54</v>
      </c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5">
        <v>181</v>
      </c>
    </row>
    <row r="45" spans="1:41" ht="15" customHeight="1">
      <c r="A45" s="17">
        <v>33</v>
      </c>
      <c r="B45" s="17" t="s">
        <v>5</v>
      </c>
      <c r="C45" s="17" t="s">
        <v>91</v>
      </c>
      <c r="D45" s="18" t="s">
        <v>79</v>
      </c>
      <c r="E45" s="18" t="s">
        <v>92</v>
      </c>
      <c r="F45" s="19">
        <v>1</v>
      </c>
      <c r="G45" s="18" t="s">
        <v>36</v>
      </c>
      <c r="H45" s="19">
        <v>55.25</v>
      </c>
      <c r="I45" s="24">
        <f t="shared" si="0"/>
        <v>55.25</v>
      </c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5">
        <v>182</v>
      </c>
    </row>
    <row r="46" spans="1:41" ht="15" customHeight="1">
      <c r="A46" s="17">
        <v>34</v>
      </c>
      <c r="B46" s="17" t="s">
        <v>5</v>
      </c>
      <c r="C46" s="17" t="s">
        <v>93</v>
      </c>
      <c r="D46" s="18" t="s">
        <v>79</v>
      </c>
      <c r="E46" s="18" t="s">
        <v>94</v>
      </c>
      <c r="F46" s="19">
        <v>1</v>
      </c>
      <c r="G46" s="18" t="s">
        <v>36</v>
      </c>
      <c r="H46" s="19">
        <v>215.86</v>
      </c>
      <c r="I46" s="24">
        <f t="shared" si="0"/>
        <v>215.86</v>
      </c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5">
        <v>183</v>
      </c>
    </row>
    <row r="47" spans="1:41" ht="15" customHeight="1">
      <c r="A47" s="17">
        <v>35</v>
      </c>
      <c r="B47" s="17" t="s">
        <v>5</v>
      </c>
      <c r="C47" s="17" t="s">
        <v>95</v>
      </c>
      <c r="D47" s="18" t="s">
        <v>79</v>
      </c>
      <c r="E47" s="18" t="s">
        <v>96</v>
      </c>
      <c r="F47" s="19">
        <v>2</v>
      </c>
      <c r="G47" s="18" t="s">
        <v>76</v>
      </c>
      <c r="H47" s="19">
        <v>83.87</v>
      </c>
      <c r="I47" s="24">
        <f t="shared" si="0"/>
        <v>167.74</v>
      </c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5">
        <v>186</v>
      </c>
    </row>
    <row r="48" spans="1:41" ht="15" customHeight="1">
      <c r="A48" s="17">
        <v>36</v>
      </c>
      <c r="B48" s="17" t="s">
        <v>5</v>
      </c>
      <c r="C48" s="17" t="s">
        <v>97</v>
      </c>
      <c r="D48" s="18" t="s">
        <v>79</v>
      </c>
      <c r="E48" s="18" t="s">
        <v>98</v>
      </c>
      <c r="F48" s="19">
        <v>1</v>
      </c>
      <c r="G48" s="18" t="s">
        <v>36</v>
      </c>
      <c r="H48" s="19">
        <v>5261.92</v>
      </c>
      <c r="I48" s="24">
        <f t="shared" si="0"/>
        <v>5261.92</v>
      </c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5">
        <v>145</v>
      </c>
    </row>
    <row r="49" spans="1:41" ht="15" customHeight="1">
      <c r="A49" s="17">
        <v>37</v>
      </c>
      <c r="B49" s="17" t="s">
        <v>5</v>
      </c>
      <c r="C49" s="17" t="s">
        <v>99</v>
      </c>
      <c r="D49" s="18" t="s">
        <v>79</v>
      </c>
      <c r="E49" s="18" t="s">
        <v>100</v>
      </c>
      <c r="F49" s="19">
        <v>1</v>
      </c>
      <c r="G49" s="18" t="s">
        <v>76</v>
      </c>
      <c r="H49" s="19">
        <v>140.35000000000002</v>
      </c>
      <c r="I49" s="24">
        <f t="shared" si="0"/>
        <v>140.35</v>
      </c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5">
        <v>35</v>
      </c>
    </row>
    <row r="50" spans="1:41" ht="15" customHeight="1">
      <c r="A50" s="17">
        <v>38</v>
      </c>
      <c r="B50" s="17" t="s">
        <v>5</v>
      </c>
      <c r="C50" s="17" t="s">
        <v>101</v>
      </c>
      <c r="D50" s="18" t="s">
        <v>79</v>
      </c>
      <c r="E50" s="18" t="s">
        <v>102</v>
      </c>
      <c r="F50" s="19">
        <v>1</v>
      </c>
      <c r="G50" s="18" t="s">
        <v>76</v>
      </c>
      <c r="H50" s="19">
        <v>50.86000000000001</v>
      </c>
      <c r="I50" s="24">
        <f t="shared" si="0"/>
        <v>50.86</v>
      </c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5">
        <v>37</v>
      </c>
    </row>
    <row r="51" spans="1:41" ht="15" customHeight="1">
      <c r="A51" s="17">
        <v>39</v>
      </c>
      <c r="B51" s="17" t="s">
        <v>42</v>
      </c>
      <c r="C51" s="17" t="s">
        <v>103</v>
      </c>
      <c r="D51" s="18" t="s">
        <v>79</v>
      </c>
      <c r="E51" s="18" t="s">
        <v>104</v>
      </c>
      <c r="F51" s="19">
        <v>1</v>
      </c>
      <c r="G51" s="18" t="s">
        <v>105</v>
      </c>
      <c r="H51" s="19">
        <v>501.95000000000005</v>
      </c>
      <c r="I51" s="24">
        <f t="shared" si="0"/>
        <v>501.95</v>
      </c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5">
        <v>40</v>
      </c>
    </row>
    <row r="52" spans="1:41" ht="15" customHeight="1">
      <c r="A52" s="17">
        <v>40</v>
      </c>
      <c r="B52" s="17" t="s">
        <v>42</v>
      </c>
      <c r="C52" s="17" t="s">
        <v>106</v>
      </c>
      <c r="D52" s="18" t="s">
        <v>79</v>
      </c>
      <c r="E52" s="18" t="s">
        <v>107</v>
      </c>
      <c r="F52" s="19">
        <v>5</v>
      </c>
      <c r="G52" s="18" t="s">
        <v>74</v>
      </c>
      <c r="H52" s="19">
        <v>19.200000000000003</v>
      </c>
      <c r="I52" s="24">
        <f t="shared" si="0"/>
        <v>96</v>
      </c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5">
        <v>46</v>
      </c>
    </row>
    <row r="53" spans="1:41" ht="15" customHeight="1">
      <c r="A53" s="17">
        <v>41</v>
      </c>
      <c r="B53" s="17" t="s">
        <v>42</v>
      </c>
      <c r="C53" s="17" t="s">
        <v>108</v>
      </c>
      <c r="D53" s="18" t="s">
        <v>79</v>
      </c>
      <c r="E53" s="18" t="s">
        <v>109</v>
      </c>
      <c r="F53" s="19">
        <v>2</v>
      </c>
      <c r="G53" s="18" t="s">
        <v>74</v>
      </c>
      <c r="H53" s="19">
        <v>31.35</v>
      </c>
      <c r="I53" s="24">
        <f t="shared" si="0"/>
        <v>62.7</v>
      </c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5">
        <v>48</v>
      </c>
    </row>
    <row r="54" spans="1:41" ht="15" customHeight="1">
      <c r="A54" s="17">
        <v>42</v>
      </c>
      <c r="B54" s="17"/>
      <c r="C54" s="17" t="s">
        <v>33</v>
      </c>
      <c r="D54" s="18" t="s">
        <v>79</v>
      </c>
      <c r="E54" s="18" t="s">
        <v>110</v>
      </c>
      <c r="F54" s="19">
        <v>1</v>
      </c>
      <c r="G54" s="18" t="s">
        <v>36</v>
      </c>
      <c r="H54" s="19">
        <v>250</v>
      </c>
      <c r="I54" s="24">
        <f t="shared" si="0"/>
        <v>250</v>
      </c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>
        <v>202</v>
      </c>
    </row>
    <row r="55" spans="1:41" s="10" customFormat="1" ht="15" customHeight="1">
      <c r="A55" s="11">
        <v>1.6</v>
      </c>
      <c r="B55" s="11"/>
      <c r="C55" s="11" t="s">
        <v>15</v>
      </c>
      <c r="D55" s="12" t="s">
        <v>79</v>
      </c>
      <c r="E55" s="12" t="s">
        <v>111</v>
      </c>
      <c r="F55" s="13"/>
      <c r="G55" s="12"/>
      <c r="H55" s="13"/>
      <c r="I55" s="22">
        <f>SUM(I56:I63)</f>
        <v>2059.51</v>
      </c>
      <c r="J55" s="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9">
        <v>57</v>
      </c>
    </row>
    <row r="56" spans="1:41" ht="15" customHeight="1">
      <c r="A56" s="17">
        <v>43</v>
      </c>
      <c r="B56" s="17" t="s">
        <v>5</v>
      </c>
      <c r="C56" s="17" t="s">
        <v>112</v>
      </c>
      <c r="D56" s="18" t="s">
        <v>79</v>
      </c>
      <c r="E56" s="18" t="s">
        <v>113</v>
      </c>
      <c r="F56" s="19">
        <v>15</v>
      </c>
      <c r="G56" s="18" t="s">
        <v>74</v>
      </c>
      <c r="H56" s="19">
        <v>18.48</v>
      </c>
      <c r="I56" s="24">
        <f t="shared" si="0"/>
        <v>277.2</v>
      </c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5">
        <v>58</v>
      </c>
    </row>
    <row r="57" spans="1:41" ht="15" customHeight="1">
      <c r="A57" s="17">
        <v>44</v>
      </c>
      <c r="B57" s="17" t="s">
        <v>5</v>
      </c>
      <c r="C57" s="17" t="s">
        <v>114</v>
      </c>
      <c r="D57" s="18" t="s">
        <v>79</v>
      </c>
      <c r="E57" s="18" t="s">
        <v>115</v>
      </c>
      <c r="F57" s="19">
        <v>2</v>
      </c>
      <c r="G57" s="18" t="s">
        <v>76</v>
      </c>
      <c r="H57" s="19">
        <v>45.82</v>
      </c>
      <c r="I57" s="24">
        <f t="shared" si="0"/>
        <v>91.64</v>
      </c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5">
        <v>187</v>
      </c>
    </row>
    <row r="58" spans="1:41" ht="15" customHeight="1">
      <c r="A58" s="17">
        <v>45</v>
      </c>
      <c r="B58" s="17" t="s">
        <v>42</v>
      </c>
      <c r="C58" s="17" t="s">
        <v>116</v>
      </c>
      <c r="D58" s="18" t="s">
        <v>79</v>
      </c>
      <c r="E58" s="18" t="s">
        <v>117</v>
      </c>
      <c r="F58" s="19">
        <v>15</v>
      </c>
      <c r="G58" s="18" t="s">
        <v>74</v>
      </c>
      <c r="H58" s="19">
        <v>38.49</v>
      </c>
      <c r="I58" s="24">
        <f t="shared" si="0"/>
        <v>577.35</v>
      </c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5">
        <v>59</v>
      </c>
    </row>
    <row r="59" spans="1:41" ht="15" customHeight="1">
      <c r="A59" s="17">
        <v>46</v>
      </c>
      <c r="B59" s="17" t="s">
        <v>5</v>
      </c>
      <c r="C59" s="17" t="s">
        <v>118</v>
      </c>
      <c r="D59" s="18" t="s">
        <v>79</v>
      </c>
      <c r="E59" s="18" t="s">
        <v>119</v>
      </c>
      <c r="F59" s="19">
        <v>1</v>
      </c>
      <c r="G59" s="18" t="s">
        <v>76</v>
      </c>
      <c r="H59" s="19">
        <v>361.32000000000005</v>
      </c>
      <c r="I59" s="24">
        <f t="shared" si="0"/>
        <v>361.32</v>
      </c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5">
        <v>150</v>
      </c>
    </row>
    <row r="60" spans="1:41" ht="15" customHeight="1">
      <c r="A60" s="17">
        <v>47</v>
      </c>
      <c r="B60" s="17" t="s">
        <v>5</v>
      </c>
      <c r="C60" s="17" t="s">
        <v>120</v>
      </c>
      <c r="D60" s="18" t="s">
        <v>79</v>
      </c>
      <c r="E60" s="18" t="s">
        <v>121</v>
      </c>
      <c r="F60" s="19">
        <v>2</v>
      </c>
      <c r="G60" s="18" t="s">
        <v>76</v>
      </c>
      <c r="H60" s="19">
        <v>34.89</v>
      </c>
      <c r="I60" s="24">
        <f t="shared" si="0"/>
        <v>69.78</v>
      </c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5">
        <v>151</v>
      </c>
    </row>
    <row r="61" spans="1:41" ht="15" customHeight="1">
      <c r="A61" s="17">
        <v>48</v>
      </c>
      <c r="B61" s="17" t="s">
        <v>5</v>
      </c>
      <c r="C61" s="17" t="s">
        <v>122</v>
      </c>
      <c r="D61" s="18" t="s">
        <v>79</v>
      </c>
      <c r="E61" s="18" t="s">
        <v>123</v>
      </c>
      <c r="F61" s="19">
        <v>1</v>
      </c>
      <c r="G61" s="18" t="s">
        <v>76</v>
      </c>
      <c r="H61" s="19">
        <v>31.14</v>
      </c>
      <c r="I61" s="24">
        <f t="shared" si="0"/>
        <v>31.14</v>
      </c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5">
        <v>152</v>
      </c>
    </row>
    <row r="62" spans="1:41" ht="15" customHeight="1">
      <c r="A62" s="17">
        <v>49</v>
      </c>
      <c r="B62" s="17" t="s">
        <v>5</v>
      </c>
      <c r="C62" s="17" t="s">
        <v>124</v>
      </c>
      <c r="D62" s="18" t="s">
        <v>79</v>
      </c>
      <c r="E62" s="18" t="s">
        <v>125</v>
      </c>
      <c r="F62" s="19">
        <v>3</v>
      </c>
      <c r="G62" s="18" t="s">
        <v>76</v>
      </c>
      <c r="H62" s="19">
        <v>50.36000000000001</v>
      </c>
      <c r="I62" s="24">
        <f t="shared" si="0"/>
        <v>151.08</v>
      </c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5">
        <v>154</v>
      </c>
    </row>
    <row r="63" spans="1:41" ht="15" customHeight="1">
      <c r="A63" s="17">
        <v>50</v>
      </c>
      <c r="B63" s="17"/>
      <c r="C63" s="17" t="s">
        <v>33</v>
      </c>
      <c r="D63" s="18" t="s">
        <v>79</v>
      </c>
      <c r="E63" s="18" t="s">
        <v>126</v>
      </c>
      <c r="F63" s="19">
        <v>2</v>
      </c>
      <c r="G63" s="18" t="s">
        <v>36</v>
      </c>
      <c r="H63" s="19">
        <v>250</v>
      </c>
      <c r="I63" s="24">
        <f t="shared" si="0"/>
        <v>500</v>
      </c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5">
        <v>156</v>
      </c>
    </row>
    <row r="64" spans="1:41" s="10" customFormat="1" ht="15" customHeight="1">
      <c r="A64" s="11">
        <v>1.7</v>
      </c>
      <c r="B64" s="11"/>
      <c r="C64" s="11" t="s">
        <v>15</v>
      </c>
      <c r="D64" s="12" t="s">
        <v>127</v>
      </c>
      <c r="E64" s="12" t="s">
        <v>128</v>
      </c>
      <c r="F64" s="13"/>
      <c r="G64" s="12"/>
      <c r="H64" s="13"/>
      <c r="I64" s="22">
        <f>SUM(I65:I78)</f>
        <v>2243.61</v>
      </c>
      <c r="J64" s="7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9">
        <v>87</v>
      </c>
    </row>
    <row r="65" spans="1:41" ht="15" customHeight="1">
      <c r="A65" s="17">
        <v>51</v>
      </c>
      <c r="B65" s="17" t="s">
        <v>129</v>
      </c>
      <c r="C65" s="17" t="s">
        <v>130</v>
      </c>
      <c r="D65" s="18" t="s">
        <v>127</v>
      </c>
      <c r="E65" s="18" t="s">
        <v>131</v>
      </c>
      <c r="F65" s="19">
        <v>6</v>
      </c>
      <c r="G65" s="18" t="s">
        <v>132</v>
      </c>
      <c r="H65" s="19">
        <v>13.55</v>
      </c>
      <c r="I65" s="24">
        <f t="shared" si="0"/>
        <v>81.3</v>
      </c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5">
        <v>159</v>
      </c>
    </row>
    <row r="66" spans="1:41" ht="15" customHeight="1">
      <c r="A66" s="17">
        <v>52</v>
      </c>
      <c r="B66" s="17" t="s">
        <v>129</v>
      </c>
      <c r="C66" s="17" t="s">
        <v>133</v>
      </c>
      <c r="D66" s="18" t="s">
        <v>127</v>
      </c>
      <c r="E66" s="18" t="s">
        <v>134</v>
      </c>
      <c r="F66" s="19">
        <v>3</v>
      </c>
      <c r="G66" s="18" t="s">
        <v>132</v>
      </c>
      <c r="H66" s="19">
        <v>12.620000000000001</v>
      </c>
      <c r="I66" s="24">
        <f t="shared" si="0"/>
        <v>37.86</v>
      </c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5">
        <v>160</v>
      </c>
    </row>
    <row r="67" spans="1:41" ht="15" customHeight="1">
      <c r="A67" s="17">
        <v>53</v>
      </c>
      <c r="B67" s="17" t="s">
        <v>5</v>
      </c>
      <c r="C67" s="17" t="s">
        <v>135</v>
      </c>
      <c r="D67" s="18" t="s">
        <v>127</v>
      </c>
      <c r="E67" s="18" t="s">
        <v>136</v>
      </c>
      <c r="F67" s="19">
        <v>4</v>
      </c>
      <c r="G67" s="18" t="s">
        <v>76</v>
      </c>
      <c r="H67" s="19">
        <v>8.020000000000001</v>
      </c>
      <c r="I67" s="24">
        <f t="shared" si="0"/>
        <v>32.08</v>
      </c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5">
        <v>189</v>
      </c>
    </row>
    <row r="68" spans="1:41" ht="15" customHeight="1">
      <c r="A68" s="17">
        <v>54</v>
      </c>
      <c r="B68" s="17" t="s">
        <v>129</v>
      </c>
      <c r="C68" s="17" t="s">
        <v>137</v>
      </c>
      <c r="D68" s="18" t="s">
        <v>127</v>
      </c>
      <c r="E68" s="18" t="s">
        <v>138</v>
      </c>
      <c r="F68" s="19">
        <v>20</v>
      </c>
      <c r="G68" s="18" t="s">
        <v>74</v>
      </c>
      <c r="H68" s="19">
        <v>4.32</v>
      </c>
      <c r="I68" s="24">
        <f t="shared" si="0"/>
        <v>86.4</v>
      </c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5">
        <v>161</v>
      </c>
    </row>
    <row r="69" spans="1:41" ht="15" customHeight="1">
      <c r="A69" s="17">
        <v>55</v>
      </c>
      <c r="B69" s="17" t="s">
        <v>129</v>
      </c>
      <c r="C69" s="17" t="s">
        <v>139</v>
      </c>
      <c r="D69" s="18" t="s">
        <v>127</v>
      </c>
      <c r="E69" s="18" t="s">
        <v>140</v>
      </c>
      <c r="F69" s="19">
        <v>40</v>
      </c>
      <c r="G69" s="18" t="s">
        <v>74</v>
      </c>
      <c r="H69" s="19">
        <v>4.670000000000001</v>
      </c>
      <c r="I69" s="24">
        <f t="shared" si="0"/>
        <v>186.8</v>
      </c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5">
        <v>90</v>
      </c>
    </row>
    <row r="70" spans="1:41" ht="15" customHeight="1">
      <c r="A70" s="17">
        <v>56</v>
      </c>
      <c r="B70" s="17" t="s">
        <v>129</v>
      </c>
      <c r="C70" s="17" t="s">
        <v>141</v>
      </c>
      <c r="D70" s="18" t="s">
        <v>127</v>
      </c>
      <c r="E70" s="18" t="s">
        <v>142</v>
      </c>
      <c r="F70" s="19">
        <v>2</v>
      </c>
      <c r="G70" s="18" t="s">
        <v>132</v>
      </c>
      <c r="H70" s="19">
        <v>7.53</v>
      </c>
      <c r="I70" s="24">
        <f t="shared" si="0"/>
        <v>15.06</v>
      </c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5">
        <v>93</v>
      </c>
    </row>
    <row r="71" spans="1:41" ht="15" customHeight="1">
      <c r="A71" s="17">
        <v>57</v>
      </c>
      <c r="B71" s="17" t="s">
        <v>129</v>
      </c>
      <c r="C71" s="17" t="s">
        <v>143</v>
      </c>
      <c r="D71" s="18" t="s">
        <v>127</v>
      </c>
      <c r="E71" s="18" t="s">
        <v>144</v>
      </c>
      <c r="F71" s="19">
        <v>20</v>
      </c>
      <c r="G71" s="18" t="s">
        <v>74</v>
      </c>
      <c r="H71" s="19">
        <v>7.79</v>
      </c>
      <c r="I71" s="24">
        <f t="shared" si="0"/>
        <v>155.8</v>
      </c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5">
        <v>95</v>
      </c>
    </row>
    <row r="72" spans="1:41" ht="15" customHeight="1">
      <c r="A72" s="17">
        <v>58</v>
      </c>
      <c r="B72" s="17" t="s">
        <v>129</v>
      </c>
      <c r="C72" s="17" t="s">
        <v>145</v>
      </c>
      <c r="D72" s="18" t="s">
        <v>127</v>
      </c>
      <c r="E72" s="18" t="s">
        <v>146</v>
      </c>
      <c r="F72" s="19">
        <v>20</v>
      </c>
      <c r="G72" s="18" t="s">
        <v>74</v>
      </c>
      <c r="H72" s="19">
        <v>9.680000000000001</v>
      </c>
      <c r="I72" s="24">
        <f t="shared" si="0"/>
        <v>193.6</v>
      </c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5">
        <v>96</v>
      </c>
    </row>
    <row r="73" spans="1:41" ht="15" customHeight="1">
      <c r="A73" s="17">
        <v>59</v>
      </c>
      <c r="B73" s="17"/>
      <c r="C73" s="17" t="s">
        <v>147</v>
      </c>
      <c r="D73" s="18" t="s">
        <v>127</v>
      </c>
      <c r="E73" s="18" t="s">
        <v>148</v>
      </c>
      <c r="F73" s="19">
        <v>1</v>
      </c>
      <c r="G73" s="18" t="s">
        <v>132</v>
      </c>
      <c r="H73" s="19">
        <v>39.410000000000004</v>
      </c>
      <c r="I73" s="24">
        <f t="shared" si="0"/>
        <v>39.41</v>
      </c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5">
        <v>103</v>
      </c>
    </row>
    <row r="74" spans="1:41" ht="15" customHeight="1">
      <c r="A74" s="17">
        <v>60</v>
      </c>
      <c r="B74" s="17" t="s">
        <v>129</v>
      </c>
      <c r="C74" s="17" t="s">
        <v>149</v>
      </c>
      <c r="D74" s="18" t="s">
        <v>127</v>
      </c>
      <c r="E74" s="18" t="s">
        <v>150</v>
      </c>
      <c r="F74" s="19">
        <v>4</v>
      </c>
      <c r="G74" s="18" t="s">
        <v>132</v>
      </c>
      <c r="H74" s="19">
        <v>21</v>
      </c>
      <c r="I74" s="24">
        <f aca="true" t="shared" si="1" ref="I74:I89">ROUND(F74*H74,2)</f>
        <v>84</v>
      </c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5">
        <v>108</v>
      </c>
    </row>
    <row r="75" spans="1:41" ht="15" customHeight="1">
      <c r="A75" s="17">
        <v>61</v>
      </c>
      <c r="B75" s="17" t="s">
        <v>5</v>
      </c>
      <c r="C75" s="17" t="s">
        <v>151</v>
      </c>
      <c r="D75" s="18" t="s">
        <v>127</v>
      </c>
      <c r="E75" s="18" t="s">
        <v>152</v>
      </c>
      <c r="F75" s="19">
        <v>2</v>
      </c>
      <c r="G75" s="18" t="s">
        <v>76</v>
      </c>
      <c r="H75" s="19">
        <v>26.66</v>
      </c>
      <c r="I75" s="24">
        <f t="shared" si="1"/>
        <v>53.32</v>
      </c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5">
        <v>191</v>
      </c>
    </row>
    <row r="76" spans="1:41" ht="15" customHeight="1">
      <c r="A76" s="17">
        <v>62</v>
      </c>
      <c r="B76" s="17" t="s">
        <v>5</v>
      </c>
      <c r="C76" s="17" t="s">
        <v>153</v>
      </c>
      <c r="D76" s="18" t="s">
        <v>127</v>
      </c>
      <c r="E76" s="18" t="s">
        <v>154</v>
      </c>
      <c r="F76" s="19">
        <v>1</v>
      </c>
      <c r="G76" s="18" t="s">
        <v>76</v>
      </c>
      <c r="H76" s="19">
        <v>166.98000000000002</v>
      </c>
      <c r="I76" s="24">
        <f t="shared" si="1"/>
        <v>166.98</v>
      </c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5">
        <v>163</v>
      </c>
    </row>
    <row r="77" spans="1:41" ht="15" customHeight="1">
      <c r="A77" s="17">
        <v>63</v>
      </c>
      <c r="B77" s="17" t="s">
        <v>129</v>
      </c>
      <c r="C77" s="17" t="s">
        <v>155</v>
      </c>
      <c r="D77" s="18" t="s">
        <v>127</v>
      </c>
      <c r="E77" s="18" t="s">
        <v>156</v>
      </c>
      <c r="F77" s="19">
        <v>2</v>
      </c>
      <c r="G77" s="18" t="s">
        <v>105</v>
      </c>
      <c r="H77" s="19">
        <v>305.5</v>
      </c>
      <c r="I77" s="24">
        <f t="shared" si="1"/>
        <v>611</v>
      </c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5">
        <v>164</v>
      </c>
    </row>
    <row r="78" spans="1:41" ht="15" customHeight="1">
      <c r="A78" s="17">
        <v>64</v>
      </c>
      <c r="B78" s="17"/>
      <c r="C78" s="17" t="s">
        <v>33</v>
      </c>
      <c r="D78" s="18" t="s">
        <v>127</v>
      </c>
      <c r="E78" s="18" t="s">
        <v>157</v>
      </c>
      <c r="F78" s="19">
        <v>2</v>
      </c>
      <c r="G78" s="18" t="s">
        <v>36</v>
      </c>
      <c r="H78" s="19">
        <v>250</v>
      </c>
      <c r="I78" s="24">
        <f t="shared" si="1"/>
        <v>500</v>
      </c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5">
        <v>190</v>
      </c>
    </row>
    <row r="79" spans="1:41" s="10" customFormat="1" ht="15" customHeight="1">
      <c r="A79" s="11">
        <v>1.8</v>
      </c>
      <c r="B79" s="11"/>
      <c r="C79" s="11" t="s">
        <v>15</v>
      </c>
      <c r="D79" s="12" t="s">
        <v>158</v>
      </c>
      <c r="E79" s="12" t="s">
        <v>159</v>
      </c>
      <c r="F79" s="13"/>
      <c r="G79" s="12"/>
      <c r="H79" s="13"/>
      <c r="I79" s="22">
        <f>SUM(I80:I90)</f>
        <v>5611.36</v>
      </c>
      <c r="J79" s="7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9">
        <v>167</v>
      </c>
    </row>
    <row r="80" spans="1:41" ht="15" customHeight="1">
      <c r="A80" s="17">
        <v>65</v>
      </c>
      <c r="B80" s="17"/>
      <c r="C80" s="17" t="s">
        <v>33</v>
      </c>
      <c r="D80" s="18" t="s">
        <v>158</v>
      </c>
      <c r="E80" s="18" t="s">
        <v>160</v>
      </c>
      <c r="F80" s="19">
        <v>1</v>
      </c>
      <c r="G80" s="18" t="s">
        <v>36</v>
      </c>
      <c r="H80" s="19">
        <v>300</v>
      </c>
      <c r="I80" s="24">
        <f t="shared" si="1"/>
        <v>300</v>
      </c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5">
        <v>179</v>
      </c>
    </row>
    <row r="81" spans="1:41" ht="15" customHeight="1">
      <c r="A81" s="17">
        <v>66</v>
      </c>
      <c r="B81" s="17"/>
      <c r="C81" s="17" t="s">
        <v>33</v>
      </c>
      <c r="D81" s="18" t="s">
        <v>158</v>
      </c>
      <c r="E81" s="18" t="s">
        <v>161</v>
      </c>
      <c r="F81" s="19">
        <v>2</v>
      </c>
      <c r="G81" s="18" t="s">
        <v>76</v>
      </c>
      <c r="H81" s="19">
        <v>586.3000000000001</v>
      </c>
      <c r="I81" s="24">
        <f t="shared" si="1"/>
        <v>1172.6</v>
      </c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5">
        <v>168</v>
      </c>
    </row>
    <row r="82" spans="1:41" ht="15" customHeight="1">
      <c r="A82" s="17">
        <v>67</v>
      </c>
      <c r="B82" s="17"/>
      <c r="C82" s="17" t="s">
        <v>33</v>
      </c>
      <c r="D82" s="18" t="s">
        <v>158</v>
      </c>
      <c r="E82" s="18" t="s">
        <v>162</v>
      </c>
      <c r="F82" s="19">
        <v>1</v>
      </c>
      <c r="G82" s="18" t="s">
        <v>76</v>
      </c>
      <c r="H82" s="19">
        <v>564.98</v>
      </c>
      <c r="I82" s="24">
        <f t="shared" si="1"/>
        <v>564.98</v>
      </c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5">
        <v>204</v>
      </c>
    </row>
    <row r="83" spans="1:41" ht="15" customHeight="1">
      <c r="A83" s="17">
        <v>68</v>
      </c>
      <c r="B83" s="17"/>
      <c r="C83" s="17" t="s">
        <v>33</v>
      </c>
      <c r="D83" s="18" t="s">
        <v>158</v>
      </c>
      <c r="E83" s="18" t="s">
        <v>163</v>
      </c>
      <c r="F83" s="19">
        <v>1</v>
      </c>
      <c r="G83" s="18" t="s">
        <v>76</v>
      </c>
      <c r="H83" s="19">
        <v>483.78000000000003</v>
      </c>
      <c r="I83" s="24">
        <f t="shared" si="1"/>
        <v>483.78</v>
      </c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5">
        <v>169</v>
      </c>
    </row>
    <row r="84" spans="1:41" ht="15" customHeight="1">
      <c r="A84" s="17">
        <v>69</v>
      </c>
      <c r="B84" s="17"/>
      <c r="C84" s="17" t="s">
        <v>33</v>
      </c>
      <c r="D84" s="18" t="s">
        <v>158</v>
      </c>
      <c r="E84" s="18" t="s">
        <v>164</v>
      </c>
      <c r="F84" s="19">
        <v>1</v>
      </c>
      <c r="G84" s="18" t="s">
        <v>36</v>
      </c>
      <c r="H84" s="19">
        <v>1500</v>
      </c>
      <c r="I84" s="24">
        <f t="shared" si="1"/>
        <v>1500</v>
      </c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5">
        <v>170</v>
      </c>
    </row>
    <row r="85" spans="1:41" ht="15" customHeight="1">
      <c r="A85" s="17">
        <v>70</v>
      </c>
      <c r="B85" s="17"/>
      <c r="C85" s="17" t="s">
        <v>33</v>
      </c>
      <c r="D85" s="18" t="s">
        <v>158</v>
      </c>
      <c r="E85" s="18" t="s">
        <v>165</v>
      </c>
      <c r="F85" s="19">
        <v>1</v>
      </c>
      <c r="G85" s="18" t="s">
        <v>76</v>
      </c>
      <c r="H85" s="19">
        <v>200</v>
      </c>
      <c r="I85" s="24">
        <f t="shared" si="1"/>
        <v>200</v>
      </c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5">
        <v>176</v>
      </c>
    </row>
    <row r="86" spans="1:41" ht="15" customHeight="1">
      <c r="A86" s="17">
        <v>71</v>
      </c>
      <c r="B86" s="17"/>
      <c r="C86" s="17" t="s">
        <v>33</v>
      </c>
      <c r="D86" s="18" t="s">
        <v>158</v>
      </c>
      <c r="E86" s="18" t="s">
        <v>166</v>
      </c>
      <c r="F86" s="19">
        <v>1</v>
      </c>
      <c r="G86" s="18" t="s">
        <v>76</v>
      </c>
      <c r="H86" s="19">
        <v>200</v>
      </c>
      <c r="I86" s="24">
        <f t="shared" si="1"/>
        <v>200</v>
      </c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5">
        <v>194</v>
      </c>
    </row>
    <row r="87" spans="1:41" ht="15" customHeight="1">
      <c r="A87" s="17">
        <v>72</v>
      </c>
      <c r="B87" s="17"/>
      <c r="C87" s="17" t="s">
        <v>33</v>
      </c>
      <c r="D87" s="18" t="s">
        <v>158</v>
      </c>
      <c r="E87" s="18" t="s">
        <v>167</v>
      </c>
      <c r="F87" s="19">
        <v>1</v>
      </c>
      <c r="G87" s="18" t="s">
        <v>76</v>
      </c>
      <c r="H87" s="19">
        <v>200</v>
      </c>
      <c r="I87" s="24">
        <f t="shared" si="1"/>
        <v>200</v>
      </c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5">
        <v>196</v>
      </c>
    </row>
    <row r="88" spans="1:41" ht="15" customHeight="1">
      <c r="A88" s="17">
        <v>73</v>
      </c>
      <c r="B88" s="17"/>
      <c r="C88" s="17" t="s">
        <v>33</v>
      </c>
      <c r="D88" s="18" t="s">
        <v>158</v>
      </c>
      <c r="E88" s="18" t="s">
        <v>168</v>
      </c>
      <c r="F88" s="19">
        <v>1</v>
      </c>
      <c r="G88" s="18" t="s">
        <v>76</v>
      </c>
      <c r="H88" s="19">
        <v>800</v>
      </c>
      <c r="I88" s="24">
        <f t="shared" si="1"/>
        <v>800</v>
      </c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5">
        <v>193</v>
      </c>
    </row>
    <row r="89" spans="1:41" ht="15" customHeight="1">
      <c r="A89" s="17">
        <v>74</v>
      </c>
      <c r="B89" s="17"/>
      <c r="C89" s="17" t="s">
        <v>33</v>
      </c>
      <c r="D89" s="18" t="s">
        <v>158</v>
      </c>
      <c r="E89" s="18" t="s">
        <v>169</v>
      </c>
      <c r="F89" s="19">
        <v>1</v>
      </c>
      <c r="G89" s="18" t="s">
        <v>76</v>
      </c>
      <c r="H89" s="19">
        <v>100</v>
      </c>
      <c r="I89" s="24">
        <f t="shared" si="1"/>
        <v>100</v>
      </c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5">
        <v>177</v>
      </c>
    </row>
    <row r="90" spans="1:41" ht="15" customHeight="1">
      <c r="A90" s="17">
        <v>75</v>
      </c>
      <c r="B90" s="17"/>
      <c r="C90" s="17" t="s">
        <v>33</v>
      </c>
      <c r="D90" s="18" t="s">
        <v>158</v>
      </c>
      <c r="E90" s="18" t="s">
        <v>170</v>
      </c>
      <c r="F90" s="19">
        <v>3</v>
      </c>
      <c r="G90" s="18" t="s">
        <v>76</v>
      </c>
      <c r="H90" s="19">
        <v>30</v>
      </c>
      <c r="I90" s="24">
        <f>ROUND(F90*H90,2)</f>
        <v>90</v>
      </c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5">
        <v>197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szpekcinska</dc:creator>
  <cp:keywords/>
  <dc:description/>
  <cp:lastModifiedBy>szpekcinska</cp:lastModifiedBy>
  <dcterms:created xsi:type="dcterms:W3CDTF">2023-03-23T07:44:00Z</dcterms:created>
  <dcterms:modified xsi:type="dcterms:W3CDTF">2023-03-23T07:54:05Z</dcterms:modified>
  <cp:category/>
  <cp:version/>
  <cp:contentType/>
  <cp:contentStatus/>
</cp:coreProperties>
</file>