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abela Cijarska\Desktop\Moje dokumenty\Dokumentacje\Raczkowizna\Przetarg\"/>
    </mc:Choice>
  </mc:AlternateContent>
  <xr:revisionPtr revIDLastSave="0" documentId="13_ncr:1_{0C4A6208-4C77-4C20-BBAF-1ACF5FBDEFEE}" xr6:coauthVersionLast="45" xr6:coauthVersionMax="45" xr10:uidLastSave="{00000000-0000-0000-0000-000000000000}"/>
  <bookViews>
    <workbookView xWindow="-120" yWindow="-120" windowWidth="29040" windowHeight="15840" xr2:uid="{5C9A48D4-429C-4D4B-860A-E6C3A3F014C4}"/>
  </bookViews>
  <sheets>
    <sheet name="Arkusz1" sheetId="1" r:id="rId1"/>
  </sheets>
  <definedNames>
    <definedName name="_xlnm.Print_Area" localSheetId="0">Arkusz1!$A$1:$H$290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1" i="1" l="1"/>
  <c r="G162" i="1"/>
  <c r="G163" i="1"/>
  <c r="G164" i="1"/>
  <c r="G149" i="1"/>
  <c r="G150" i="1"/>
  <c r="G151" i="1"/>
  <c r="G152" i="1"/>
  <c r="G153" i="1"/>
  <c r="G154" i="1"/>
  <c r="G155" i="1"/>
  <c r="G156" i="1"/>
  <c r="G157" i="1"/>
  <c r="G158" i="1"/>
  <c r="G143" i="1"/>
  <c r="G144" i="1"/>
  <c r="G145" i="1"/>
  <c r="G146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20" i="1"/>
  <c r="G121" i="1"/>
  <c r="G122" i="1"/>
  <c r="G116" i="1"/>
  <c r="G117" i="1"/>
  <c r="G112" i="1"/>
  <c r="G284" i="1"/>
  <c r="G285" i="1"/>
  <c r="G286" i="1"/>
  <c r="G287" i="1"/>
  <c r="G283" i="1" l="1"/>
  <c r="G282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39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189" i="1"/>
  <c r="G142" i="1"/>
  <c r="G141" i="1"/>
  <c r="G184" i="1"/>
  <c r="G185" i="1"/>
  <c r="G186" i="1"/>
  <c r="G183" i="1"/>
  <c r="G182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66" i="1"/>
  <c r="G110" i="1"/>
  <c r="G106" i="1"/>
  <c r="G107" i="1"/>
  <c r="G108" i="1"/>
  <c r="G105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90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69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53" i="1"/>
  <c r="G48" i="1"/>
  <c r="G49" i="1"/>
  <c r="G50" i="1"/>
  <c r="G51" i="1"/>
  <c r="G47" i="1"/>
  <c r="G45" i="1"/>
  <c r="G44" i="1"/>
  <c r="G38" i="1"/>
  <c r="G39" i="1"/>
  <c r="G40" i="1"/>
  <c r="G41" i="1"/>
  <c r="G42" i="1"/>
  <c r="G3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" i="1"/>
  <c r="G215" i="1" l="1"/>
  <c r="H215" i="1" s="1"/>
  <c r="G237" i="1"/>
  <c r="H237" i="1" s="1"/>
  <c r="G187" i="1"/>
  <c r="H187" i="1" s="1"/>
  <c r="G35" i="1" l="1"/>
  <c r="G36" i="1"/>
  <c r="G43" i="1"/>
  <c r="G46" i="1"/>
  <c r="G52" i="1"/>
  <c r="G68" i="1"/>
  <c r="G88" i="1"/>
  <c r="G89" i="1"/>
  <c r="G104" i="1"/>
  <c r="G109" i="1"/>
  <c r="G4" i="1" l="1"/>
  <c r="G165" i="1"/>
  <c r="G160" i="1"/>
  <c r="G159" i="1"/>
  <c r="G148" i="1"/>
  <c r="G147" i="1"/>
  <c r="G124" i="1"/>
  <c r="G123" i="1"/>
  <c r="G119" i="1"/>
  <c r="G118" i="1"/>
  <c r="G115" i="1"/>
  <c r="G113" i="1" l="1"/>
  <c r="H113" i="1" s="1"/>
  <c r="G288" i="1"/>
  <c r="H289" i="1" s="1"/>
  <c r="H4" i="1"/>
</calcChain>
</file>

<file path=xl/sharedStrings.xml><?xml version="1.0" encoding="utf-8"?>
<sst xmlns="http://schemas.openxmlformats.org/spreadsheetml/2006/main" count="797" uniqueCount="461">
  <si>
    <t>ROBOTY ZIEMNE</t>
  </si>
  <si>
    <t>m3</t>
  </si>
  <si>
    <t>m2</t>
  </si>
  <si>
    <t>KNNR 1 0318-03</t>
  </si>
  <si>
    <t>2.</t>
  </si>
  <si>
    <t>m</t>
  </si>
  <si>
    <t>szt</t>
  </si>
  <si>
    <t>szt.</t>
  </si>
  <si>
    <t>3.</t>
  </si>
  <si>
    <t>Kalkulacja własna</t>
  </si>
  <si>
    <t>Razem brutto:</t>
  </si>
  <si>
    <t>km</t>
  </si>
  <si>
    <t>KNNR 1 0206-04</t>
  </si>
  <si>
    <t>KNNR 4 1411-03</t>
  </si>
  <si>
    <t>Lp.</t>
  </si>
  <si>
    <t>Indeks</t>
  </si>
  <si>
    <t>Nazwa</t>
  </si>
  <si>
    <t>Jednostka miary</t>
  </si>
  <si>
    <t>Obmiar</t>
  </si>
  <si>
    <t>Koszt jednostkowy</t>
  </si>
  <si>
    <t>ROBOTY ROZBIÓRKOWE, ZIEMNE I PRZYGOTOWAWCZE</t>
  </si>
  <si>
    <t>KNR AT-03 0102-04</t>
  </si>
  <si>
    <t>KNNR 6 0803-02</t>
  </si>
  <si>
    <t>KNR 2-01 0129-09</t>
  </si>
  <si>
    <t>KNNR 6(wł) 08-02</t>
  </si>
  <si>
    <t>KNNR 6 0802-06</t>
  </si>
  <si>
    <t>KNNR 6 0802-02</t>
  </si>
  <si>
    <t>KNNR 6 0801-06</t>
  </si>
  <si>
    <t>KNR AT-03 0107-01</t>
  </si>
  <si>
    <t>KNNR 6 0806-08</t>
  </si>
  <si>
    <t>KNNR 1 0113-01</t>
  </si>
  <si>
    <t>Usunięcie warstwy ziemi urodzajnej (humusu) o grubości do 15 cm za pomocą spycharek</t>
  </si>
  <si>
    <t>KNR 2-01 0125-02</t>
  </si>
  <si>
    <t>Ręczne usunięcie warstwy ziemi urodzajnej (humusu) o grubości do 15 cm z darnią z przerzutem</t>
  </si>
  <si>
    <t>KNNR 1 0201-10</t>
  </si>
  <si>
    <t>Roboty ziemne wykonywane koparkami o pojemności łyżki 1,20 m3 z transportem urobku samochodami samowyładowczymi na odległość do 1 km, grunt o normalnej wilgotności kat.II-IV</t>
  </si>
  <si>
    <t>KNNR 1 0311-01</t>
  </si>
  <si>
    <t>Ręczne formowanie nasypów z ziemi dostarczonej samochodami samowyładowczymi, grunt kat. I-II</t>
  </si>
  <si>
    <t>KNNR 1 0408-03</t>
  </si>
  <si>
    <t>Zagęszczanie nasypów zagęszczarkami, grunt kat. I-II</t>
  </si>
  <si>
    <t>KNNR 1 0407-01</t>
  </si>
  <si>
    <t>Formowanie i zagęszczanie nasypów o wysokości do 3,0 m spycharkami gąsienicowymi 55 kW (75 KM), grunt kat. I-II</t>
  </si>
  <si>
    <t>Materiał do nasypów (piasek)</t>
  </si>
  <si>
    <t>Usunięcie drzew i krzewów</t>
  </si>
  <si>
    <t>KNR 2-21 0110-01</t>
  </si>
  <si>
    <t>KNR 2-21 0110-03</t>
  </si>
  <si>
    <t>Karczowanie drzew miękkich o średnicy pnia 31-40 cm</t>
  </si>
  <si>
    <t>KNR 2-21 0110-04</t>
  </si>
  <si>
    <t>Karczowanie drzew miękkich o średnicy pnia 41-65 cm</t>
  </si>
  <si>
    <t>KNR 2-21 0110-05</t>
  </si>
  <si>
    <t>Karczowanie drzew miękkich - dodatek za każde dalsze 5 cm średnicy pnia - za nast. 35 cm</t>
  </si>
  <si>
    <t>KNNR 1 0102-05</t>
  </si>
  <si>
    <t>Mechaniczne karczowanie krzaków i podszyć średnich od 31% do 60% powierzchni.</t>
  </si>
  <si>
    <t>ha</t>
  </si>
  <si>
    <t>mp</t>
  </si>
  <si>
    <t>Zabezpieczenie istniejących drzew</t>
  </si>
  <si>
    <t>KNR 2-21 0107-04</t>
  </si>
  <si>
    <t>Zabezpieczenie drzew o średnicy ponad 30 cm na okres wykonywania robót</t>
  </si>
  <si>
    <t>KNNR 1 0507-01</t>
  </si>
  <si>
    <t>Humusowanie terenu z obsianiem przy grubości warstwy humusu 5 cm  (humus pozyskany z terenu budowy)</t>
  </si>
  <si>
    <t>PODBUDOWY</t>
  </si>
  <si>
    <t>KNNR 6 0103-03</t>
  </si>
  <si>
    <t>Profilowanie i zagęszczanie podłoża pod warstwy konstrukcyjne nawierzchni, wykonywane mechanicznie przy użyciu równiarki samojezdnej i walca wibracyjnego w grunach kat. II-IV</t>
  </si>
  <si>
    <t>KNNR 6 0103-01</t>
  </si>
  <si>
    <t>Profilowanie i zagęszczanie podłoża pod warstwy konstrukcyjne nawierzchni, wykonywane ręcznie, w gruntach kategorii II-IV</t>
  </si>
  <si>
    <t>KNNR 6(wł) 0111-01</t>
  </si>
  <si>
    <t>Podbudowy z kruszywa naturalnego stabilizowanego cementem Rm=1.5 MPa, warstwa gr. 10 cm</t>
  </si>
  <si>
    <t>KNNR 6(wł) 0111-02</t>
  </si>
  <si>
    <t>Podbudowy z kruszywa naturalnego stabilizowanego cementem Rm=1.5 MPa, warstwa gr. 15 cm</t>
  </si>
  <si>
    <t>Podbudowy z kruszywa naturalnego stabilizowanego cementem Rm=2.5 MPa, warstwa gr. 15 cm</t>
  </si>
  <si>
    <t>Podbudowy z kruszywa naturalnego stabilizowanego cementem Rm=2.5 MPa, warstwa gr. 15 cm - zwiększone do gr. 25 cm</t>
  </si>
  <si>
    <t>KNNR 6 0113-02</t>
  </si>
  <si>
    <t>KNNR 6 0113-06</t>
  </si>
  <si>
    <t>KNNR 6 0109-03</t>
  </si>
  <si>
    <t>Podbudowy betonowe gr. 20 cm (beton C16/20) pielęgnowane piaskiem i wodą - zwiększone do gr. 25 cm</t>
  </si>
  <si>
    <t>KNR AT-03 0202-01</t>
  </si>
  <si>
    <t>Mechaniczne oczyszczenie i skropienie emulsją asfaltową warstw niebitumicznych</t>
  </si>
  <si>
    <t>KNR 2-31 0110-01 0110-02</t>
  </si>
  <si>
    <t>Podbudowa z mieszanki mineralno-bitumicznej  (AC 22 P 35/50) - grubość warstwy po zagęszczeniu 10 cm</t>
  </si>
  <si>
    <t>ŁAWY, KRAWĘŻNIKI, OBRZEŻA, ŚCIEKI I NAWIERZCHNIE</t>
  </si>
  <si>
    <t>KNR 2-31 0402-04</t>
  </si>
  <si>
    <t>Ława pod obrzeża betonowa z oporem z betonu C2/15</t>
  </si>
  <si>
    <t>KNR 2-31 0402-03</t>
  </si>
  <si>
    <t>Ława betonowa zwykła z betonu C12/15</t>
  </si>
  <si>
    <t>KNNR 6 0403-03</t>
  </si>
  <si>
    <t>Krawężniki betonowe o wymiarach 15x30 cm z wykonaniem ław betonowych (beton C12/15; F=0,0765 m2) na podsypce cementowo-piaskowej</t>
  </si>
  <si>
    <t>Krawężniki betonowe o wymiarach 15x30 cm z wykonaniem ław betonowych (beton C12/15; F=0,0735 m2) na podsypce cementowo-piaskowej</t>
  </si>
  <si>
    <t>KNNR 6 0403-05</t>
  </si>
  <si>
    <t>Krawężniki kamienne wystające o wymiarach 15x30 cm z wykonaniem ław betonowych (beton C12/15; F=0,0765 m2) na podsypce cementowo-piaskowej</t>
  </si>
  <si>
    <t>Krawężniki kamienne wystające o wymiarach 15x30 cm z wykonaniem ław betonowych (beton C12/15; F=0,0735 m2) na podsypce cementowo-piaskowej</t>
  </si>
  <si>
    <t>KNNR 6 0404-05</t>
  </si>
  <si>
    <t>Obrzeża betonowe o wymiarach 30x8 cm na podsypce cementowo-piaskowej, spoiny wypełniane zaprawą cementową</t>
  </si>
  <si>
    <t>KNNR 6(wł) 0601-11</t>
  </si>
  <si>
    <t>Ścieki uliczne z kostki brukowej betonowej gr. 8 cm szarej na podsypce cementowo-piaskowej, 2 rzędy kostki układanej na płask</t>
  </si>
  <si>
    <t>KNNR 6(wł) 0601-13</t>
  </si>
  <si>
    <t>Ścieki uliczne z kostki betonowej gr. 8 cm szarej na podsypce cementowo-piaskowej - dodatek za dalszy 1 rząd kostki układanej na rąb - za nast. 1 rząd</t>
  </si>
  <si>
    <t>KNR AT-03 0202-02</t>
  </si>
  <si>
    <t>Mechaniczne oczyszczenie i skropienie emulsją asfaltową warstw bitumicznych</t>
  </si>
  <si>
    <t>KNR 2-31 0311-01 0311-02</t>
  </si>
  <si>
    <t>Nawierzchnia z mieszanek mineralno-bitumicznych (AC 16 W PMB 25/55-60) - warstwa wiążąca asfaltowa - grubość po zagęszcz. 6 cm</t>
  </si>
  <si>
    <t>KNR 2-31 0310-05 0310-06</t>
  </si>
  <si>
    <t>Nawierzchnia z mieszanek mineralno-bitumicznych (AC 11 S PMB 45/80-55) - warstwa ścieralna asfaltowa - grubość po zagęszcz. 4 cm</t>
  </si>
  <si>
    <t>KNNR 6 0502-0301</t>
  </si>
  <si>
    <t>Nawierzchnia z kostki brukowej betonowej grubości 8 cm kolorowej, układane na podsypce cementowo-piaskowej, spoiny wypełniane piaskiem</t>
  </si>
  <si>
    <t>KNNR 6(wł) 0503-08</t>
  </si>
  <si>
    <t>Chodniki z płyt betonowych o wymiarach 35x35 cm "dotykowych" żółtych na podsypce cementowo-piaskowej, spoiny wypełnione zaprawą cementową</t>
  </si>
  <si>
    <t>KNNR 6 0302-03</t>
  </si>
  <si>
    <t>Nawierzchnie z kostki kamiennej regularnejj o wysokości 18/20 cm na podsypce cementowo-piaskowej</t>
  </si>
  <si>
    <t>KNNR 6 0302-04</t>
  </si>
  <si>
    <t>Nawierzchnie z kostki nieregularnej o wysokości 8 cm na podsypce cementowo-piaskowej</t>
  </si>
  <si>
    <t>KNNR 6 0204-06</t>
  </si>
  <si>
    <t>Demontaż i instalowanie znaków drogowych</t>
  </si>
  <si>
    <t>KNNR 6 0702-08</t>
  </si>
  <si>
    <t>Zdjęcie znaków drogowych lub drogowskazów</t>
  </si>
  <si>
    <t>KNNR 6 0808-08</t>
  </si>
  <si>
    <t>Rozebranie słupków do znaków</t>
  </si>
  <si>
    <t>KNNR 6 0702-0101</t>
  </si>
  <si>
    <t>Słupki do znaków drogowych z rur stalowych o średnicy 70 mm</t>
  </si>
  <si>
    <t>KNNR 6(wł) 0702-01</t>
  </si>
  <si>
    <t>Pionowe znaki drogowe - słupki przeszkodowe U-5a</t>
  </si>
  <si>
    <t>KNNR 6(wł) 0702-04</t>
  </si>
  <si>
    <t>Pionowe znaki drogowe - słupki przeszkodowe U-12c</t>
  </si>
  <si>
    <t>KNNR 6(wł) 0702-05</t>
  </si>
  <si>
    <t>Pionowe znaki drogowe - znaki ostrzegawcze (folia typu I) o pow. do 0.3 m2</t>
  </si>
  <si>
    <t>KNNR 6(wł) 0702-08</t>
  </si>
  <si>
    <t>Pionowe znaki drogowe - znaki ostrzegawcze typu II o pow. ponad 0.3 m2</t>
  </si>
  <si>
    <t>KNNR 6(wł) 0702-09</t>
  </si>
  <si>
    <t>Pionowe znaki drogowe - znaki zakazu, nakazu (folia typu I) o pow. do 0.3 m2</t>
  </si>
  <si>
    <t>KNNR 6(wł) 0702-10</t>
  </si>
  <si>
    <t>Pionowe znaki drogowe - znaki zakazu, nakazu (folia typu II) o pow. do 0.3 m2</t>
  </si>
  <si>
    <t>KNNR 6(wł) 0702-13</t>
  </si>
  <si>
    <t>Pionowe znaki drogowe - znaki informacyjne, uzupełniające, dodatkowe (folia typu I) o pow. do 0.3 m2</t>
  </si>
  <si>
    <t>KNNR 6(wł) 0702-15</t>
  </si>
  <si>
    <t>Pionowe znaki drogowe - znaki informacyjne, uzupełniające i dodatkowe typu I o pow. ponad 0.3 m2</t>
  </si>
  <si>
    <t>KNNR 6(wł) 0702-16</t>
  </si>
  <si>
    <t>Pionowe znaki drogowe - znaki informacyjne, uzupełniające i dodatkowe typu II o pow. ponad 0.3 m2</t>
  </si>
  <si>
    <t>KNNR 6(wł) 0702-20</t>
  </si>
  <si>
    <t>Pionowe znaki drogowe - tablice typu E z folii typu I (pow. śr. 7.04 m2)</t>
  </si>
  <si>
    <t>KNNR 6(wł) 0702-21</t>
  </si>
  <si>
    <t>Pionowe znaki drogowe - tablice prowadzące typu U-3 typu I</t>
  </si>
  <si>
    <t>Malowanie nawierzchi - oznakowanie poziome</t>
  </si>
  <si>
    <t>KNNR 6 0705-02</t>
  </si>
  <si>
    <t>Oznakowanie poziome jezdni farbą chemoutwardzalną - linie segregacyjne i krawędziowe ciągłe malowane mechanicznie</t>
  </si>
  <si>
    <t>KNNR 6 0705-03</t>
  </si>
  <si>
    <t>Oznakowanie poziome jezdni farbą chemoutwardzalną - linie segregacyjne i krawędziowe przerywane malowane mechanicznie</t>
  </si>
  <si>
    <t>KNNR 6 0705-06</t>
  </si>
  <si>
    <t>Oznakowanie poziome jezdni farbą chemoutwardzalną - linie na skrzyżowaniach i przejściach dla pieszych malowane mechanicznie</t>
  </si>
  <si>
    <t>KNNR 6 0705-07</t>
  </si>
  <si>
    <t>Oznakowanie poziome jezdni farbą chemoutwardzalną - strzałki i inne symbole malowane ręcznie</t>
  </si>
  <si>
    <t>Urządzenie bezpieczeństwa ruchu</t>
  </si>
  <si>
    <t>KNNR 2 1301-04</t>
  </si>
  <si>
    <t>Balustrada typu U-11a</t>
  </si>
  <si>
    <t>kpl</t>
  </si>
  <si>
    <t>KNNR 1 0301-02</t>
  </si>
  <si>
    <t>Wykopy wykonane w gruncie o normalnej wilgotności kat. III, z załadunkiem ręcznym i transportem samochodami samowyładowczymi na odległość 1 km</t>
  </si>
  <si>
    <t xml:space="preserve">Kalkulacja własna </t>
  </si>
  <si>
    <t>1.1</t>
  </si>
  <si>
    <t>Demontaż urządzeń</t>
  </si>
  <si>
    <t>KNNR-W 9 1005-03</t>
  </si>
  <si>
    <t>Demontaż opraw oświetlenia zewnętrznego na trzpieniu słupa lub wysięgniku</t>
  </si>
  <si>
    <t>kpl.</t>
  </si>
  <si>
    <t>KNNR-W 9 1002-06</t>
  </si>
  <si>
    <t>Demontaż wysięgników rurowych o ciężarze do 30 kg mocowanych na słupie lub ścianie</t>
  </si>
  <si>
    <t>KNNR-W 9 0903-04</t>
  </si>
  <si>
    <t>Demontaż przewodów nieizolowanych linii NN o przekroju do 95 mm2 z przeznaczeniem na złom</t>
  </si>
  <si>
    <t>Własność UM Płock</t>
  </si>
  <si>
    <t>KNNR-W 9 0901-08</t>
  </si>
  <si>
    <t>Demontaż słupów żelbetowych linii NN pojedynczych z ustojami</t>
  </si>
  <si>
    <t>Budowa oświetlenia ulicznego</t>
  </si>
  <si>
    <t>KNNR 5 0701-02</t>
  </si>
  <si>
    <t>Kopanie rowów dla kabli w sposób ręczny w gruncie kat. III</t>
  </si>
  <si>
    <t>KNNR 5 0701-05</t>
  </si>
  <si>
    <t>Kopanie rowów dla kabli w sposób mechaniczny w gruncie kat. III-IV</t>
  </si>
  <si>
    <t>KNNR 5 0706-02</t>
  </si>
  <si>
    <t>Nasypanie warstwy piasku na dnie rowu kablowego o szerokości do 0.6 m - podsypka pod kabel</t>
  </si>
  <si>
    <t>KNNR 5 0705-01</t>
  </si>
  <si>
    <t>Ułożenie rur osłonowych z PCW o śr.do 140 mm</t>
  </si>
  <si>
    <t>KNNR 5 0707-04</t>
  </si>
  <si>
    <t>Układanie kabli o masie do 3.0 kg/m w rowach kablowych ręcznie</t>
  </si>
  <si>
    <t>KNNR 5 0713-03</t>
  </si>
  <si>
    <t>Układanie kabli o masie do 3.0 kg/m w rurach, pustakach lub kanałach zamkniętych</t>
  </si>
  <si>
    <t>KNNR 5 0717-08</t>
  </si>
  <si>
    <t>Układanie kabli o masie do 3.0 kg/m przez wciąganie do rur osłonowych mocowanych na słupach betonowych</t>
  </si>
  <si>
    <t>KNNR 5 0717-04</t>
  </si>
  <si>
    <t>Układanie kabli o masie do 3.0 kg/m bezpośrednio na słupach betonowych</t>
  </si>
  <si>
    <t>Nasypanie warstwy piasku na dnie rowu kablowego o szerokości do 0.6 m -zasypka kabla</t>
  </si>
  <si>
    <t>KNNR 5 0702-05</t>
  </si>
  <si>
    <t>Zasypywanie rowów dla kabli wykonanych mechanicznie w gruncie kat. III-IV</t>
  </si>
  <si>
    <t>KNNR 5 1001-02</t>
  </si>
  <si>
    <t>Montaż i stawianie słupów oświetleniowych o masie do 300 kg</t>
  </si>
  <si>
    <t>KNNR 5 1002-02</t>
  </si>
  <si>
    <t>Montaż wysięgników rurowych o masie do 30 kg na słupie</t>
  </si>
  <si>
    <t>KNNR 5 1003-03</t>
  </si>
  <si>
    <t>Montaż przewodów do opraw oświetleniowych - wciąganie w słupy, rury osłonowe i wysięgniki przy wysokości latarń do 10 m</t>
  </si>
  <si>
    <t>kpl.przew.</t>
  </si>
  <si>
    <t>KNNR 5 1004-02</t>
  </si>
  <si>
    <t>KNNR 5 0605-08</t>
  </si>
  <si>
    <t>Mechaniczne pogrążanie uziomów pionowych prętowych w gruncie kat.III</t>
  </si>
  <si>
    <t>KNNR 5 0605-02</t>
  </si>
  <si>
    <t>Montaż uziomów poziomych w wykopie o głębokości do 0.6 m; kat.gruntu III</t>
  </si>
  <si>
    <t>KNNR 5 0902-07</t>
  </si>
  <si>
    <t>Montaż konstrukcji stalowych i osprzętu linii napowietrznej nn - ogranicznik przepięć</t>
  </si>
  <si>
    <t>Budowa szafy SOT</t>
  </si>
  <si>
    <t>KNNR 5 0706-01</t>
  </si>
  <si>
    <t>Nasypanie warstwy piasku na dnie rowu kablowego o szerokości do 0.4 m - podsypka pod kabel</t>
  </si>
  <si>
    <t>KNNR 5 0803-04</t>
  </si>
  <si>
    <t>Montaż przyłączy przewodami izolowanymi typu AsXSn lub podobnymi o przekroju do 4x25 mm2 z udziałem podnośnika samochodowego</t>
  </si>
  <si>
    <t>KNNR 5 0403-01</t>
  </si>
  <si>
    <t>Urządzenia rozdzielcze (zestawy) o masie do 20 kg na fundamencie prefabrykowanym</t>
  </si>
  <si>
    <t>Nasypanie warstwy piasku na dnie rowu kablowego o szerokości do 0.4 m - zasypka kabla</t>
  </si>
  <si>
    <t>KNNR 5 0702-02</t>
  </si>
  <si>
    <t>Zasypywanie rowów dla kabli wykonanych ręcznie w gruncie kat. III</t>
  </si>
  <si>
    <t>Przebudowa linii napowietrznej 0,4 kV</t>
  </si>
  <si>
    <t>2.1</t>
  </si>
  <si>
    <t>KNNR 9 0903-04</t>
  </si>
  <si>
    <t>km/1 przew.</t>
  </si>
  <si>
    <t>KNNR 9 0902-08</t>
  </si>
  <si>
    <t>Demontaż osprzętu sieciowego i konstrukcji metalowych linii NN - izolator</t>
  </si>
  <si>
    <t>KNNR 9 0901-08</t>
  </si>
  <si>
    <t>KNNR 9 0902-07</t>
  </si>
  <si>
    <t>Demontaż osprzętu sieciowego i konstrukcji metalowych linii NN - poprzecznik narożny lub krańcowy na słupie leżącym</t>
  </si>
  <si>
    <t>KNNR 9 0902-06</t>
  </si>
  <si>
    <t>Demontaż osprzętu sieciowego i konstrukcji metalowych linii NN - poprzecznik przelotowy na słupie leżącym</t>
  </si>
  <si>
    <t>KNNR 9 0901-11</t>
  </si>
  <si>
    <t>Demontaż słupów żelbetowych linii NN rozkracznych</t>
  </si>
  <si>
    <t>2.2</t>
  </si>
  <si>
    <t>KNNR 5 0901-02</t>
  </si>
  <si>
    <t>Montaż i stawianie słupów linii napowietrznej nn</t>
  </si>
  <si>
    <t>słup</t>
  </si>
  <si>
    <t>KNNR 5 0902-01</t>
  </si>
  <si>
    <t>Montaż konstrukcji stalowych i osprzętu linii napowietrznej nn - poprzecznik przelotowy</t>
  </si>
  <si>
    <t>KNNR 5 0902-02</t>
  </si>
  <si>
    <t>Montaż konstrukcji stalowych i osprzętu linii napowietrznej nn - poprzecznik narożny lub krańcowy</t>
  </si>
  <si>
    <t>KNNR 5 0902-04</t>
  </si>
  <si>
    <t>Montaż konstrukcji stalowych i osprzętu linii napowietrznej nn - konstrukcja typu KTK o 2 izolatorach</t>
  </si>
  <si>
    <t>KNNR 5 0905-01</t>
  </si>
  <si>
    <t>Montaż przewodów izolowanych linii napowietrznej nn typu AsXSn lub podobnych o przekroju 4x50 mm2</t>
  </si>
  <si>
    <t>km przew.</t>
  </si>
  <si>
    <t>KNNR 5 0907-05</t>
  </si>
  <si>
    <t>Mechaniczne pogrążanie uziomów pionowych prętowych w gruncie kat III</t>
  </si>
  <si>
    <t>KNNR 5 0603-07</t>
  </si>
  <si>
    <t>Przewody uziemiające i wyrównawcze na słupach (bednarka o przekroju do 200 mm2)</t>
  </si>
  <si>
    <t>KNNR 5 0906-03</t>
  </si>
  <si>
    <t>Montaż ogranicznika przepięć w liniach napowietrznych nn z przewodów izolowanych</t>
  </si>
  <si>
    <t>Pomiary</t>
  </si>
  <si>
    <t>KNNR 5 1302-04</t>
  </si>
  <si>
    <t>Badanie linii kablowej N.N.- kabel 5-żyłowy</t>
  </si>
  <si>
    <t>odc.</t>
  </si>
  <si>
    <t>KNNR 5 1303-03</t>
  </si>
  <si>
    <t>Pomiar rezystancji izolacji instalacji elektrycznej - obwód 3-fazowy (pomiar pierwszy)</t>
  </si>
  <si>
    <t>pomiar</t>
  </si>
  <si>
    <t>KNNR 5 1304-05</t>
  </si>
  <si>
    <t>Badania i pomiary instalacji skuteczności zerowania (pierwszy pomiar)</t>
  </si>
  <si>
    <t>KNNR 5 1305-01</t>
  </si>
  <si>
    <t>Sprawdzenie samoczynnego wyłączania zasilania (pierwsza próba)</t>
  </si>
  <si>
    <t>prób.</t>
  </si>
  <si>
    <t>KNNR 5 1304-01</t>
  </si>
  <si>
    <t>Badania i pomiary instalacji uziemiającej (pierwszy pomiar)</t>
  </si>
  <si>
    <t>Nasypanie warstwy piasku na dnie rowu kablowego o szerokości do 0.6 m - podsypka</t>
  </si>
  <si>
    <t>I.</t>
  </si>
  <si>
    <t>1.</t>
  </si>
  <si>
    <t>II.</t>
  </si>
  <si>
    <t>4.</t>
  </si>
  <si>
    <t>5.</t>
  </si>
  <si>
    <t>III.</t>
  </si>
  <si>
    <t>IV.</t>
  </si>
  <si>
    <t>V.</t>
  </si>
  <si>
    <t>KNNR 1 0210-03</t>
  </si>
  <si>
    <t>KNNR 1 0307-04</t>
  </si>
  <si>
    <t>KNNR 1 0214-04</t>
  </si>
  <si>
    <t>KNNR 1 0111-01</t>
  </si>
  <si>
    <t>Roboty pomiarowe przy liniowych robotach ziemnych - trasa kanału</t>
  </si>
  <si>
    <t>Wykopy mechaniczne o głęb.do 3.0 m wyk. na odkład koparkami podsiębiernymi w gr.kat. III-IV</t>
  </si>
  <si>
    <t>Wykopy ręczne o szerokości 0,8-2,5 m i głębokości do 3,0 m o ścianach pionowych w gruntach suchych kat. III-IV</t>
  </si>
  <si>
    <t>Zasypanie wykopów .fund. podłużnych, punktowych, rowów, wykopów  obiektowych spycharkami z zagęszcz.mechanicznym ubijakami (gr.warstwy w stanie luźnym 35 cm) - kat.gr. I-II</t>
  </si>
  <si>
    <t>Zasypywanie ręczne wykopów o ścianach pionowych o szerokości 0.8-2.5 m i głęb.do 3.0 m w gr.kat. I-III</t>
  </si>
  <si>
    <t>Wywóz nadmiaru ziemi na odległość do 1 km samochodami samowyładowczymi</t>
  </si>
  <si>
    <t>KNNR 1 0208-02</t>
  </si>
  <si>
    <t>Dodatek za każdy rozpoczęty 1 km transportu ziemi samochodami samowyładowczymi po drogach o nawierzchni utwardzonej(kat.gr. I-IV) - za nast. 9 km</t>
  </si>
  <si>
    <t>KNR-W 2-18 0901-01</t>
  </si>
  <si>
    <t>Montaż konstrukcji podwieszeń kabli energetycznych i telekomunikacyjnych typu lekkiego o rozpiętości elementu 4.0 m</t>
  </si>
  <si>
    <t>KNR-W 2-18 0901-06</t>
  </si>
  <si>
    <t>Demontaż konstrukcji podwieszeń kabli energetycznych i telekomunikacyjnych typu lekkiego o rozpiętości elementu 4.0 m</t>
  </si>
  <si>
    <t xml:space="preserve">ROBOTY MONTAŻOWE </t>
  </si>
  <si>
    <t>Podłoża pod kanały i obiekty z piasku grub. 20 cm</t>
  </si>
  <si>
    <t>KNR-W 2-19 0301-16</t>
  </si>
  <si>
    <t>Montaż rurociągów z rur polietylenowych (HDPD) o śr. nom. 63 mm z rur prostych</t>
  </si>
  <si>
    <t xml:space="preserve">KNR-W 2-19 0208-08 z.sz.2.5. 9905-04 </t>
  </si>
  <si>
    <t>Króćce kołnierzowe PE-stal o śr.nom.63 mm - wykopy umocnione</t>
  </si>
  <si>
    <t>KNR-W 2-19 0303-09</t>
  </si>
  <si>
    <t>Kolano 90 - Połączenia rur z polietylenu o śr. 63 mm za pomocą kształtek elektrooporowych</t>
  </si>
  <si>
    <t>KNR-W 2-19 0303-16</t>
  </si>
  <si>
    <t>Mufa 63 -Połączenia rur z polietylenu o śr. 63 mm za pomocą kształtek elektrooporowych</t>
  </si>
  <si>
    <t xml:space="preserve">KNR 2-19 0119-07 z.sz.2.5. 9906-02 </t>
  </si>
  <si>
    <t>Rury ochronne o śr.nom. 125 mm - średnie natężenie ruchu</t>
  </si>
  <si>
    <t>Manszety do rury ochronnej j.w.</t>
  </si>
  <si>
    <t>Próba szczelności gazociągów o śr.nom. 63 mm na ciśnienie do 0.6 MPa</t>
  </si>
  <si>
    <t>Demontaż istniejącej sieci gazowej o średnicy nominalnej 63 mm</t>
  </si>
  <si>
    <t>Zamulenie istniejącej sieci gazowej o średnicy nominalnej 63 mm</t>
  </si>
  <si>
    <t>Razem netto:</t>
  </si>
  <si>
    <t>Roboty remontowe - frezowanie nawierzchni bitumicznej o gr. 10 cm z wywozem materiału z rozbiórki na odl. do 1 km - zwiększone do gr. śr. 15 cm</t>
  </si>
  <si>
    <t>Ręczne rozebranie nawierzchni z kostki betonowej na podsypce cementowo-piaskowej</t>
  </si>
  <si>
    <t>KNNR 6 0805-04</t>
  </si>
  <si>
    <t>Rozebranie nawierzchni z płyt drogowych betonowych gr. 15 cm o spoinach wypełnionych zaprawą cementową</t>
  </si>
  <si>
    <t>KNNR 6 0805-07</t>
  </si>
  <si>
    <t>Rozebranie chodników z płyt betonowych o wymiarach 50x50x7 cm na podsypce cementowo-piaskowej</t>
  </si>
  <si>
    <t>Rozbieranie czasowych dróg kołowych i placów z płyt żelbetowych pełnych o powierzchni 1 szt.do 3 m2</t>
  </si>
  <si>
    <t>Rozebranie nawierzchni z płyt betonowych ażurowych o wymiarach 60x40x10 cm</t>
  </si>
  <si>
    <t>Rozebranie nawierzchni z betonu gr. śr. 15 cm mechanicznie</t>
  </si>
  <si>
    <t>Rozebranie nawierzchni z tłucznia gr. 15 cm mechanicznie</t>
  </si>
  <si>
    <t>Rozebranie podbudowy z betonu gr. 15 cm mechanicznie - zmniejszone do gr. śr. 10 cm</t>
  </si>
  <si>
    <t>Rozebranie podbudowy z betonu gr. 15 cm mechanicznie - zwiększone do gr. śr. 20 cm</t>
  </si>
  <si>
    <t>KNNR 6 0802-08</t>
  </si>
  <si>
    <t>Rozebranie podbduowy z brukowca gr. śr. 10 cm mechanicznie</t>
  </si>
  <si>
    <t>Mechaniczna rozbiórka krawężników betonowych 15x30 cm wraz z ławą z wywozem na odl. do 1 km</t>
  </si>
  <si>
    <t>Rozebranie obrzeży trawnikowych o wymiarach 8x30 cm na podsypce piaskowej</t>
  </si>
  <si>
    <t>KNR 4-04 0101-02</t>
  </si>
  <si>
    <t>KNNR 6 0808-04</t>
  </si>
  <si>
    <t>Rozebranie ogrodzeń z przęseł stalowych</t>
  </si>
  <si>
    <t>KNR 2-25 0312-03</t>
  </si>
  <si>
    <t>Bramy z kształtowników stalowych ze słupkami z rur lub kształtowników stalowych - rozebranie</t>
  </si>
  <si>
    <t>KNR 4-04 0302-01</t>
  </si>
  <si>
    <t>Roboty pomiarowe przy liniowych robotach ziemnych - trasa dróg w terenie równinnym.</t>
  </si>
  <si>
    <t>KNNR 1 0205-04</t>
  </si>
  <si>
    <t>Roboty ziemne wykonywane koparkami przedsiębiernymi o pojemności łyżki 0,60 m3 w ziemi zmagazynowanej w hałdach z transportem samochodami samowyładowczymi do 5 t na odległość do 1 km, grunt kat. I-III</t>
  </si>
  <si>
    <t>ROBOTY W ZAKRESIE KSZTAŁTOWANIA TERENÓW ZIELONYCH</t>
  </si>
  <si>
    <t>Karczowanie drzew miękkich o średnicy pnia do 15 cm</t>
  </si>
  <si>
    <t>KNR 2-21 0107-03</t>
  </si>
  <si>
    <t>Zabezpieczenie drzew o średnicy do 30 cm na okres wykonywania robót</t>
  </si>
  <si>
    <t>2.3</t>
  </si>
  <si>
    <t>Roboty wykończeniowe</t>
  </si>
  <si>
    <t>KNNR 1 0507-02</t>
  </si>
  <si>
    <t>Humusowanie terenu z obsianiem,dodatek za każdy dalszy 1 cm humusu (humus pozyskany z terenu budowy) - za nast. 5 cm</t>
  </si>
  <si>
    <t>KNR 2-21 0310-07</t>
  </si>
  <si>
    <t>KNR 2-21 0209-01</t>
  </si>
  <si>
    <t>Ręczne rozścielenie kory na terenie płaskim grub.warstwy 2 cm</t>
  </si>
  <si>
    <t>KNR 2-21 0209-02</t>
  </si>
  <si>
    <t>Ręczne rozścielenie kory na terenie płaskim - dod.za każdy nast. 1 cm grub.warstwy - za nast. 3 cm</t>
  </si>
  <si>
    <t>Dolna warstwa podbudowy z kruszywa łamanego, grubość warstwy po zagęszczeniu 20 cm</t>
  </si>
  <si>
    <t>KNNR 6 0113-03 + KNNR 6 0113-02</t>
  </si>
  <si>
    <t>Dolna warstwa podbudowy z kruszywa łamanego, grubość warstwy po zagęszczeniu 20 i 25 cm - gr. 22 cm</t>
  </si>
  <si>
    <t>KNNR 6 0113-03</t>
  </si>
  <si>
    <t>Dolna warstwa podbudowy z kruszywa łamanego, grubość warstwy po zagęszczeniu 25 cm - zwiększone do gr. 32 cm</t>
  </si>
  <si>
    <t>Dolna warstwa podbudowy z kruszywa łamanego, grubość warstwy po zagęszczeniu 25 cm - zwiększone do gr. 38 cm</t>
  </si>
  <si>
    <t>Dolna warstwa podbudowy z kruszywa łamanego, grubość warstwy po zagęszczeniu 25 cm - zwiększone do gr. 40 cm</t>
  </si>
  <si>
    <t>Górna warstwa podbudowy z kruszywa łamanego, grubość warstwy po zagęszczeniu 15 cm</t>
  </si>
  <si>
    <t>Nawierzchnia z mieszanek mineralno-bitumicznych (AC 8 S 50/70) - warstwa ścieralna asfaltowa - grubość po zagęszcz. 5 cm</t>
  </si>
  <si>
    <t>KNNR 6 0502-03</t>
  </si>
  <si>
    <t>Nawierzchnia z kostki brukowej betonowej grubości 8 cm szarej, układane na podsypce cementowo-piaskowej, spoiny wypełniane piaskiem</t>
  </si>
  <si>
    <t>Górna warstwa nawierzchni z tłucznia kamiennego, grubość warstwy po uwałowaniu 15 cm - zwiększone do gr. 20 cm</t>
  </si>
  <si>
    <t>5.1</t>
  </si>
  <si>
    <t>5.2</t>
  </si>
  <si>
    <t>5.3</t>
  </si>
  <si>
    <t>Rozebranie, starej piwnicy  z cegły</t>
  </si>
  <si>
    <t>Rozebranie fundamentów betonowych ogrodzenia</t>
  </si>
  <si>
    <t>Wywiezienie gruzu z terenu rozbiórki przy mechanicznym załadowaniu i wyładowaniu samochodem samowyładowczym na odleg. do 10 km - o przydatności materiałów zdecyduje przedstawiciel MZD. Materiały zakwalifikowane jako przydatne np pokruszone elementy drogowe Wykonawca przewiezie na miejsce składowania – zaplecze MZD w Płocku przy ulicy Wiadukt lub inne wskazane przez MZD miejsce i po protokolarnym przekazaniu zeskładuje. Materiały uznane jako nieprzydatne Wykonawca wywiezie z placu budowy na własny koszt i pokryje koszty ich zagospodarowania i utylizacji.</t>
  </si>
  <si>
    <t>Materiał do nasypów posiadający odpowiednie parametry  (np.pospółka)</t>
  </si>
  <si>
    <t>STAŁA ORGANIZACJA RUCHU (POGLADOWO)</t>
  </si>
  <si>
    <t>6.</t>
  </si>
  <si>
    <t xml:space="preserve">Opracowanie projektu czasowej organizacji ruchu, zatwierdzenie i wprowadzenie wraz z utrzymaniem drogi objazdowej  oraz montaż  tablic informacyjnych  </t>
  </si>
  <si>
    <t>Montaż opraw oświetlenia typu LED</t>
  </si>
  <si>
    <t>SZT</t>
  </si>
  <si>
    <t>Sadzenie drzew liściastych  - klon polny o obwodzie 30-35 cm w gruncie kat. I-II z całkowitą zaprawą dołów; średnica/głębokość: 1.0/0.7 m (stabilizowane 3 palikami drewnianymi)</t>
  </si>
  <si>
    <t>Wywożenie karpiny i gałęzi z wyciętych drzew i krzewów na odległość do  10 km [wraz z kosztami składowania]</t>
  </si>
  <si>
    <t>Kolizje - zabezpieczenie instalacji telekomunikacyjnych.</t>
  </si>
  <si>
    <t>KNNR 9 1005-01</t>
  </si>
  <si>
    <t>Wymiana oprawy oświetlenia zewnętrznego na trzpieniu słupa lub wysięgniku - na istniejącym słupie ŻN linii napowietrznej nn (oprawa LED 48 W)</t>
  </si>
  <si>
    <t>Wymiana opraw oświetlenia zewnętrznego na trzpieniu słupa lub wysięgniku - na istniejącym słupie WZ linii kablowej  (oprawa LED 60 W)</t>
  </si>
  <si>
    <t>Wymiana opraw oświetlenia zewnętrznego na trzpieniu słupa lub wysięgniku - na istniejącym słupie WZ linii kablowej  (oprawa LED 48 W)</t>
  </si>
  <si>
    <t>KNNR-W 3 1008-07</t>
  </si>
  <si>
    <t>Opalanie farby olejnej z powierzchni metalowych - wysięgniki słupowe na linii napowietrznej (słupy ŻN) + wysięgniki słupowe na linii kablowej (słupy WZ) 10 x 0,3 m + 7 x 0,5 m</t>
  </si>
  <si>
    <r>
      <t>m</t>
    </r>
    <r>
      <rPr>
        <vertAlign val="superscript"/>
        <sz val="10"/>
        <color theme="1"/>
        <rFont val="Verdana"/>
        <family val="2"/>
        <charset val="238"/>
      </rPr>
      <t>2</t>
    </r>
  </si>
  <si>
    <t>KNNR-W 3 1009-06</t>
  </si>
  <si>
    <t>Dwukrotne malowanie farbą olejną rur wodociągowych i gazowych o średnicy ponad 50 do 100 mm - wysięgniki słupowe na linii napowietrznej (słupy ŻN) + wysięgniki słupowe na linii kablowej (słupy WZ) 10 x 0,3 m + 7 x 0,5 m</t>
  </si>
  <si>
    <t>Wymiana istniejących  opraw</t>
  </si>
  <si>
    <t>7.</t>
  </si>
  <si>
    <t>Roboty drogowe</t>
  </si>
  <si>
    <t>Roboty elektryczne - oświetlenie uliczne i usunięcie kolizji w zakresie  przebudowa linii napowietrznej 0,4kV</t>
  </si>
  <si>
    <t xml:space="preserve">KNNR 1 0313-01 0313-05 </t>
  </si>
  <si>
    <t>Pełne umocnienie ścian wykopów wraz z rozbiórką palami szalunkowymi stalowymi (wypraskami) w gruntach suchych ;  głęb.do 3.0 m; grunt kat. I-IV</t>
  </si>
  <si>
    <t>KNNR 1 0315-04</t>
  </si>
  <si>
    <t>Umocnienie ścian wykopów palami szalunkowymi stalowymi na gł. do 3,0 m pod komory, studzienki itp. na sieciach zewnętrznych w gruntach suchych kat.I-IV wraz z rozbiórką</t>
  </si>
  <si>
    <t>KNR 2-28 0503-01</t>
  </si>
  <si>
    <t>Rury kanalizacyjne z tworzyw sztucznych - z litego propylenu SN8kN/m2 o śr. nom. 200 mm</t>
  </si>
  <si>
    <t>KNR 2-28 0503-04</t>
  </si>
  <si>
    <t>Rury kanalizacyjne z tworzyw sztucznych - z litego propylenu SN8kN/m2 o śr. nom. 315 mm</t>
  </si>
  <si>
    <t>Rury kanalizacyjne z tworzyw sztucznych - z litego propylenu SN8kN/m2 o śr. nom. 400 mm</t>
  </si>
  <si>
    <t>Rury kanalizacyjne z tworzyw sztucznych - z litego propylenu SN8kN/m2 o śr. nom. 500 mm</t>
  </si>
  <si>
    <t>Rury kanalizacyjne z tworzyw sztucznych - z litego propylenu SN8kN/m2 o śr. nom. 630 mm Wykonanie metodą bezwykopową</t>
  </si>
  <si>
    <t>KNR-W 2-18 0515-05</t>
  </si>
  <si>
    <t>Studnie rewizyjne z kręgów betonowych i żelbetowych o śr. 1200 mm wykonywane metodą studniarską w gruncie kat.III - głębokość 3 m</t>
  </si>
  <si>
    <t>stud.</t>
  </si>
  <si>
    <t>KNR-W 2-18 0523-06</t>
  </si>
  <si>
    <t>Kominy włazowe z kręgów betonowych - pokrywa nastudzienna z pierścieniem odciążającym i włazem o śr.1200 mm</t>
  </si>
  <si>
    <t>KNR-W 2-18 0516-05</t>
  </si>
  <si>
    <t>Studnie rewizyjne z kręgów betonowych i żelbetowych o śr. 1500 mm wykonywane metodą studniarską w gruncie kat.III - głębokość 3 m</t>
  </si>
  <si>
    <t>Kominy włazowe z kręgów betonowych - pokrywa nastudzienna z pierścieniem odciążającym i włazem o śr.1500 mm</t>
  </si>
  <si>
    <t>KNNR 4 1424-02</t>
  </si>
  <si>
    <t>Wpust deszczowy jezdniowy z kręgów betonowych o śr. 500mm wraz z rusztem żeliwnym D400 bezkołnierzowym, pierścieniem utrzymującym i pierścieniem odciążającym, rurą pośrednią, elementem dennym oraz koszem do wpustu deszczowego ze stali nierdzewnej</t>
  </si>
  <si>
    <t>Osadnik zawiesin mineralnych DN2000 z pojemnością czynną 2,0m (głębokość całkowita 5,0 m)</t>
  </si>
  <si>
    <t>Separator substancji ropopochodnych DN2000 z pojemnością czynną 1,0m (głębokość całkowita 4,0 m)</t>
  </si>
  <si>
    <t>Prefabrykowany wylot dokowy betonowy wg KPED 02.16 dla rury DN600 wraz z klapą zwrotną oraz umocnieniem</t>
  </si>
  <si>
    <t>KNR-W 2-18 0706-02</t>
  </si>
  <si>
    <t>Próba wodna szczelności kanałów rurowych o śr.nominalnej 200-600 mm</t>
  </si>
  <si>
    <t>KNR-W 2-18 9909c-04</t>
  </si>
  <si>
    <t>Nakłady za każde 10 m różnicy długości (od 200 lub 600 m) przy próbach szczelności przewodów PVC, PE, PEHD i typu HOBAS o śr. 200 mm</t>
  </si>
  <si>
    <t>10m różn.</t>
  </si>
  <si>
    <t>Roboty instalacyjne - kanalizacja deszczowa</t>
  </si>
  <si>
    <t>Roboty instalacyjne - kolizje na sieci gazowej</t>
  </si>
  <si>
    <t>Roboty instalacyjne - kanalizacja sanitarna i wodociąg - Wodociągi Płockie Sp. z o.o.</t>
  </si>
  <si>
    <t>Wykopy mechaniczne o głCb.do 3.0 m wyk. na odkład koparkami podsiCbiernymi w gr.kat. III-IV</t>
  </si>
  <si>
    <t>Wykopy ręczne o szerokości 0,8-2,5 m i głCbokoGci do 3,0 m o Gcianach pionowych w gruntach suchych kat. III- IV</t>
  </si>
  <si>
    <t>KNNR 10313-01 0313-05</t>
  </si>
  <si>
    <t>Pełne umocnienie ścian wykopów wraz z rozbiórką pala- mi szalunkowymi stalowymi (wypraskami) w gruntach suchych ; głęb.do 3.0 m; grunt kat. I-IV</t>
  </si>
  <si>
    <t>Umocnienie Ścian wykopów palami szalunkowymi stalo- wymi na gł. do 3,0 m pod komory, studzienki itp. na sieciach zewnętrznych w gruntach suchych kat.I-IV wraz z rozbiórką</t>
  </si>
  <si>
    <t>Zasypanie wykopów .fund. podłuInych, punktowych, rowów, wykopów obiektowych spycharkami z zagęszcz.mechanicznym ubijakami (gr.warstwy w stanie luInym 35 cm) - kat.gr. I-II</t>
  </si>
  <si>
    <t>Zaęypywanie ręczne wykopów o ścianach pionowych o szerokości 0.8-2.5 m i głęb.do 3.0 m w gr.kat. I-III</t>
  </si>
  <si>
    <t>Dodatek za kaIdy rozpoczęty 1 km transportu ziemi samochodami samowyładowczymi po drogach o nawierzchni utwardzonej(kat.gr. I-IV) - za nast. 9 km Krotność = 9</t>
  </si>
  <si>
    <t>KNR-W 2-18 0109-03</t>
  </si>
  <si>
    <t>Sieci wodociągowe - montaż rurociągów z rur polietylenowych PE100 Dz40x2,4mm</t>
  </si>
  <si>
    <t>Sieci wodociągowe - montaż rurociągów z rur polietylenowych PE100 Dz63x3,8mm</t>
  </si>
  <si>
    <t>KNR-W 2-18 0109-07</t>
  </si>
  <si>
    <t>Sieci wodociągowe - montaż rurociągów z rur polietylenowych PE100 Dz110x6,6mm</t>
  </si>
  <si>
    <t>Kompletna prefabrykowana studnia wodomierzowa z zestawem wodomierzowych i zaworem antyskaIeniowym</t>
  </si>
  <si>
    <t>Hydranty poIarowe podziemne o Gr. 80 mm - wymiana istniejącego hydrantu</t>
  </si>
  <si>
    <t>Obejma z nawiertką NWZ DN100/40 i zasuwa kołnierzowa z miękkim uszczelnieniem klina wykonana z żeliwa sferidalnego DN40 PN16 wraz ze skrzynką uliczną Gr 18cm i przedłużeniem trzpienia</t>
  </si>
  <si>
    <t>Obejma z nawiertką NWZ DN100/50 i zasuwa kołnierzowa z miękkim uszczelnieniem klina wykonana z żeliwa sferoidalnego DN50 PN16 wraz ze skrzynką uliczną Gr 18cm i przedłuIeniem trzpienia</t>
  </si>
  <si>
    <t>Zasuwa kołnierzowa z miękkim uszczelnieniem klina wykonana z żeliwa sferidalnego DN80 PN16 wraz ze skrzynką uliczną Gr 18cm i przedłużeniem trzpienia</t>
  </si>
  <si>
    <t>Zasuwa kołnierzowa z miękkim uszczelnieniem klina wykonana z żeliwa sferidalnego DN100 PN16 wraz ze skrzynką uliczną Gr 18cm i przedłużeniem trzpienia</t>
  </si>
  <si>
    <t>Trójnik żeliwny równoprzelotowy DN100</t>
  </si>
  <si>
    <t>Trójnik PE100 redukcyjny DN100/80 PN16</t>
  </si>
  <si>
    <t>Trójnik PE100 redukcyjny DN100/50 PN16</t>
  </si>
  <si>
    <t>Kształtki elektrooporowe DN63</t>
  </si>
  <si>
    <t>Kształtki doczołowe DN100</t>
  </si>
  <si>
    <t>taśma ostrzegawcza</t>
  </si>
  <si>
    <t>KNR-W 2-18 0704-02</t>
  </si>
  <si>
    <t>Próba wodna szczelności sieci wodociągowych z rur typu HOBAS, PVC, PE, PEHD o Gr.nominalnej 160 mm</t>
  </si>
  <si>
    <t>KNR-W 2-18 0708-01</t>
  </si>
  <si>
    <t>Jednokrotne płukanie sieci wodociągowej o Śr. nominalnej do 150 mm</t>
  </si>
  <si>
    <t>odc.200m</t>
  </si>
  <si>
    <t>KNR-W 2-18 0707-01</t>
  </si>
  <si>
    <t>Dezynfekcja rurociągów sieci wodociągowych o Śr.nominalnej do 150 mm</t>
  </si>
  <si>
    <t>ROBOTY MONTAiOWE - przebudowa kanalizacji sanitarnej</t>
  </si>
  <si>
    <t>Rury kanalizacyjne z tworzyw sztucznych - z litego propylenu SN8kN/m2 o Gr. nom. 160 mm</t>
  </si>
  <si>
    <t>Rury kanalizacyjne z tworzyw sztucznych - z litego propylenu SN8kN/m2 o Gr. nom. 200 mm</t>
  </si>
  <si>
    <t>Rury kanalizacyjne tłoczne PE100 Dz63x5,8 rozkop otwarty</t>
  </si>
  <si>
    <t>Rury kanalizacyjne tłoczne PE100 Dz63x5,8 - przewiert horyzontalny rurą DN160 wraz z przeciągnięciem rury przewodowej na płozach centrujących</t>
  </si>
  <si>
    <t>Studnie rewizyjne z krgów betonowych i żelbetowych o Gr. 1200 mm wykonywane metodą studniarską w gruncie kat.III - głębokość 3 m</t>
  </si>
  <si>
    <t>Kominy włazowe z kręgów betonowych - pokrywa nastudzienna z pierścieniem odciążającym i włazem o Gr.1200 mm</t>
  </si>
  <si>
    <t>Studnie rozprężne z kręgów betonowych i żelbetowych o Gr. 1200 mm wykonywane metodą studniarską w gruncie kat.III - głębokość 3 m</t>
  </si>
  <si>
    <t>Kompletna prefabrykowana studnia PP DN425cm wraz z kinetą, przejściem szczelnym oraz pokrywą w klasie B125</t>
  </si>
  <si>
    <t>Kompletna prefabrykowana pompownia ścieków bytowych o wydajności Q=2l/s i wysokości podnoszenia H=7, 5m wraz szafką sterowniczą i ogrodzeniem panelowym</t>
  </si>
  <si>
    <t>Próba wodna szczelności kanałów rurowych o śr.nominalnej 200</t>
  </si>
  <si>
    <t>Nakłady za każde 10 m różnicy długości (200-600m) przy próbach szczelności przewodów PVC, PE, PEHD i typu HOBAS o Gr. 200 mm</t>
  </si>
  <si>
    <t>10m róIn.</t>
  </si>
  <si>
    <t>ROBOTY MONTAŻOWE - Przebudowa wodociągu</t>
  </si>
  <si>
    <t>ROBOTY ELEKTRYCZNE - ZASILANIE PRZEPOMPOWNI ŚCIEKÓW</t>
  </si>
  <si>
    <t>Czasowa organizacja ruchu</t>
  </si>
  <si>
    <t>Wartość netto</t>
  </si>
  <si>
    <t>Wartość brutto</t>
  </si>
  <si>
    <t>Przedmiar poglądowy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</si>
</sst>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/>
    <xf numFmtId="0" fontId="0" fillId="0" borderId="1" xfId="0" applyBorder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/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4" fontId="0" fillId="2" borderId="1" xfId="0" applyNumberForma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1" fillId="3" borderId="1" xfId="0" applyFont="1" applyFill="1" applyBorder="1"/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3" borderId="1" xfId="0" applyNumberFormat="1" applyFill="1" applyBorder="1"/>
    <xf numFmtId="4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Fill="1" applyBorder="1" applyAlignment="1">
      <alignment wrapText="1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/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1" fillId="4" borderId="2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294DC-64FA-4A9C-A593-7EA1802D9F6F}">
  <sheetPr>
    <pageSetUpPr fitToPage="1"/>
  </sheetPr>
  <dimension ref="A1:J289"/>
  <sheetViews>
    <sheetView tabSelected="1" view="pageLayout" topLeftCell="A70" zoomScaleNormal="100" workbookViewId="0">
      <selection activeCell="H8" sqref="H8"/>
    </sheetView>
  </sheetViews>
  <sheetFormatPr defaultRowHeight="15" x14ac:dyDescent="0.25"/>
  <cols>
    <col min="1" max="1" width="4.7109375" customWidth="1"/>
    <col min="2" max="2" width="23.140625" customWidth="1"/>
    <col min="3" max="3" width="27.85546875" customWidth="1"/>
    <col min="4" max="4" width="11.42578125" customWidth="1"/>
    <col min="6" max="6" width="14.42578125" customWidth="1"/>
    <col min="7" max="7" width="16.28515625" customWidth="1"/>
    <col min="8" max="8" width="16.7109375" customWidth="1"/>
    <col min="9" max="9" width="17.7109375" customWidth="1"/>
    <col min="10" max="10" width="21.140625" customWidth="1"/>
  </cols>
  <sheetData>
    <row r="1" spans="1:10" x14ac:dyDescent="0.25">
      <c r="B1" s="37" t="s">
        <v>460</v>
      </c>
      <c r="G1" s="9"/>
    </row>
    <row r="3" spans="1:10" ht="31.5" x14ac:dyDescent="0.25">
      <c r="A3" s="54" t="s">
        <v>14</v>
      </c>
      <c r="B3" s="55" t="s">
        <v>15</v>
      </c>
      <c r="C3" s="55" t="s">
        <v>16</v>
      </c>
      <c r="D3" s="56" t="s">
        <v>17</v>
      </c>
      <c r="E3" s="57" t="s">
        <v>18</v>
      </c>
      <c r="F3" s="58" t="s">
        <v>19</v>
      </c>
      <c r="G3" s="59" t="s">
        <v>458</v>
      </c>
      <c r="H3" s="59" t="s">
        <v>459</v>
      </c>
    </row>
    <row r="4" spans="1:10" s="48" customFormat="1" ht="15.75" x14ac:dyDescent="0.25">
      <c r="A4" s="12" t="s">
        <v>259</v>
      </c>
      <c r="B4" s="36" t="s">
        <v>376</v>
      </c>
      <c r="C4" s="36"/>
      <c r="D4" s="13"/>
      <c r="E4" s="14"/>
      <c r="F4" s="15"/>
      <c r="G4" s="16">
        <f>SUM(G6:G112)</f>
        <v>0</v>
      </c>
      <c r="H4" s="17">
        <f>SUM(G4)*1.23</f>
        <v>0</v>
      </c>
      <c r="I4" s="9"/>
      <c r="J4" s="9"/>
    </row>
    <row r="5" spans="1:10" x14ac:dyDescent="0.25">
      <c r="A5" s="23">
        <v>1</v>
      </c>
      <c r="B5" s="23"/>
      <c r="C5" s="23" t="s">
        <v>20</v>
      </c>
      <c r="D5" s="26"/>
      <c r="E5" s="26"/>
      <c r="F5" s="26"/>
      <c r="G5" s="25"/>
      <c r="H5" s="33"/>
      <c r="I5" s="9"/>
    </row>
    <row r="6" spans="1:10" ht="101.25" customHeight="1" x14ac:dyDescent="0.25">
      <c r="A6" s="60">
        <v>1</v>
      </c>
      <c r="B6" s="60" t="s">
        <v>21</v>
      </c>
      <c r="C6" s="10" t="s">
        <v>300</v>
      </c>
      <c r="D6" s="11" t="s">
        <v>2</v>
      </c>
      <c r="E6" s="6">
        <v>6860</v>
      </c>
      <c r="F6" s="6"/>
      <c r="G6" s="6">
        <f t="shared" ref="G6:G34" si="0">ROUND(E6*F6,2)</f>
        <v>0</v>
      </c>
      <c r="H6" s="8"/>
    </row>
    <row r="7" spans="1:10" ht="69" customHeight="1" x14ac:dyDescent="0.25">
      <c r="A7" s="1">
        <v>2</v>
      </c>
      <c r="B7" s="61" t="s">
        <v>22</v>
      </c>
      <c r="C7" s="7" t="s">
        <v>301</v>
      </c>
      <c r="D7" s="2" t="s">
        <v>2</v>
      </c>
      <c r="E7" s="3">
        <v>730</v>
      </c>
      <c r="F7" s="34"/>
      <c r="G7" s="6">
        <f t="shared" si="0"/>
        <v>0</v>
      </c>
      <c r="H7" s="5"/>
      <c r="I7" s="9"/>
      <c r="J7" s="9"/>
    </row>
    <row r="8" spans="1:10" ht="69.75" customHeight="1" x14ac:dyDescent="0.25">
      <c r="A8" s="61">
        <v>3</v>
      </c>
      <c r="B8" s="11" t="s">
        <v>302</v>
      </c>
      <c r="C8" s="7" t="s">
        <v>303</v>
      </c>
      <c r="D8" s="11" t="s">
        <v>2</v>
      </c>
      <c r="E8" s="6">
        <v>180</v>
      </c>
      <c r="F8" s="11"/>
      <c r="G8" s="6">
        <f t="shared" si="0"/>
        <v>0</v>
      </c>
      <c r="H8" s="7"/>
    </row>
    <row r="9" spans="1:10" ht="60" x14ac:dyDescent="0.25">
      <c r="A9" s="1">
        <v>4</v>
      </c>
      <c r="B9" s="11" t="s">
        <v>304</v>
      </c>
      <c r="C9" s="7" t="s">
        <v>305</v>
      </c>
      <c r="D9" s="11" t="s">
        <v>2</v>
      </c>
      <c r="E9" s="6">
        <v>80</v>
      </c>
      <c r="F9" s="11"/>
      <c r="G9" s="6">
        <f t="shared" si="0"/>
        <v>0</v>
      </c>
      <c r="H9" s="7"/>
    </row>
    <row r="10" spans="1:10" ht="60" x14ac:dyDescent="0.25">
      <c r="A10" s="61">
        <v>5</v>
      </c>
      <c r="B10" s="11" t="s">
        <v>23</v>
      </c>
      <c r="C10" s="7" t="s">
        <v>306</v>
      </c>
      <c r="D10" s="11" t="s">
        <v>2</v>
      </c>
      <c r="E10" s="11">
        <v>440</v>
      </c>
      <c r="F10" s="11"/>
      <c r="G10" s="6">
        <f t="shared" si="0"/>
        <v>0</v>
      </c>
      <c r="H10" s="7"/>
    </row>
    <row r="11" spans="1:10" ht="50.25" customHeight="1" x14ac:dyDescent="0.25">
      <c r="A11" s="1">
        <v>6</v>
      </c>
      <c r="B11" s="11" t="s">
        <v>24</v>
      </c>
      <c r="C11" s="7" t="s">
        <v>307</v>
      </c>
      <c r="D11" s="11" t="s">
        <v>2</v>
      </c>
      <c r="E11" s="11">
        <v>310</v>
      </c>
      <c r="F11" s="11"/>
      <c r="G11" s="6">
        <f t="shared" si="0"/>
        <v>0</v>
      </c>
      <c r="H11" s="7"/>
    </row>
    <row r="12" spans="1:10" ht="45" x14ac:dyDescent="0.25">
      <c r="A12" s="61">
        <v>7</v>
      </c>
      <c r="B12" s="60" t="s">
        <v>25</v>
      </c>
      <c r="C12" s="10" t="s">
        <v>308</v>
      </c>
      <c r="D12" s="11" t="s">
        <v>2</v>
      </c>
      <c r="E12" s="6">
        <v>230</v>
      </c>
      <c r="F12" s="11"/>
      <c r="G12" s="6">
        <f t="shared" si="0"/>
        <v>0</v>
      </c>
      <c r="H12" s="7"/>
    </row>
    <row r="13" spans="1:10" ht="45" x14ac:dyDescent="0.25">
      <c r="A13" s="1">
        <v>8</v>
      </c>
      <c r="B13" s="11" t="s">
        <v>26</v>
      </c>
      <c r="C13" s="7" t="s">
        <v>309</v>
      </c>
      <c r="D13" s="11" t="s">
        <v>2</v>
      </c>
      <c r="E13" s="6">
        <v>1150</v>
      </c>
      <c r="F13" s="11"/>
      <c r="G13" s="6">
        <f t="shared" si="0"/>
        <v>0</v>
      </c>
      <c r="H13" s="7"/>
    </row>
    <row r="14" spans="1:10" ht="58.5" customHeight="1" x14ac:dyDescent="0.25">
      <c r="A14" s="61">
        <v>9</v>
      </c>
      <c r="B14" s="11" t="s">
        <v>27</v>
      </c>
      <c r="C14" s="7" t="s">
        <v>310</v>
      </c>
      <c r="D14" s="11" t="s">
        <v>2</v>
      </c>
      <c r="E14" s="6">
        <v>2270</v>
      </c>
      <c r="F14" s="11"/>
      <c r="G14" s="6">
        <f t="shared" si="0"/>
        <v>0</v>
      </c>
      <c r="H14" s="7"/>
    </row>
    <row r="15" spans="1:10" ht="60" x14ac:dyDescent="0.25">
      <c r="A15" s="1">
        <v>10</v>
      </c>
      <c r="B15" s="11" t="s">
        <v>27</v>
      </c>
      <c r="C15" s="7" t="s">
        <v>311</v>
      </c>
      <c r="D15" s="11" t="s">
        <v>2</v>
      </c>
      <c r="E15" s="11">
        <v>810</v>
      </c>
      <c r="F15" s="11"/>
      <c r="G15" s="6">
        <f t="shared" si="0"/>
        <v>0</v>
      </c>
      <c r="H15" s="7"/>
    </row>
    <row r="16" spans="1:10" ht="45" x14ac:dyDescent="0.25">
      <c r="A16" s="62">
        <v>11</v>
      </c>
      <c r="B16" s="60" t="s">
        <v>312</v>
      </c>
      <c r="C16" s="7" t="s">
        <v>313</v>
      </c>
      <c r="D16" s="11" t="s">
        <v>2</v>
      </c>
      <c r="E16" s="6">
        <v>4160</v>
      </c>
      <c r="F16" s="11"/>
      <c r="G16" s="6">
        <f t="shared" si="0"/>
        <v>0</v>
      </c>
      <c r="H16" s="7"/>
    </row>
    <row r="17" spans="1:8" ht="64.5" customHeight="1" x14ac:dyDescent="0.25">
      <c r="A17" s="61">
        <v>12</v>
      </c>
      <c r="B17" s="11" t="s">
        <v>28</v>
      </c>
      <c r="C17" s="7" t="s">
        <v>314</v>
      </c>
      <c r="D17" s="11" t="s">
        <v>5</v>
      </c>
      <c r="E17" s="6">
        <v>480</v>
      </c>
      <c r="F17" s="6"/>
      <c r="G17" s="6">
        <f t="shared" si="0"/>
        <v>0</v>
      </c>
      <c r="H17" s="7"/>
    </row>
    <row r="18" spans="1:8" ht="60" x14ac:dyDescent="0.25">
      <c r="A18" s="61">
        <v>13</v>
      </c>
      <c r="B18" s="60" t="s">
        <v>29</v>
      </c>
      <c r="C18" s="7" t="s">
        <v>315</v>
      </c>
      <c r="D18" s="11" t="s">
        <v>5</v>
      </c>
      <c r="E18" s="6">
        <v>430</v>
      </c>
      <c r="F18" s="6"/>
      <c r="G18" s="6">
        <f t="shared" si="0"/>
        <v>0</v>
      </c>
      <c r="H18" s="7"/>
    </row>
    <row r="19" spans="1:8" ht="39.75" customHeight="1" x14ac:dyDescent="0.25">
      <c r="A19" s="61">
        <v>14</v>
      </c>
      <c r="B19" s="11" t="s">
        <v>316</v>
      </c>
      <c r="C19" s="7" t="s">
        <v>353</v>
      </c>
      <c r="D19" s="11" t="s">
        <v>1</v>
      </c>
      <c r="E19" s="6">
        <v>14.19</v>
      </c>
      <c r="F19" s="11"/>
      <c r="G19" s="6">
        <f t="shared" si="0"/>
        <v>0</v>
      </c>
      <c r="H19" s="4"/>
    </row>
    <row r="20" spans="1:8" ht="42" customHeight="1" x14ac:dyDescent="0.25">
      <c r="A20" s="61">
        <v>15</v>
      </c>
      <c r="B20" s="11" t="s">
        <v>317</v>
      </c>
      <c r="C20" s="7" t="s">
        <v>318</v>
      </c>
      <c r="D20" s="11" t="s">
        <v>5</v>
      </c>
      <c r="E20" s="11">
        <v>8</v>
      </c>
      <c r="F20" s="11"/>
      <c r="G20" s="6">
        <f t="shared" si="0"/>
        <v>0</v>
      </c>
      <c r="H20" s="5"/>
    </row>
    <row r="21" spans="1:8" ht="60" x14ac:dyDescent="0.25">
      <c r="A21" s="61">
        <v>16</v>
      </c>
      <c r="B21" s="11" t="s">
        <v>319</v>
      </c>
      <c r="C21" s="7" t="s">
        <v>320</v>
      </c>
      <c r="D21" s="11" t="s">
        <v>2</v>
      </c>
      <c r="E21" s="11">
        <v>7.8</v>
      </c>
      <c r="F21" s="11"/>
      <c r="G21" s="6">
        <f t="shared" si="0"/>
        <v>0</v>
      </c>
      <c r="H21" s="5"/>
    </row>
    <row r="22" spans="1:8" ht="30" x14ac:dyDescent="0.25">
      <c r="A22" s="61">
        <v>17</v>
      </c>
      <c r="B22" s="11" t="s">
        <v>321</v>
      </c>
      <c r="C22" s="7" t="s">
        <v>354</v>
      </c>
      <c r="D22" s="11" t="s">
        <v>1</v>
      </c>
      <c r="E22" s="6">
        <v>0.84</v>
      </c>
      <c r="F22" s="11"/>
      <c r="G22" s="6">
        <f t="shared" si="0"/>
        <v>0</v>
      </c>
      <c r="H22" s="5"/>
    </row>
    <row r="23" spans="1:8" ht="351.75" customHeight="1" x14ac:dyDescent="0.25">
      <c r="A23" s="61">
        <v>18</v>
      </c>
      <c r="B23" s="11" t="s">
        <v>9</v>
      </c>
      <c r="C23" s="7" t="s">
        <v>355</v>
      </c>
      <c r="D23" s="11" t="s">
        <v>1</v>
      </c>
      <c r="E23" s="6">
        <v>1621.33</v>
      </c>
      <c r="F23" s="11"/>
      <c r="G23" s="6">
        <f t="shared" si="0"/>
        <v>0</v>
      </c>
      <c r="H23" s="5"/>
    </row>
    <row r="24" spans="1:8" ht="62.25" customHeight="1" x14ac:dyDescent="0.25">
      <c r="A24" s="61">
        <v>19</v>
      </c>
      <c r="B24" s="11" t="s">
        <v>270</v>
      </c>
      <c r="C24" s="7" t="s">
        <v>322</v>
      </c>
      <c r="D24" s="11" t="s">
        <v>11</v>
      </c>
      <c r="E24" s="6">
        <v>0.89700000000000002</v>
      </c>
      <c r="F24" s="6"/>
      <c r="G24" s="6">
        <f t="shared" si="0"/>
        <v>0</v>
      </c>
      <c r="H24" s="5"/>
    </row>
    <row r="25" spans="1:8" ht="60" customHeight="1" x14ac:dyDescent="0.25">
      <c r="A25" s="11">
        <v>20</v>
      </c>
      <c r="B25" s="22" t="s">
        <v>30</v>
      </c>
      <c r="C25" s="21" t="s">
        <v>31</v>
      </c>
      <c r="D25" s="11" t="s">
        <v>2</v>
      </c>
      <c r="E25" s="6">
        <v>9956</v>
      </c>
      <c r="F25" s="11"/>
      <c r="G25" s="6">
        <f t="shared" si="0"/>
        <v>0</v>
      </c>
      <c r="H25" s="5"/>
    </row>
    <row r="26" spans="1:8" ht="60" x14ac:dyDescent="0.25">
      <c r="A26" s="61">
        <v>21</v>
      </c>
      <c r="B26" s="11" t="s">
        <v>32</v>
      </c>
      <c r="C26" s="7" t="s">
        <v>33</v>
      </c>
      <c r="D26" s="11" t="s">
        <v>2</v>
      </c>
      <c r="E26" s="11">
        <v>524</v>
      </c>
      <c r="F26" s="11"/>
      <c r="G26" s="6">
        <f t="shared" si="0"/>
        <v>0</v>
      </c>
      <c r="H26" s="5"/>
    </row>
    <row r="27" spans="1:8" ht="108" customHeight="1" x14ac:dyDescent="0.25">
      <c r="A27" s="11">
        <v>22</v>
      </c>
      <c r="B27" s="11" t="s">
        <v>34</v>
      </c>
      <c r="C27" s="7" t="s">
        <v>35</v>
      </c>
      <c r="D27" s="11" t="s">
        <v>1</v>
      </c>
      <c r="E27" s="6">
        <v>12989.35</v>
      </c>
      <c r="F27" s="11"/>
      <c r="G27" s="6">
        <f t="shared" si="0"/>
        <v>0</v>
      </c>
      <c r="H27" s="5"/>
    </row>
    <row r="28" spans="1:8" ht="90" x14ac:dyDescent="0.25">
      <c r="A28" s="61">
        <v>23</v>
      </c>
      <c r="B28" s="11" t="s">
        <v>153</v>
      </c>
      <c r="C28" s="7" t="s">
        <v>154</v>
      </c>
      <c r="D28" s="11" t="s">
        <v>1</v>
      </c>
      <c r="E28" s="11">
        <v>683.65</v>
      </c>
      <c r="F28" s="11"/>
      <c r="G28" s="6">
        <f t="shared" si="0"/>
        <v>0</v>
      </c>
      <c r="H28" s="5"/>
    </row>
    <row r="29" spans="1:8" ht="135" x14ac:dyDescent="0.25">
      <c r="A29" s="11">
        <v>24</v>
      </c>
      <c r="B29" s="11" t="s">
        <v>323</v>
      </c>
      <c r="C29" s="7" t="s">
        <v>324</v>
      </c>
      <c r="D29" s="11" t="s">
        <v>1</v>
      </c>
      <c r="E29" s="11">
        <v>685.17</v>
      </c>
      <c r="F29" s="11"/>
      <c r="G29" s="6">
        <f t="shared" si="0"/>
        <v>0</v>
      </c>
      <c r="H29" s="5"/>
    </row>
    <row r="30" spans="1:8" ht="75" x14ac:dyDescent="0.25">
      <c r="A30" s="61">
        <v>25</v>
      </c>
      <c r="B30" s="11" t="s">
        <v>36</v>
      </c>
      <c r="C30" s="7" t="s">
        <v>37</v>
      </c>
      <c r="D30" s="11" t="s">
        <v>1</v>
      </c>
      <c r="E30" s="11">
        <v>657</v>
      </c>
      <c r="F30" s="11"/>
      <c r="G30" s="6">
        <f t="shared" si="0"/>
        <v>0</v>
      </c>
      <c r="H30" s="5"/>
    </row>
    <row r="31" spans="1:8" ht="30" x14ac:dyDescent="0.25">
      <c r="A31" s="11">
        <v>26</v>
      </c>
      <c r="B31" s="11" t="s">
        <v>38</v>
      </c>
      <c r="C31" s="7" t="s">
        <v>39</v>
      </c>
      <c r="D31" s="11" t="s">
        <v>1</v>
      </c>
      <c r="E31" s="11">
        <v>657</v>
      </c>
      <c r="F31" s="11"/>
      <c r="G31" s="6">
        <f t="shared" si="0"/>
        <v>0</v>
      </c>
      <c r="H31" s="5"/>
    </row>
    <row r="32" spans="1:8" ht="75" x14ac:dyDescent="0.25">
      <c r="A32" s="61">
        <v>27</v>
      </c>
      <c r="B32" s="11" t="s">
        <v>40</v>
      </c>
      <c r="C32" s="7" t="s">
        <v>41</v>
      </c>
      <c r="D32" s="11" t="s">
        <v>1</v>
      </c>
      <c r="E32" s="6">
        <v>12483</v>
      </c>
      <c r="F32" s="11"/>
      <c r="G32" s="6">
        <f t="shared" si="0"/>
        <v>0</v>
      </c>
      <c r="H32" s="5"/>
    </row>
    <row r="33" spans="1:9" ht="21" customHeight="1" x14ac:dyDescent="0.25">
      <c r="A33" s="11">
        <v>28</v>
      </c>
      <c r="B33" s="11" t="s">
        <v>9</v>
      </c>
      <c r="C33" s="7" t="s">
        <v>42</v>
      </c>
      <c r="D33" s="11" t="s">
        <v>1</v>
      </c>
      <c r="E33" s="6">
        <v>2015</v>
      </c>
      <c r="F33" s="6"/>
      <c r="G33" s="6">
        <f t="shared" si="0"/>
        <v>0</v>
      </c>
      <c r="H33" s="5"/>
    </row>
    <row r="34" spans="1:9" ht="45" x14ac:dyDescent="0.25">
      <c r="A34" s="61">
        <v>29</v>
      </c>
      <c r="B34" s="11" t="s">
        <v>9</v>
      </c>
      <c r="C34" s="7" t="s">
        <v>356</v>
      </c>
      <c r="D34" s="11" t="s">
        <v>1</v>
      </c>
      <c r="E34" s="6">
        <v>11125</v>
      </c>
      <c r="F34" s="11"/>
      <c r="G34" s="6">
        <f t="shared" si="0"/>
        <v>0</v>
      </c>
      <c r="H34" s="5"/>
    </row>
    <row r="35" spans="1:9" x14ac:dyDescent="0.25">
      <c r="A35" s="26">
        <v>2</v>
      </c>
      <c r="B35" s="82" t="s">
        <v>325</v>
      </c>
      <c r="C35" s="83"/>
      <c r="D35" s="24"/>
      <c r="E35" s="24"/>
      <c r="F35" s="24"/>
      <c r="G35" s="25">
        <f t="shared" ref="G35:G52" si="1">E35*F35</f>
        <v>0</v>
      </c>
      <c r="H35" s="26"/>
    </row>
    <row r="36" spans="1:9" x14ac:dyDescent="0.25">
      <c r="A36" s="28" t="s">
        <v>213</v>
      </c>
      <c r="B36" s="28"/>
      <c r="C36" s="32" t="s">
        <v>43</v>
      </c>
      <c r="D36" s="29"/>
      <c r="E36" s="29"/>
      <c r="F36" s="30"/>
      <c r="G36" s="30">
        <f t="shared" si="1"/>
        <v>0</v>
      </c>
      <c r="H36" s="28"/>
    </row>
    <row r="37" spans="1:9" ht="30" x14ac:dyDescent="0.25">
      <c r="A37" s="11">
        <v>30</v>
      </c>
      <c r="B37" s="11" t="s">
        <v>44</v>
      </c>
      <c r="C37" s="7" t="s">
        <v>326</v>
      </c>
      <c r="D37" s="11" t="s">
        <v>7</v>
      </c>
      <c r="E37" s="11">
        <v>1</v>
      </c>
      <c r="F37" s="11"/>
      <c r="G37" s="6">
        <f t="shared" ref="G37:G87" si="2">ROUND(E37*F37,2)</f>
        <v>0</v>
      </c>
      <c r="H37" s="5"/>
    </row>
    <row r="38" spans="1:9" ht="30" x14ac:dyDescent="0.25">
      <c r="A38" s="60">
        <v>31</v>
      </c>
      <c r="B38" s="60" t="s">
        <v>45</v>
      </c>
      <c r="C38" s="10" t="s">
        <v>46</v>
      </c>
      <c r="D38" s="11" t="s">
        <v>7</v>
      </c>
      <c r="E38" s="11">
        <v>4</v>
      </c>
      <c r="F38" s="11"/>
      <c r="G38" s="6">
        <f t="shared" si="2"/>
        <v>0</v>
      </c>
      <c r="H38" s="5"/>
      <c r="I38" s="9"/>
    </row>
    <row r="39" spans="1:9" ht="30" x14ac:dyDescent="0.25">
      <c r="A39" s="11">
        <v>32</v>
      </c>
      <c r="B39" s="11" t="s">
        <v>47</v>
      </c>
      <c r="C39" s="7" t="s">
        <v>48</v>
      </c>
      <c r="D39" s="11" t="s">
        <v>7</v>
      </c>
      <c r="E39" s="6">
        <v>4</v>
      </c>
      <c r="F39" s="11"/>
      <c r="G39" s="6">
        <f t="shared" si="2"/>
        <v>0</v>
      </c>
      <c r="H39" s="5"/>
    </row>
    <row r="40" spans="1:9" ht="45" x14ac:dyDescent="0.25">
      <c r="A40" s="60">
        <v>33</v>
      </c>
      <c r="B40" s="11" t="s">
        <v>49</v>
      </c>
      <c r="C40" s="7" t="s">
        <v>50</v>
      </c>
      <c r="D40" s="11" t="s">
        <v>7</v>
      </c>
      <c r="E40" s="6">
        <v>1</v>
      </c>
      <c r="F40" s="11"/>
      <c r="G40" s="6">
        <f t="shared" si="2"/>
        <v>0</v>
      </c>
      <c r="H40" s="5"/>
    </row>
    <row r="41" spans="1:9" ht="51.75" customHeight="1" x14ac:dyDescent="0.25">
      <c r="A41" s="11">
        <v>34</v>
      </c>
      <c r="B41" s="11" t="s">
        <v>51</v>
      </c>
      <c r="C41" s="7" t="s">
        <v>52</v>
      </c>
      <c r="D41" s="11" t="s">
        <v>53</v>
      </c>
      <c r="E41" s="11">
        <v>0.66200000000000003</v>
      </c>
      <c r="F41" s="6"/>
      <c r="G41" s="6">
        <f t="shared" si="2"/>
        <v>0</v>
      </c>
      <c r="H41" s="5"/>
    </row>
    <row r="42" spans="1:9" ht="60" x14ac:dyDescent="0.25">
      <c r="A42" s="60">
        <v>35</v>
      </c>
      <c r="B42" s="11" t="s">
        <v>9</v>
      </c>
      <c r="C42" s="7" t="s">
        <v>363</v>
      </c>
      <c r="D42" s="11" t="s">
        <v>54</v>
      </c>
      <c r="E42" s="11">
        <v>303.75</v>
      </c>
      <c r="F42" s="11"/>
      <c r="G42" s="6">
        <f t="shared" si="2"/>
        <v>0</v>
      </c>
      <c r="H42" s="5"/>
    </row>
    <row r="43" spans="1:9" x14ac:dyDescent="0.25">
      <c r="A43" s="28" t="s">
        <v>225</v>
      </c>
      <c r="B43" s="84" t="s">
        <v>55</v>
      </c>
      <c r="C43" s="85"/>
      <c r="D43" s="29"/>
      <c r="E43" s="30"/>
      <c r="F43" s="29"/>
      <c r="G43" s="30">
        <f t="shared" si="1"/>
        <v>0</v>
      </c>
      <c r="H43" s="28"/>
    </row>
    <row r="44" spans="1:9" ht="54" customHeight="1" x14ac:dyDescent="0.25">
      <c r="A44" s="11">
        <v>36</v>
      </c>
      <c r="B44" s="11" t="s">
        <v>327</v>
      </c>
      <c r="C44" s="7" t="s">
        <v>328</v>
      </c>
      <c r="D44" s="11" t="s">
        <v>7</v>
      </c>
      <c r="E44" s="6">
        <v>16</v>
      </c>
      <c r="F44" s="11"/>
      <c r="G44" s="6">
        <f t="shared" si="2"/>
        <v>0</v>
      </c>
      <c r="H44" s="5"/>
    </row>
    <row r="45" spans="1:9" ht="59.25" customHeight="1" x14ac:dyDescent="0.25">
      <c r="A45" s="11">
        <v>37</v>
      </c>
      <c r="B45" s="22" t="s">
        <v>56</v>
      </c>
      <c r="C45" s="22" t="s">
        <v>57</v>
      </c>
      <c r="D45" s="11" t="s">
        <v>7</v>
      </c>
      <c r="E45" s="11">
        <v>27</v>
      </c>
      <c r="F45" s="11"/>
      <c r="G45" s="6">
        <f t="shared" si="2"/>
        <v>0</v>
      </c>
      <c r="H45" s="5"/>
    </row>
    <row r="46" spans="1:9" x14ac:dyDescent="0.25">
      <c r="A46" s="26" t="s">
        <v>329</v>
      </c>
      <c r="B46" s="26"/>
      <c r="C46" s="31" t="s">
        <v>330</v>
      </c>
      <c r="D46" s="24"/>
      <c r="E46" s="24"/>
      <c r="F46" s="24"/>
      <c r="G46" s="25">
        <f t="shared" si="1"/>
        <v>0</v>
      </c>
      <c r="H46" s="26"/>
    </row>
    <row r="47" spans="1:9" ht="66.75" customHeight="1" x14ac:dyDescent="0.25">
      <c r="A47" s="11">
        <v>38</v>
      </c>
      <c r="B47" s="11" t="s">
        <v>58</v>
      </c>
      <c r="C47" s="7" t="s">
        <v>59</v>
      </c>
      <c r="D47" s="11" t="s">
        <v>2</v>
      </c>
      <c r="E47" s="6">
        <v>8610</v>
      </c>
      <c r="F47" s="11"/>
      <c r="G47" s="6">
        <f t="shared" si="2"/>
        <v>0</v>
      </c>
      <c r="H47" s="5"/>
    </row>
    <row r="48" spans="1:9" ht="75" x14ac:dyDescent="0.25">
      <c r="A48" s="11">
        <v>39</v>
      </c>
      <c r="B48" s="11" t="s">
        <v>331</v>
      </c>
      <c r="C48" s="7" t="s">
        <v>332</v>
      </c>
      <c r="D48" s="11" t="s">
        <v>2</v>
      </c>
      <c r="E48" s="6">
        <v>8610</v>
      </c>
      <c r="F48" s="11"/>
      <c r="G48" s="6">
        <f t="shared" si="2"/>
        <v>0</v>
      </c>
      <c r="H48" s="5"/>
    </row>
    <row r="49" spans="1:10" ht="105" x14ac:dyDescent="0.25">
      <c r="A49" s="11">
        <v>40</v>
      </c>
      <c r="B49" s="63" t="s">
        <v>333</v>
      </c>
      <c r="C49" s="35" t="s">
        <v>362</v>
      </c>
      <c r="D49" s="11" t="s">
        <v>7</v>
      </c>
      <c r="E49" s="11">
        <v>40</v>
      </c>
      <c r="F49" s="11"/>
      <c r="G49" s="6">
        <f t="shared" si="2"/>
        <v>0</v>
      </c>
      <c r="H49" s="5"/>
    </row>
    <row r="50" spans="1:10" ht="45" x14ac:dyDescent="0.25">
      <c r="A50" s="11">
        <v>41</v>
      </c>
      <c r="B50" s="11" t="s">
        <v>334</v>
      </c>
      <c r="C50" s="7" t="s">
        <v>335</v>
      </c>
      <c r="D50" s="11" t="s">
        <v>2</v>
      </c>
      <c r="E50" s="11">
        <v>60</v>
      </c>
      <c r="F50" s="11"/>
      <c r="G50" s="6">
        <f t="shared" si="2"/>
        <v>0</v>
      </c>
      <c r="H50" s="5"/>
    </row>
    <row r="51" spans="1:10" ht="66" customHeight="1" x14ac:dyDescent="0.25">
      <c r="A51" s="11">
        <v>42</v>
      </c>
      <c r="B51" s="11" t="s">
        <v>336</v>
      </c>
      <c r="C51" s="7" t="s">
        <v>337</v>
      </c>
      <c r="D51" s="11" t="s">
        <v>2</v>
      </c>
      <c r="E51" s="11">
        <v>60</v>
      </c>
      <c r="F51" s="11"/>
      <c r="G51" s="6">
        <f t="shared" si="2"/>
        <v>0</v>
      </c>
      <c r="H51" s="5"/>
    </row>
    <row r="52" spans="1:10" ht="27" customHeight="1" x14ac:dyDescent="0.25">
      <c r="A52" s="26">
        <v>3</v>
      </c>
      <c r="B52" s="76" t="s">
        <v>60</v>
      </c>
      <c r="C52" s="77"/>
      <c r="D52" s="24"/>
      <c r="E52" s="25"/>
      <c r="F52" s="24"/>
      <c r="G52" s="25">
        <f t="shared" si="1"/>
        <v>0</v>
      </c>
      <c r="H52" s="26"/>
    </row>
    <row r="53" spans="1:10" ht="120" x14ac:dyDescent="0.25">
      <c r="A53" s="11">
        <v>43</v>
      </c>
      <c r="B53" s="11" t="s">
        <v>61</v>
      </c>
      <c r="C53" s="7" t="s">
        <v>62</v>
      </c>
      <c r="D53" s="11" t="s">
        <v>2</v>
      </c>
      <c r="E53" s="6">
        <v>14830</v>
      </c>
      <c r="F53" s="11"/>
      <c r="G53" s="6">
        <f t="shared" si="2"/>
        <v>0</v>
      </c>
      <c r="H53" s="5"/>
    </row>
    <row r="54" spans="1:10" ht="75" x14ac:dyDescent="0.25">
      <c r="A54" s="11">
        <v>44</v>
      </c>
      <c r="B54" s="11" t="s">
        <v>63</v>
      </c>
      <c r="C54" s="7" t="s">
        <v>64</v>
      </c>
      <c r="D54" s="11" t="s">
        <v>2</v>
      </c>
      <c r="E54" s="6">
        <v>1170</v>
      </c>
      <c r="F54" s="11"/>
      <c r="G54" s="6">
        <f t="shared" si="2"/>
        <v>0</v>
      </c>
      <c r="H54" s="5"/>
    </row>
    <row r="55" spans="1:10" ht="60" x14ac:dyDescent="0.25">
      <c r="A55" s="11">
        <v>45</v>
      </c>
      <c r="B55" s="11" t="s">
        <v>65</v>
      </c>
      <c r="C55" s="7" t="s">
        <v>66</v>
      </c>
      <c r="D55" s="11" t="s">
        <v>2</v>
      </c>
      <c r="E55" s="6">
        <v>3885</v>
      </c>
      <c r="F55" s="11"/>
      <c r="G55" s="6">
        <f t="shared" si="2"/>
        <v>0</v>
      </c>
      <c r="H55" s="5"/>
    </row>
    <row r="56" spans="1:10" ht="60" x14ac:dyDescent="0.25">
      <c r="A56" s="11">
        <v>46</v>
      </c>
      <c r="B56" s="11" t="s">
        <v>67</v>
      </c>
      <c r="C56" s="7" t="s">
        <v>68</v>
      </c>
      <c r="D56" s="11" t="s">
        <v>2</v>
      </c>
      <c r="E56" s="6">
        <v>70</v>
      </c>
      <c r="F56" s="11"/>
      <c r="G56" s="6">
        <f t="shared" si="2"/>
        <v>0</v>
      </c>
      <c r="H56" s="5"/>
    </row>
    <row r="57" spans="1:10" ht="74.25" customHeight="1" x14ac:dyDescent="0.25">
      <c r="A57" s="11">
        <v>47</v>
      </c>
      <c r="B57" s="11" t="s">
        <v>67</v>
      </c>
      <c r="C57" s="7" t="s">
        <v>69</v>
      </c>
      <c r="D57" s="11" t="s">
        <v>2</v>
      </c>
      <c r="E57" s="6">
        <v>10110</v>
      </c>
      <c r="F57" s="11"/>
      <c r="G57" s="6">
        <f t="shared" si="2"/>
        <v>0</v>
      </c>
      <c r="H57" s="5"/>
    </row>
    <row r="58" spans="1:10" ht="75" x14ac:dyDescent="0.25">
      <c r="A58" s="11">
        <v>48</v>
      </c>
      <c r="B58" s="11" t="s">
        <v>67</v>
      </c>
      <c r="C58" s="7" t="s">
        <v>70</v>
      </c>
      <c r="D58" s="11" t="s">
        <v>2</v>
      </c>
      <c r="E58" s="6">
        <v>280</v>
      </c>
      <c r="F58" s="11"/>
      <c r="G58" s="6">
        <f t="shared" si="2"/>
        <v>0</v>
      </c>
      <c r="H58" s="5"/>
    </row>
    <row r="59" spans="1:10" ht="71.25" customHeight="1" x14ac:dyDescent="0.25">
      <c r="A59" s="11">
        <v>49</v>
      </c>
      <c r="B59" s="11" t="s">
        <v>71</v>
      </c>
      <c r="C59" s="7" t="s">
        <v>338</v>
      </c>
      <c r="D59" s="11" t="s">
        <v>2</v>
      </c>
      <c r="E59" s="6">
        <v>8910</v>
      </c>
      <c r="F59" s="11"/>
      <c r="G59" s="6">
        <f t="shared" si="2"/>
        <v>0</v>
      </c>
      <c r="H59" s="5"/>
    </row>
    <row r="60" spans="1:10" ht="60" x14ac:dyDescent="0.25">
      <c r="A60" s="11">
        <v>50</v>
      </c>
      <c r="B60" s="11" t="s">
        <v>339</v>
      </c>
      <c r="C60" s="7" t="s">
        <v>340</v>
      </c>
      <c r="D60" s="11" t="s">
        <v>2</v>
      </c>
      <c r="E60" s="11">
        <v>670</v>
      </c>
      <c r="F60" s="6"/>
      <c r="G60" s="6">
        <f t="shared" si="2"/>
        <v>0</v>
      </c>
      <c r="H60" s="5"/>
    </row>
    <row r="61" spans="1:10" ht="60" x14ac:dyDescent="0.25">
      <c r="A61" s="11">
        <v>51</v>
      </c>
      <c r="B61" s="11" t="s">
        <v>341</v>
      </c>
      <c r="C61" s="7" t="s">
        <v>342</v>
      </c>
      <c r="D61" s="11" t="s">
        <v>2</v>
      </c>
      <c r="E61" s="11">
        <v>12</v>
      </c>
      <c r="F61" s="11"/>
      <c r="G61" s="6">
        <f t="shared" si="2"/>
        <v>0</v>
      </c>
      <c r="H61" s="5"/>
    </row>
    <row r="62" spans="1:10" ht="71.25" customHeight="1" x14ac:dyDescent="0.25">
      <c r="A62" s="11">
        <v>52</v>
      </c>
      <c r="B62" s="11" t="s">
        <v>341</v>
      </c>
      <c r="C62" s="7" t="s">
        <v>343</v>
      </c>
      <c r="D62" s="11" t="s">
        <v>2</v>
      </c>
      <c r="E62" s="11">
        <v>14</v>
      </c>
      <c r="F62" s="11"/>
      <c r="G62" s="6">
        <f t="shared" si="2"/>
        <v>0</v>
      </c>
      <c r="H62" s="5"/>
    </row>
    <row r="63" spans="1:10" ht="63.75" customHeight="1" x14ac:dyDescent="0.25">
      <c r="A63" s="11">
        <v>53</v>
      </c>
      <c r="B63" s="22" t="s">
        <v>341</v>
      </c>
      <c r="C63" s="21" t="s">
        <v>344</v>
      </c>
      <c r="D63" s="11" t="s">
        <v>2</v>
      </c>
      <c r="E63" s="11">
        <v>120</v>
      </c>
      <c r="F63" s="11"/>
      <c r="G63" s="6">
        <f t="shared" si="2"/>
        <v>0</v>
      </c>
      <c r="H63" s="5"/>
      <c r="I63" s="9"/>
      <c r="J63" s="9"/>
    </row>
    <row r="64" spans="1:10" ht="73.5" customHeight="1" x14ac:dyDescent="0.25">
      <c r="A64" s="11">
        <v>54</v>
      </c>
      <c r="B64" s="22" t="s">
        <v>72</v>
      </c>
      <c r="C64" s="21" t="s">
        <v>345</v>
      </c>
      <c r="D64" s="11" t="s">
        <v>2</v>
      </c>
      <c r="E64" s="6">
        <v>11802</v>
      </c>
      <c r="F64" s="11"/>
      <c r="G64" s="6">
        <f t="shared" si="2"/>
        <v>0</v>
      </c>
      <c r="H64" s="5"/>
    </row>
    <row r="65" spans="1:8" ht="75" x14ac:dyDescent="0.25">
      <c r="A65" s="11">
        <v>55</v>
      </c>
      <c r="B65" s="11" t="s">
        <v>73</v>
      </c>
      <c r="C65" s="7" t="s">
        <v>74</v>
      </c>
      <c r="D65" s="11" t="s">
        <v>2</v>
      </c>
      <c r="E65" s="11">
        <v>610</v>
      </c>
      <c r="F65" s="11"/>
      <c r="G65" s="6">
        <f t="shared" si="2"/>
        <v>0</v>
      </c>
      <c r="H65" s="5"/>
    </row>
    <row r="66" spans="1:8" ht="45" x14ac:dyDescent="0.25">
      <c r="A66" s="11">
        <v>56</v>
      </c>
      <c r="B66" s="11" t="s">
        <v>75</v>
      </c>
      <c r="C66" s="7" t="s">
        <v>76</v>
      </c>
      <c r="D66" s="11" t="s">
        <v>2</v>
      </c>
      <c r="E66" s="6">
        <v>8767</v>
      </c>
      <c r="F66" s="11"/>
      <c r="G66" s="6">
        <f t="shared" si="2"/>
        <v>0</v>
      </c>
      <c r="H66" s="5"/>
    </row>
    <row r="67" spans="1:8" ht="60" x14ac:dyDescent="0.25">
      <c r="A67" s="11">
        <v>57</v>
      </c>
      <c r="B67" s="11" t="s">
        <v>77</v>
      </c>
      <c r="C67" s="7" t="s">
        <v>78</v>
      </c>
      <c r="D67" s="11" t="s">
        <v>2</v>
      </c>
      <c r="E67" s="6">
        <v>7187</v>
      </c>
      <c r="F67" s="11"/>
      <c r="G67" s="6">
        <f t="shared" si="2"/>
        <v>0</v>
      </c>
      <c r="H67" s="5"/>
    </row>
    <row r="68" spans="1:8" x14ac:dyDescent="0.25">
      <c r="A68" s="26">
        <v>4</v>
      </c>
      <c r="B68" s="86" t="s">
        <v>79</v>
      </c>
      <c r="C68" s="87"/>
      <c r="D68" s="24"/>
      <c r="E68" s="24"/>
      <c r="F68" s="24"/>
      <c r="G68" s="25">
        <f t="shared" ref="G68:G109" si="3">E68*F68</f>
        <v>0</v>
      </c>
      <c r="H68" s="26"/>
    </row>
    <row r="69" spans="1:8" ht="37.5" customHeight="1" x14ac:dyDescent="0.25">
      <c r="A69" s="11">
        <v>58</v>
      </c>
      <c r="B69" s="11" t="s">
        <v>80</v>
      </c>
      <c r="C69" s="7" t="s">
        <v>81</v>
      </c>
      <c r="D69" s="11" t="s">
        <v>1</v>
      </c>
      <c r="E69" s="11">
        <v>141.04</v>
      </c>
      <c r="F69" s="11"/>
      <c r="G69" s="6">
        <f t="shared" si="2"/>
        <v>0</v>
      </c>
      <c r="H69" s="5"/>
    </row>
    <row r="70" spans="1:8" ht="41.25" customHeight="1" x14ac:dyDescent="0.25">
      <c r="A70" s="11">
        <v>59</v>
      </c>
      <c r="B70" s="11" t="s">
        <v>82</v>
      </c>
      <c r="C70" s="7" t="s">
        <v>83</v>
      </c>
      <c r="D70" s="11" t="s">
        <v>1</v>
      </c>
      <c r="E70" s="11">
        <v>106.75</v>
      </c>
      <c r="F70" s="11"/>
      <c r="G70" s="6">
        <f t="shared" si="2"/>
        <v>0</v>
      </c>
      <c r="H70" s="5"/>
    </row>
    <row r="71" spans="1:8" ht="90" x14ac:dyDescent="0.25">
      <c r="A71" s="11">
        <v>60</v>
      </c>
      <c r="B71" s="11" t="s">
        <v>84</v>
      </c>
      <c r="C71" s="7" t="s">
        <v>85</v>
      </c>
      <c r="D71" s="11" t="s">
        <v>5</v>
      </c>
      <c r="E71" s="6">
        <v>2020</v>
      </c>
      <c r="F71" s="11"/>
      <c r="G71" s="6">
        <f t="shared" si="2"/>
        <v>0</v>
      </c>
      <c r="H71" s="5"/>
    </row>
    <row r="72" spans="1:8" ht="90" x14ac:dyDescent="0.25">
      <c r="A72" s="11">
        <v>61</v>
      </c>
      <c r="B72" s="11" t="s">
        <v>84</v>
      </c>
      <c r="C72" s="7" t="s">
        <v>86</v>
      </c>
      <c r="D72" s="11" t="s">
        <v>5</v>
      </c>
      <c r="E72" s="11">
        <v>20</v>
      </c>
      <c r="F72" s="11"/>
      <c r="G72" s="6">
        <f t="shared" si="2"/>
        <v>0</v>
      </c>
      <c r="H72" s="5"/>
    </row>
    <row r="73" spans="1:8" ht="90" x14ac:dyDescent="0.25">
      <c r="A73" s="11">
        <v>62</v>
      </c>
      <c r="B73" s="11" t="s">
        <v>87</v>
      </c>
      <c r="C73" s="7" t="s">
        <v>88</v>
      </c>
      <c r="D73" s="11" t="s">
        <v>5</v>
      </c>
      <c r="E73" s="11">
        <v>340</v>
      </c>
      <c r="F73" s="11"/>
      <c r="G73" s="6">
        <f t="shared" si="2"/>
        <v>0</v>
      </c>
      <c r="H73" s="5"/>
    </row>
    <row r="74" spans="1:8" ht="90" x14ac:dyDescent="0.25">
      <c r="A74" s="11">
        <v>63</v>
      </c>
      <c r="B74" s="11" t="s">
        <v>87</v>
      </c>
      <c r="C74" s="7" t="s">
        <v>89</v>
      </c>
      <c r="D74" s="11" t="s">
        <v>5</v>
      </c>
      <c r="E74" s="11">
        <v>72</v>
      </c>
      <c r="F74" s="11"/>
      <c r="G74" s="6">
        <f t="shared" si="2"/>
        <v>0</v>
      </c>
      <c r="H74" s="5"/>
    </row>
    <row r="75" spans="1:8" ht="90" x14ac:dyDescent="0.25">
      <c r="A75" s="11">
        <v>64</v>
      </c>
      <c r="B75" s="11" t="s">
        <v>90</v>
      </c>
      <c r="C75" s="7" t="s">
        <v>91</v>
      </c>
      <c r="D75" s="11" t="s">
        <v>5</v>
      </c>
      <c r="E75" s="6">
        <v>2275</v>
      </c>
      <c r="F75" s="11"/>
      <c r="G75" s="6">
        <f t="shared" si="2"/>
        <v>0</v>
      </c>
      <c r="H75" s="5"/>
    </row>
    <row r="76" spans="1:8" ht="90" x14ac:dyDescent="0.25">
      <c r="A76" s="11">
        <v>65</v>
      </c>
      <c r="B76" s="11" t="s">
        <v>92</v>
      </c>
      <c r="C76" s="7" t="s">
        <v>93</v>
      </c>
      <c r="D76" s="11" t="s">
        <v>5</v>
      </c>
      <c r="E76" s="6">
        <v>1549</v>
      </c>
      <c r="F76" s="11"/>
      <c r="G76" s="6">
        <f t="shared" si="2"/>
        <v>0</v>
      </c>
      <c r="H76" s="5"/>
    </row>
    <row r="77" spans="1:8" ht="90" x14ac:dyDescent="0.25">
      <c r="A77" s="11">
        <v>66</v>
      </c>
      <c r="B77" s="11" t="s">
        <v>94</v>
      </c>
      <c r="C77" s="7" t="s">
        <v>95</v>
      </c>
      <c r="D77" s="11" t="s">
        <v>5</v>
      </c>
      <c r="E77" s="6">
        <v>1549</v>
      </c>
      <c r="F77" s="6"/>
      <c r="G77" s="6">
        <f t="shared" si="2"/>
        <v>0</v>
      </c>
      <c r="H77" s="5"/>
    </row>
    <row r="78" spans="1:8" ht="58.5" customHeight="1" x14ac:dyDescent="0.25">
      <c r="A78" s="11">
        <v>67</v>
      </c>
      <c r="B78" s="11" t="s">
        <v>96</v>
      </c>
      <c r="C78" s="7" t="s">
        <v>97</v>
      </c>
      <c r="D78" s="11" t="s">
        <v>2</v>
      </c>
      <c r="E78" s="6">
        <v>14374</v>
      </c>
      <c r="F78" s="11"/>
      <c r="G78" s="6">
        <f t="shared" si="2"/>
        <v>0</v>
      </c>
      <c r="H78" s="5"/>
    </row>
    <row r="79" spans="1:8" ht="84.75" customHeight="1" x14ac:dyDescent="0.25">
      <c r="A79" s="11">
        <v>68</v>
      </c>
      <c r="B79" s="22" t="s">
        <v>98</v>
      </c>
      <c r="C79" s="21" t="s">
        <v>99</v>
      </c>
      <c r="D79" s="11" t="s">
        <v>2</v>
      </c>
      <c r="E79" s="6">
        <v>7187</v>
      </c>
      <c r="F79" s="11"/>
      <c r="G79" s="6">
        <f t="shared" si="2"/>
        <v>0</v>
      </c>
      <c r="H79" s="5"/>
    </row>
    <row r="80" spans="1:8" ht="75" x14ac:dyDescent="0.25">
      <c r="A80" s="11">
        <v>69</v>
      </c>
      <c r="B80" s="11" t="s">
        <v>100</v>
      </c>
      <c r="C80" s="7" t="s">
        <v>101</v>
      </c>
      <c r="D80" s="11" t="s">
        <v>2</v>
      </c>
      <c r="E80" s="6">
        <v>7186.28</v>
      </c>
      <c r="F80" s="11"/>
      <c r="G80" s="6">
        <f t="shared" si="2"/>
        <v>0</v>
      </c>
      <c r="H80" s="5"/>
    </row>
    <row r="81" spans="1:10" ht="75" x14ac:dyDescent="0.25">
      <c r="A81" s="11">
        <v>70</v>
      </c>
      <c r="B81" s="11" t="s">
        <v>100</v>
      </c>
      <c r="C81" s="7" t="s">
        <v>346</v>
      </c>
      <c r="D81" s="11" t="s">
        <v>2</v>
      </c>
      <c r="E81" s="6">
        <v>1580</v>
      </c>
      <c r="F81" s="11"/>
      <c r="G81" s="6">
        <f t="shared" si="2"/>
        <v>0</v>
      </c>
      <c r="H81" s="5"/>
    </row>
    <row r="82" spans="1:10" ht="90" x14ac:dyDescent="0.25">
      <c r="A82" s="11">
        <v>71</v>
      </c>
      <c r="B82" s="11" t="s">
        <v>347</v>
      </c>
      <c r="C82" s="7" t="s">
        <v>348</v>
      </c>
      <c r="D82" s="11" t="s">
        <v>2</v>
      </c>
      <c r="E82" s="11">
        <v>610</v>
      </c>
      <c r="F82" s="11"/>
      <c r="G82" s="6">
        <f t="shared" si="2"/>
        <v>0</v>
      </c>
      <c r="H82" s="5"/>
    </row>
    <row r="83" spans="1:10" ht="90" x14ac:dyDescent="0.25">
      <c r="A83" s="11">
        <v>72</v>
      </c>
      <c r="B83" s="11" t="s">
        <v>102</v>
      </c>
      <c r="C83" s="7" t="s">
        <v>103</v>
      </c>
      <c r="D83" s="11" t="s">
        <v>2</v>
      </c>
      <c r="E83" s="6">
        <v>2220</v>
      </c>
      <c r="F83" s="11"/>
      <c r="G83" s="6">
        <f t="shared" si="2"/>
        <v>0</v>
      </c>
      <c r="H83" s="5"/>
    </row>
    <row r="84" spans="1:10" ht="102" customHeight="1" x14ac:dyDescent="0.25">
      <c r="A84" s="11">
        <v>73</v>
      </c>
      <c r="B84" s="22" t="s">
        <v>104</v>
      </c>
      <c r="C84" s="21" t="s">
        <v>105</v>
      </c>
      <c r="D84" s="11" t="s">
        <v>2</v>
      </c>
      <c r="E84" s="11">
        <v>60</v>
      </c>
      <c r="F84" s="11"/>
      <c r="G84" s="6">
        <f t="shared" si="2"/>
        <v>0</v>
      </c>
      <c r="H84" s="5"/>
    </row>
    <row r="85" spans="1:10" ht="75" x14ac:dyDescent="0.25">
      <c r="A85" s="11">
        <v>74</v>
      </c>
      <c r="B85" s="11" t="s">
        <v>106</v>
      </c>
      <c r="C85" s="7" t="s">
        <v>107</v>
      </c>
      <c r="D85" s="11" t="s">
        <v>2</v>
      </c>
      <c r="E85" s="11">
        <v>280</v>
      </c>
      <c r="F85" s="11"/>
      <c r="G85" s="6">
        <f t="shared" si="2"/>
        <v>0</v>
      </c>
      <c r="H85" s="5"/>
    </row>
    <row r="86" spans="1:10" ht="60" x14ac:dyDescent="0.25">
      <c r="A86" s="11">
        <v>75</v>
      </c>
      <c r="B86" s="60" t="s">
        <v>108</v>
      </c>
      <c r="C86" s="7" t="s">
        <v>109</v>
      </c>
      <c r="D86" s="11" t="s">
        <v>2</v>
      </c>
      <c r="E86" s="11">
        <v>230</v>
      </c>
      <c r="F86" s="11"/>
      <c r="G86" s="6">
        <f t="shared" si="2"/>
        <v>0</v>
      </c>
      <c r="H86" s="5"/>
    </row>
    <row r="87" spans="1:10" ht="69.75" customHeight="1" x14ac:dyDescent="0.25">
      <c r="A87" s="11">
        <v>76</v>
      </c>
      <c r="B87" s="11" t="s">
        <v>110</v>
      </c>
      <c r="C87" s="7" t="s">
        <v>349</v>
      </c>
      <c r="D87" s="11" t="s">
        <v>2</v>
      </c>
      <c r="E87" s="11">
        <v>780</v>
      </c>
      <c r="F87" s="6"/>
      <c r="G87" s="6">
        <f t="shared" si="2"/>
        <v>0</v>
      </c>
      <c r="H87" s="5"/>
      <c r="I87" s="9"/>
      <c r="J87" s="9"/>
    </row>
    <row r="88" spans="1:10" ht="28.5" customHeight="1" x14ac:dyDescent="0.25">
      <c r="A88" s="23">
        <v>5</v>
      </c>
      <c r="B88" s="86" t="s">
        <v>357</v>
      </c>
      <c r="C88" s="87"/>
      <c r="D88" s="24"/>
      <c r="E88" s="24"/>
      <c r="F88" s="24"/>
      <c r="G88" s="25">
        <f t="shared" si="3"/>
        <v>0</v>
      </c>
      <c r="H88" s="26"/>
      <c r="I88" s="9"/>
      <c r="J88" s="9"/>
    </row>
    <row r="89" spans="1:10" x14ac:dyDescent="0.25">
      <c r="A89" s="28" t="s">
        <v>350</v>
      </c>
      <c r="B89" s="92" t="s">
        <v>111</v>
      </c>
      <c r="C89" s="93"/>
      <c r="D89" s="29"/>
      <c r="E89" s="29"/>
      <c r="F89" s="30"/>
      <c r="G89" s="30">
        <f t="shared" si="3"/>
        <v>0</v>
      </c>
      <c r="H89" s="28"/>
    </row>
    <row r="90" spans="1:10" ht="30" x14ac:dyDescent="0.25">
      <c r="A90" s="11">
        <v>77</v>
      </c>
      <c r="B90" s="60" t="s">
        <v>112</v>
      </c>
      <c r="C90" s="10" t="s">
        <v>113</v>
      </c>
      <c r="D90" s="11" t="s">
        <v>7</v>
      </c>
      <c r="E90" s="11">
        <v>34</v>
      </c>
      <c r="F90" s="11"/>
      <c r="G90" s="6">
        <f t="shared" ref="G90:G110" si="4">ROUND(E90*F90,2)</f>
        <v>0</v>
      </c>
      <c r="H90" s="5"/>
    </row>
    <row r="91" spans="1:10" ht="30" customHeight="1" x14ac:dyDescent="0.25">
      <c r="A91" s="11">
        <v>78</v>
      </c>
      <c r="B91" s="22" t="s">
        <v>114</v>
      </c>
      <c r="C91" s="22" t="s">
        <v>115</v>
      </c>
      <c r="D91" s="11" t="s">
        <v>6</v>
      </c>
      <c r="E91" s="11">
        <v>33</v>
      </c>
      <c r="F91" s="11"/>
      <c r="G91" s="6">
        <f t="shared" si="4"/>
        <v>0</v>
      </c>
      <c r="H91" s="5"/>
    </row>
    <row r="92" spans="1:10" ht="45" x14ac:dyDescent="0.25">
      <c r="A92" s="11">
        <v>79</v>
      </c>
      <c r="B92" s="11" t="s">
        <v>116</v>
      </c>
      <c r="C92" s="7" t="s">
        <v>117</v>
      </c>
      <c r="D92" s="11" t="s">
        <v>7</v>
      </c>
      <c r="E92" s="11">
        <v>64</v>
      </c>
      <c r="F92" s="11"/>
      <c r="G92" s="6">
        <f t="shared" si="4"/>
        <v>0</v>
      </c>
      <c r="H92" s="5"/>
    </row>
    <row r="93" spans="1:10" ht="30" x14ac:dyDescent="0.25">
      <c r="A93" s="11">
        <v>80</v>
      </c>
      <c r="B93" s="11" t="s">
        <v>118</v>
      </c>
      <c r="C93" s="7" t="s">
        <v>119</v>
      </c>
      <c r="D93" s="11" t="s">
        <v>7</v>
      </c>
      <c r="E93" s="11">
        <v>6</v>
      </c>
      <c r="F93" s="11"/>
      <c r="G93" s="6">
        <f t="shared" si="4"/>
        <v>0</v>
      </c>
      <c r="H93" s="5"/>
    </row>
    <row r="94" spans="1:10" ht="30" x14ac:dyDescent="0.25">
      <c r="A94" s="11">
        <v>81</v>
      </c>
      <c r="B94" s="11" t="s">
        <v>120</v>
      </c>
      <c r="C94" s="7" t="s">
        <v>121</v>
      </c>
      <c r="D94" s="11" t="s">
        <v>7</v>
      </c>
      <c r="E94" s="11">
        <v>60</v>
      </c>
      <c r="F94" s="11"/>
      <c r="G94" s="6">
        <f t="shared" si="4"/>
        <v>0</v>
      </c>
      <c r="H94" s="5"/>
    </row>
    <row r="95" spans="1:10" ht="45" x14ac:dyDescent="0.25">
      <c r="A95" s="11">
        <v>82</v>
      </c>
      <c r="B95" s="11" t="s">
        <v>122</v>
      </c>
      <c r="C95" s="7" t="s">
        <v>123</v>
      </c>
      <c r="D95" s="11" t="s">
        <v>7</v>
      </c>
      <c r="E95" s="11">
        <v>4</v>
      </c>
      <c r="F95" s="11"/>
      <c r="G95" s="6">
        <f t="shared" si="4"/>
        <v>0</v>
      </c>
      <c r="H95" s="5"/>
    </row>
    <row r="96" spans="1:10" ht="45" x14ac:dyDescent="0.25">
      <c r="A96" s="11">
        <v>83</v>
      </c>
      <c r="B96" s="11" t="s">
        <v>124</v>
      </c>
      <c r="C96" s="7" t="s">
        <v>125</v>
      </c>
      <c r="D96" s="11" t="s">
        <v>7</v>
      </c>
      <c r="E96" s="11">
        <v>7</v>
      </c>
      <c r="F96" s="11"/>
      <c r="G96" s="6">
        <f t="shared" si="4"/>
        <v>0</v>
      </c>
      <c r="H96" s="5"/>
    </row>
    <row r="97" spans="1:8" ht="45" x14ac:dyDescent="0.25">
      <c r="A97" s="11">
        <v>84</v>
      </c>
      <c r="B97" s="11" t="s">
        <v>126</v>
      </c>
      <c r="C97" s="7" t="s">
        <v>127</v>
      </c>
      <c r="D97" s="11" t="s">
        <v>7</v>
      </c>
      <c r="E97" s="11">
        <v>32</v>
      </c>
      <c r="F97" s="6"/>
      <c r="G97" s="6">
        <f t="shared" si="4"/>
        <v>0</v>
      </c>
      <c r="H97" s="5"/>
    </row>
    <row r="98" spans="1:8" ht="57" customHeight="1" x14ac:dyDescent="0.25">
      <c r="A98" s="11">
        <v>85</v>
      </c>
      <c r="B98" s="22" t="s">
        <v>128</v>
      </c>
      <c r="C98" s="21" t="s">
        <v>129</v>
      </c>
      <c r="D98" s="11" t="s">
        <v>7</v>
      </c>
      <c r="E98" s="11">
        <v>1</v>
      </c>
      <c r="F98" s="11"/>
      <c r="G98" s="6">
        <f t="shared" si="4"/>
        <v>0</v>
      </c>
      <c r="H98" s="5"/>
    </row>
    <row r="99" spans="1:8" ht="60" x14ac:dyDescent="0.25">
      <c r="A99" s="11">
        <v>86</v>
      </c>
      <c r="B99" s="22" t="s">
        <v>130</v>
      </c>
      <c r="C99" s="21" t="s">
        <v>131</v>
      </c>
      <c r="D99" s="11" t="s">
        <v>7</v>
      </c>
      <c r="E99" s="11">
        <v>4</v>
      </c>
      <c r="F99" s="11"/>
      <c r="G99" s="6">
        <f t="shared" si="4"/>
        <v>0</v>
      </c>
      <c r="H99" s="5"/>
    </row>
    <row r="100" spans="1:8" ht="60" x14ac:dyDescent="0.25">
      <c r="A100" s="11">
        <v>87</v>
      </c>
      <c r="B100" s="60" t="s">
        <v>132</v>
      </c>
      <c r="C100" s="10" t="s">
        <v>133</v>
      </c>
      <c r="D100" s="11" t="s">
        <v>7</v>
      </c>
      <c r="E100" s="11">
        <v>22</v>
      </c>
      <c r="F100" s="6"/>
      <c r="G100" s="6">
        <f t="shared" si="4"/>
        <v>0</v>
      </c>
      <c r="H100" s="5"/>
    </row>
    <row r="101" spans="1:8" ht="66" customHeight="1" x14ac:dyDescent="0.25">
      <c r="A101" s="11">
        <v>88</v>
      </c>
      <c r="B101" s="22" t="s">
        <v>134</v>
      </c>
      <c r="C101" s="21" t="s">
        <v>135</v>
      </c>
      <c r="D101" s="11" t="s">
        <v>7</v>
      </c>
      <c r="E101" s="11">
        <v>8</v>
      </c>
      <c r="F101" s="11"/>
      <c r="G101" s="6">
        <f t="shared" si="4"/>
        <v>0</v>
      </c>
      <c r="H101" s="5"/>
    </row>
    <row r="102" spans="1:8" ht="45" x14ac:dyDescent="0.25">
      <c r="A102" s="11">
        <v>89</v>
      </c>
      <c r="B102" s="11" t="s">
        <v>136</v>
      </c>
      <c r="C102" s="7" t="s">
        <v>137</v>
      </c>
      <c r="D102" s="11" t="s">
        <v>7</v>
      </c>
      <c r="E102" s="11">
        <v>3</v>
      </c>
      <c r="F102" s="6"/>
      <c r="G102" s="6">
        <f t="shared" si="4"/>
        <v>0</v>
      </c>
      <c r="H102" s="5"/>
    </row>
    <row r="103" spans="1:8" ht="45" x14ac:dyDescent="0.25">
      <c r="A103" s="11">
        <v>90</v>
      </c>
      <c r="B103" s="11" t="s">
        <v>138</v>
      </c>
      <c r="C103" s="7" t="s">
        <v>139</v>
      </c>
      <c r="D103" s="11" t="s">
        <v>7</v>
      </c>
      <c r="E103" s="11">
        <v>4</v>
      </c>
      <c r="F103" s="6"/>
      <c r="G103" s="6">
        <f t="shared" si="4"/>
        <v>0</v>
      </c>
      <c r="H103" s="5"/>
    </row>
    <row r="104" spans="1:8" x14ac:dyDescent="0.25">
      <c r="A104" s="28" t="s">
        <v>351</v>
      </c>
      <c r="B104" s="84" t="s">
        <v>140</v>
      </c>
      <c r="C104" s="85"/>
      <c r="D104" s="29"/>
      <c r="E104" s="29"/>
      <c r="F104" s="29"/>
      <c r="G104" s="30">
        <f t="shared" si="3"/>
        <v>0</v>
      </c>
      <c r="H104" s="28"/>
    </row>
    <row r="105" spans="1:8" ht="75" x14ac:dyDescent="0.25">
      <c r="A105" s="11">
        <v>91</v>
      </c>
      <c r="B105" s="11" t="s">
        <v>141</v>
      </c>
      <c r="C105" s="7" t="s">
        <v>142</v>
      </c>
      <c r="D105" s="11" t="s">
        <v>2</v>
      </c>
      <c r="E105" s="11">
        <v>174.5</v>
      </c>
      <c r="F105" s="6"/>
      <c r="G105" s="6">
        <f t="shared" si="4"/>
        <v>0</v>
      </c>
      <c r="H105" s="5"/>
    </row>
    <row r="106" spans="1:8" ht="75" x14ac:dyDescent="0.25">
      <c r="A106" s="11">
        <v>92</v>
      </c>
      <c r="B106" s="11" t="s">
        <v>143</v>
      </c>
      <c r="C106" s="7" t="s">
        <v>144</v>
      </c>
      <c r="D106" s="11" t="s">
        <v>2</v>
      </c>
      <c r="E106" s="11">
        <v>30</v>
      </c>
      <c r="F106" s="6"/>
      <c r="G106" s="6">
        <f t="shared" si="4"/>
        <v>0</v>
      </c>
      <c r="H106" s="5"/>
    </row>
    <row r="107" spans="1:8" ht="75" x14ac:dyDescent="0.25">
      <c r="A107" s="11">
        <v>93</v>
      </c>
      <c r="B107" s="22" t="s">
        <v>145</v>
      </c>
      <c r="C107" s="21" t="s">
        <v>146</v>
      </c>
      <c r="D107" s="11" t="s">
        <v>2</v>
      </c>
      <c r="E107" s="11">
        <v>261.5</v>
      </c>
      <c r="F107" s="11"/>
      <c r="G107" s="6">
        <f t="shared" si="4"/>
        <v>0</v>
      </c>
      <c r="H107" s="5"/>
    </row>
    <row r="108" spans="1:8" ht="60" x14ac:dyDescent="0.25">
      <c r="A108" s="11">
        <v>94</v>
      </c>
      <c r="B108" s="11" t="s">
        <v>147</v>
      </c>
      <c r="C108" s="7" t="s">
        <v>148</v>
      </c>
      <c r="D108" s="11" t="s">
        <v>2</v>
      </c>
      <c r="E108" s="11">
        <v>22.5</v>
      </c>
      <c r="F108" s="11"/>
      <c r="G108" s="6">
        <f t="shared" si="4"/>
        <v>0</v>
      </c>
      <c r="H108" s="5"/>
    </row>
    <row r="109" spans="1:8" x14ac:dyDescent="0.25">
      <c r="A109" s="28" t="s">
        <v>352</v>
      </c>
      <c r="B109" s="90" t="s">
        <v>149</v>
      </c>
      <c r="C109" s="91"/>
      <c r="D109" s="29"/>
      <c r="E109" s="29"/>
      <c r="F109" s="29"/>
      <c r="G109" s="30">
        <f t="shared" si="3"/>
        <v>0</v>
      </c>
      <c r="H109" s="28"/>
    </row>
    <row r="110" spans="1:8" ht="27" customHeight="1" x14ac:dyDescent="0.25">
      <c r="A110" s="11">
        <v>97</v>
      </c>
      <c r="B110" s="11" t="s">
        <v>150</v>
      </c>
      <c r="C110" s="7" t="s">
        <v>151</v>
      </c>
      <c r="D110" s="11" t="s">
        <v>5</v>
      </c>
      <c r="E110" s="11">
        <v>116</v>
      </c>
      <c r="F110" s="11"/>
      <c r="G110" s="6">
        <f t="shared" si="4"/>
        <v>0</v>
      </c>
      <c r="H110" s="5"/>
    </row>
    <row r="111" spans="1:8" ht="30" customHeight="1" x14ac:dyDescent="0.25">
      <c r="A111" s="38" t="s">
        <v>358</v>
      </c>
      <c r="B111" s="78" t="s">
        <v>457</v>
      </c>
      <c r="C111" s="79"/>
      <c r="D111" s="38"/>
      <c r="E111" s="39"/>
      <c r="F111" s="40"/>
      <c r="G111" s="41"/>
      <c r="H111" s="26"/>
    </row>
    <row r="112" spans="1:8" s="48" customFormat="1" ht="105" x14ac:dyDescent="0.25">
      <c r="A112" s="65">
        <v>98</v>
      </c>
      <c r="B112" s="66" t="s">
        <v>9</v>
      </c>
      <c r="C112" s="66" t="s">
        <v>359</v>
      </c>
      <c r="D112" s="65" t="s">
        <v>152</v>
      </c>
      <c r="E112" s="67">
        <v>1</v>
      </c>
      <c r="F112" s="68"/>
      <c r="G112" s="69">
        <f t="shared" ref="G112" si="5">ROUND(E112*F112,2)</f>
        <v>0</v>
      </c>
      <c r="H112" s="64"/>
    </row>
    <row r="113" spans="1:10" ht="55.5" customHeight="1" x14ac:dyDescent="0.25">
      <c r="A113" s="53" t="s">
        <v>261</v>
      </c>
      <c r="B113" s="88" t="s">
        <v>377</v>
      </c>
      <c r="C113" s="89"/>
      <c r="D113" s="18"/>
      <c r="E113" s="18"/>
      <c r="F113" s="18"/>
      <c r="G113" s="19">
        <f>SUM(G115:G186)</f>
        <v>0</v>
      </c>
      <c r="H113" s="19">
        <f>SUM(G113)*1.23</f>
        <v>0</v>
      </c>
      <c r="I113" s="9"/>
      <c r="J113" s="9"/>
    </row>
    <row r="114" spans="1:10" x14ac:dyDescent="0.25">
      <c r="A114" s="26" t="s">
        <v>260</v>
      </c>
      <c r="B114" s="76" t="s">
        <v>157</v>
      </c>
      <c r="C114" s="77"/>
      <c r="D114" s="24"/>
      <c r="E114" s="24"/>
      <c r="F114" s="24"/>
      <c r="G114" s="25"/>
      <c r="H114" s="26"/>
    </row>
    <row r="115" spans="1:10" ht="45" x14ac:dyDescent="0.25">
      <c r="A115" s="11">
        <v>1</v>
      </c>
      <c r="B115" s="11" t="s">
        <v>158</v>
      </c>
      <c r="C115" s="7" t="s">
        <v>159</v>
      </c>
      <c r="D115" s="11" t="s">
        <v>160</v>
      </c>
      <c r="E115" s="11">
        <v>8</v>
      </c>
      <c r="F115" s="11"/>
      <c r="G115" s="6">
        <f t="shared" ref="G115:G184" si="6">ROUND(E115*F115,2)</f>
        <v>0</v>
      </c>
      <c r="H115" s="5"/>
    </row>
    <row r="116" spans="1:10" ht="60" x14ac:dyDescent="0.25">
      <c r="A116" s="11">
        <v>2</v>
      </c>
      <c r="B116" s="11" t="s">
        <v>161</v>
      </c>
      <c r="C116" s="7" t="s">
        <v>162</v>
      </c>
      <c r="D116" s="11" t="s">
        <v>6</v>
      </c>
      <c r="E116" s="11">
        <v>8</v>
      </c>
      <c r="F116" s="11"/>
      <c r="G116" s="6">
        <f t="shared" si="6"/>
        <v>0</v>
      </c>
      <c r="H116" s="5"/>
    </row>
    <row r="117" spans="1:10" ht="60" x14ac:dyDescent="0.25">
      <c r="A117" s="11">
        <v>3</v>
      </c>
      <c r="B117" s="11" t="s">
        <v>163</v>
      </c>
      <c r="C117" s="7" t="s">
        <v>164</v>
      </c>
      <c r="D117" s="11" t="s">
        <v>11</v>
      </c>
      <c r="E117" s="11">
        <v>0.25</v>
      </c>
      <c r="F117" s="6"/>
      <c r="G117" s="6">
        <f t="shared" si="6"/>
        <v>0</v>
      </c>
      <c r="H117" s="5"/>
    </row>
    <row r="118" spans="1:10" x14ac:dyDescent="0.25">
      <c r="A118" s="28" t="s">
        <v>156</v>
      </c>
      <c r="B118" s="84" t="s">
        <v>165</v>
      </c>
      <c r="C118" s="85"/>
      <c r="D118" s="29"/>
      <c r="E118" s="29"/>
      <c r="F118" s="29"/>
      <c r="G118" s="30">
        <f t="shared" si="6"/>
        <v>0</v>
      </c>
      <c r="H118" s="28"/>
    </row>
    <row r="119" spans="1:10" ht="45" x14ac:dyDescent="0.25">
      <c r="A119" s="11">
        <v>4</v>
      </c>
      <c r="B119" s="11" t="s">
        <v>158</v>
      </c>
      <c r="C119" s="7" t="s">
        <v>159</v>
      </c>
      <c r="D119" s="11" t="s">
        <v>160</v>
      </c>
      <c r="E119" s="11">
        <v>18</v>
      </c>
      <c r="F119" s="11"/>
      <c r="G119" s="6">
        <f t="shared" si="6"/>
        <v>0</v>
      </c>
      <c r="H119" s="5"/>
    </row>
    <row r="120" spans="1:10" ht="60" x14ac:dyDescent="0.25">
      <c r="A120" s="11">
        <v>5</v>
      </c>
      <c r="B120" s="11" t="s">
        <v>161</v>
      </c>
      <c r="C120" s="7" t="s">
        <v>162</v>
      </c>
      <c r="D120" s="11" t="s">
        <v>6</v>
      </c>
      <c r="E120" s="11">
        <v>18</v>
      </c>
      <c r="F120" s="11"/>
      <c r="G120" s="6">
        <f t="shared" si="6"/>
        <v>0</v>
      </c>
      <c r="H120" s="5"/>
    </row>
    <row r="121" spans="1:10" ht="60" x14ac:dyDescent="0.25">
      <c r="A121" s="11">
        <v>6</v>
      </c>
      <c r="B121" s="11" t="s">
        <v>163</v>
      </c>
      <c r="C121" s="7" t="s">
        <v>164</v>
      </c>
      <c r="D121" s="11" t="s">
        <v>11</v>
      </c>
      <c r="E121" s="11">
        <v>0.56000000000000005</v>
      </c>
      <c r="F121" s="6"/>
      <c r="G121" s="6">
        <f t="shared" si="6"/>
        <v>0</v>
      </c>
      <c r="H121" s="5"/>
    </row>
    <row r="122" spans="1:10" ht="45" x14ac:dyDescent="0.25">
      <c r="A122" s="11">
        <v>7</v>
      </c>
      <c r="B122" s="11" t="s">
        <v>166</v>
      </c>
      <c r="C122" s="7" t="s">
        <v>167</v>
      </c>
      <c r="D122" s="11" t="s">
        <v>6</v>
      </c>
      <c r="E122" s="11">
        <v>19</v>
      </c>
      <c r="F122" s="11"/>
      <c r="G122" s="6">
        <f t="shared" si="6"/>
        <v>0</v>
      </c>
      <c r="H122" s="5"/>
    </row>
    <row r="123" spans="1:10" ht="30" customHeight="1" x14ac:dyDescent="0.25">
      <c r="A123" s="26" t="s">
        <v>4</v>
      </c>
      <c r="B123" s="76" t="s">
        <v>168</v>
      </c>
      <c r="C123" s="77"/>
      <c r="D123" s="24"/>
      <c r="E123" s="24"/>
      <c r="F123" s="24"/>
      <c r="G123" s="25">
        <f t="shared" si="6"/>
        <v>0</v>
      </c>
      <c r="H123" s="26"/>
    </row>
    <row r="124" spans="1:10" ht="45" x14ac:dyDescent="0.25">
      <c r="A124" s="11">
        <v>8</v>
      </c>
      <c r="B124" s="11" t="s">
        <v>169</v>
      </c>
      <c r="C124" s="7" t="s">
        <v>170</v>
      </c>
      <c r="D124" s="11" t="s">
        <v>1</v>
      </c>
      <c r="E124" s="11">
        <v>113.47</v>
      </c>
      <c r="F124" s="11"/>
      <c r="G124" s="6">
        <f t="shared" si="6"/>
        <v>0</v>
      </c>
      <c r="H124" s="5"/>
    </row>
    <row r="125" spans="1:10" ht="45" x14ac:dyDescent="0.25">
      <c r="A125" s="11">
        <v>9</v>
      </c>
      <c r="B125" s="11" t="s">
        <v>171</v>
      </c>
      <c r="C125" s="7" t="s">
        <v>172</v>
      </c>
      <c r="D125" s="11" t="s">
        <v>1</v>
      </c>
      <c r="E125" s="11">
        <v>453.89</v>
      </c>
      <c r="F125" s="11"/>
      <c r="G125" s="6">
        <f t="shared" si="6"/>
        <v>0</v>
      </c>
      <c r="H125" s="5"/>
    </row>
    <row r="126" spans="1:10" ht="60" x14ac:dyDescent="0.25">
      <c r="A126" s="11">
        <v>10</v>
      </c>
      <c r="B126" s="11" t="s">
        <v>173</v>
      </c>
      <c r="C126" s="7" t="s">
        <v>174</v>
      </c>
      <c r="D126" s="11" t="s">
        <v>5</v>
      </c>
      <c r="E126" s="6">
        <v>1182</v>
      </c>
      <c r="F126" s="11"/>
      <c r="G126" s="6">
        <f t="shared" si="6"/>
        <v>0</v>
      </c>
      <c r="H126" s="5"/>
    </row>
    <row r="127" spans="1:10" ht="30" x14ac:dyDescent="0.25">
      <c r="A127" s="11">
        <v>11</v>
      </c>
      <c r="B127" s="11" t="s">
        <v>175</v>
      </c>
      <c r="C127" s="7" t="s">
        <v>176</v>
      </c>
      <c r="D127" s="11" t="s">
        <v>5</v>
      </c>
      <c r="E127" s="11">
        <v>117</v>
      </c>
      <c r="F127" s="11"/>
      <c r="G127" s="6">
        <f t="shared" si="6"/>
        <v>0</v>
      </c>
      <c r="H127" s="5"/>
    </row>
    <row r="128" spans="1:10" ht="45" x14ac:dyDescent="0.25">
      <c r="A128" s="11">
        <v>12</v>
      </c>
      <c r="B128" s="11" t="s">
        <v>177</v>
      </c>
      <c r="C128" s="7" t="s">
        <v>178</v>
      </c>
      <c r="D128" s="11" t="s">
        <v>5</v>
      </c>
      <c r="E128" s="6">
        <v>1298.4000000000001</v>
      </c>
      <c r="F128" s="11"/>
      <c r="G128" s="6">
        <f t="shared" si="6"/>
        <v>0</v>
      </c>
      <c r="H128" s="5"/>
    </row>
    <row r="129" spans="1:9" ht="45" x14ac:dyDescent="0.25">
      <c r="A129" s="11">
        <v>13</v>
      </c>
      <c r="B129" s="11" t="s">
        <v>179</v>
      </c>
      <c r="C129" s="7" t="s">
        <v>180</v>
      </c>
      <c r="D129" s="11" t="s">
        <v>5</v>
      </c>
      <c r="E129" s="11">
        <v>117</v>
      </c>
      <c r="F129" s="11"/>
      <c r="G129" s="6">
        <f t="shared" si="6"/>
        <v>0</v>
      </c>
      <c r="H129" s="5"/>
    </row>
    <row r="130" spans="1:9" ht="60" x14ac:dyDescent="0.25">
      <c r="A130" s="11">
        <v>14</v>
      </c>
      <c r="B130" s="11" t="s">
        <v>181</v>
      </c>
      <c r="C130" s="7" t="s">
        <v>182</v>
      </c>
      <c r="D130" s="11" t="s">
        <v>5</v>
      </c>
      <c r="E130" s="11">
        <v>7.6</v>
      </c>
      <c r="F130" s="11"/>
      <c r="G130" s="6">
        <f t="shared" si="6"/>
        <v>0</v>
      </c>
      <c r="H130" s="5"/>
    </row>
    <row r="131" spans="1:9" ht="45" x14ac:dyDescent="0.25">
      <c r="A131" s="11">
        <v>15</v>
      </c>
      <c r="B131" s="11" t="s">
        <v>183</v>
      </c>
      <c r="C131" s="7" t="s">
        <v>184</v>
      </c>
      <c r="D131" s="11" t="s">
        <v>5</v>
      </c>
      <c r="E131" s="11">
        <v>8.4</v>
      </c>
      <c r="F131" s="11"/>
      <c r="G131" s="6">
        <f t="shared" si="6"/>
        <v>0</v>
      </c>
      <c r="H131" s="5"/>
    </row>
    <row r="132" spans="1:9" ht="60" x14ac:dyDescent="0.25">
      <c r="A132" s="11">
        <v>16</v>
      </c>
      <c r="B132" s="11" t="s">
        <v>173</v>
      </c>
      <c r="C132" s="7" t="s">
        <v>185</v>
      </c>
      <c r="D132" s="11" t="s">
        <v>5</v>
      </c>
      <c r="E132" s="6">
        <v>1182</v>
      </c>
      <c r="F132" s="11"/>
      <c r="G132" s="6">
        <f t="shared" si="6"/>
        <v>0</v>
      </c>
      <c r="H132" s="5"/>
    </row>
    <row r="133" spans="1:9" ht="45" x14ac:dyDescent="0.25">
      <c r="A133" s="11">
        <v>17</v>
      </c>
      <c r="B133" s="11" t="s">
        <v>186</v>
      </c>
      <c r="C133" s="7" t="s">
        <v>187</v>
      </c>
      <c r="D133" s="11" t="s">
        <v>1</v>
      </c>
      <c r="E133" s="11">
        <v>425.52</v>
      </c>
      <c r="F133" s="11"/>
      <c r="G133" s="6">
        <f t="shared" si="6"/>
        <v>0</v>
      </c>
      <c r="H133" s="5"/>
    </row>
    <row r="134" spans="1:9" ht="45" x14ac:dyDescent="0.25">
      <c r="A134" s="11">
        <v>18</v>
      </c>
      <c r="B134" s="11" t="s">
        <v>188</v>
      </c>
      <c r="C134" s="7" t="s">
        <v>189</v>
      </c>
      <c r="D134" s="11" t="s">
        <v>7</v>
      </c>
      <c r="E134" s="11">
        <v>32</v>
      </c>
      <c r="F134" s="6"/>
      <c r="G134" s="6">
        <f t="shared" si="6"/>
        <v>0</v>
      </c>
      <c r="H134" s="5"/>
    </row>
    <row r="135" spans="1:9" ht="45" x14ac:dyDescent="0.25">
      <c r="A135" s="11">
        <v>19</v>
      </c>
      <c r="B135" s="11" t="s">
        <v>190</v>
      </c>
      <c r="C135" s="7" t="s">
        <v>191</v>
      </c>
      <c r="D135" s="11" t="s">
        <v>7</v>
      </c>
      <c r="E135" s="11">
        <v>32</v>
      </c>
      <c r="F135" s="11"/>
      <c r="G135" s="6">
        <f t="shared" si="6"/>
        <v>0</v>
      </c>
      <c r="H135" s="5"/>
    </row>
    <row r="136" spans="1:9" ht="75" x14ac:dyDescent="0.25">
      <c r="A136" s="11">
        <v>20</v>
      </c>
      <c r="B136" s="11" t="s">
        <v>192</v>
      </c>
      <c r="C136" s="7" t="s">
        <v>193</v>
      </c>
      <c r="D136" s="11" t="s">
        <v>194</v>
      </c>
      <c r="E136" s="11">
        <v>32</v>
      </c>
      <c r="F136" s="11"/>
      <c r="G136" s="6">
        <f t="shared" si="6"/>
        <v>0</v>
      </c>
      <c r="H136" s="5"/>
    </row>
    <row r="137" spans="1:9" ht="30" x14ac:dyDescent="0.25">
      <c r="A137" s="11">
        <v>21</v>
      </c>
      <c r="B137" s="11" t="s">
        <v>195</v>
      </c>
      <c r="C137" s="7" t="s">
        <v>360</v>
      </c>
      <c r="D137" s="11" t="s">
        <v>7</v>
      </c>
      <c r="E137" s="11">
        <v>33</v>
      </c>
      <c r="F137" s="6"/>
      <c r="G137" s="6">
        <f t="shared" si="6"/>
        <v>0</v>
      </c>
      <c r="H137" s="5"/>
    </row>
    <row r="138" spans="1:9" ht="54" customHeight="1" x14ac:dyDescent="0.25">
      <c r="A138" s="11">
        <v>22</v>
      </c>
      <c r="B138" s="11" t="s">
        <v>196</v>
      </c>
      <c r="C138" s="7" t="s">
        <v>197</v>
      </c>
      <c r="D138" s="11" t="s">
        <v>5</v>
      </c>
      <c r="E138" s="11">
        <v>132</v>
      </c>
      <c r="F138" s="11"/>
      <c r="G138" s="6">
        <f t="shared" si="6"/>
        <v>0</v>
      </c>
      <c r="H138" s="5"/>
    </row>
    <row r="139" spans="1:9" ht="55.5" customHeight="1" x14ac:dyDescent="0.25">
      <c r="A139" s="11">
        <v>23</v>
      </c>
      <c r="B139" s="11" t="s">
        <v>198</v>
      </c>
      <c r="C139" s="7" t="s">
        <v>199</v>
      </c>
      <c r="D139" s="11" t="s">
        <v>5</v>
      </c>
      <c r="E139" s="11">
        <v>130</v>
      </c>
      <c r="F139" s="11"/>
      <c r="G139" s="6">
        <f t="shared" si="6"/>
        <v>0</v>
      </c>
      <c r="H139" s="5"/>
    </row>
    <row r="140" spans="1:9" ht="52.5" customHeight="1" x14ac:dyDescent="0.25">
      <c r="A140" s="2">
        <v>24</v>
      </c>
      <c r="B140" s="11" t="s">
        <v>200</v>
      </c>
      <c r="C140" s="7" t="s">
        <v>201</v>
      </c>
      <c r="D140" s="27" t="s">
        <v>361</v>
      </c>
      <c r="E140" s="27">
        <v>1</v>
      </c>
      <c r="F140" s="27"/>
      <c r="G140" s="6">
        <f t="shared" si="6"/>
        <v>0</v>
      </c>
      <c r="H140" s="5"/>
    </row>
    <row r="141" spans="1:9" ht="26.25" customHeight="1" x14ac:dyDescent="0.25">
      <c r="A141" s="26" t="s">
        <v>8</v>
      </c>
      <c r="B141" s="76" t="s">
        <v>374</v>
      </c>
      <c r="C141" s="77"/>
      <c r="D141" s="24"/>
      <c r="E141" s="24"/>
      <c r="F141" s="24"/>
      <c r="G141" s="25">
        <f t="shared" ref="G141" si="7">ROUND(E141*F141,2)</f>
        <v>0</v>
      </c>
      <c r="H141" s="26"/>
      <c r="I141" s="9"/>
    </row>
    <row r="142" spans="1:9" ht="91.5" customHeight="1" x14ac:dyDescent="0.25">
      <c r="A142" s="2">
        <v>25</v>
      </c>
      <c r="B142" s="49" t="s">
        <v>365</v>
      </c>
      <c r="C142" s="52" t="s">
        <v>366</v>
      </c>
      <c r="D142" s="50" t="s">
        <v>160</v>
      </c>
      <c r="E142" s="50">
        <v>10</v>
      </c>
      <c r="F142" s="51"/>
      <c r="G142" s="6">
        <f t="shared" si="6"/>
        <v>0</v>
      </c>
      <c r="H142" s="5"/>
    </row>
    <row r="143" spans="1:9" ht="88.5" customHeight="1" x14ac:dyDescent="0.25">
      <c r="A143" s="2">
        <v>26</v>
      </c>
      <c r="B143" s="49" t="s">
        <v>365</v>
      </c>
      <c r="C143" s="52" t="s">
        <v>367</v>
      </c>
      <c r="D143" s="50" t="s">
        <v>160</v>
      </c>
      <c r="E143" s="50">
        <v>1</v>
      </c>
      <c r="F143" s="51"/>
      <c r="G143" s="6">
        <f t="shared" si="6"/>
        <v>0</v>
      </c>
      <c r="H143" s="5"/>
    </row>
    <row r="144" spans="1:9" ht="86.25" customHeight="1" x14ac:dyDescent="0.25">
      <c r="A144" s="2">
        <v>27</v>
      </c>
      <c r="B144" s="49" t="s">
        <v>365</v>
      </c>
      <c r="C144" s="52" t="s">
        <v>368</v>
      </c>
      <c r="D144" s="50" t="s">
        <v>160</v>
      </c>
      <c r="E144" s="50">
        <v>6</v>
      </c>
      <c r="F144" s="51"/>
      <c r="G144" s="6">
        <f t="shared" si="6"/>
        <v>0</v>
      </c>
      <c r="H144" s="5"/>
    </row>
    <row r="145" spans="1:8" ht="117" customHeight="1" x14ac:dyDescent="0.25">
      <c r="A145" s="2">
        <v>28</v>
      </c>
      <c r="B145" s="49" t="s">
        <v>369</v>
      </c>
      <c r="C145" s="52" t="s">
        <v>370</v>
      </c>
      <c r="D145" s="50" t="s">
        <v>371</v>
      </c>
      <c r="E145" s="50">
        <v>6.5</v>
      </c>
      <c r="F145" s="51"/>
      <c r="G145" s="6">
        <f t="shared" si="6"/>
        <v>0</v>
      </c>
      <c r="H145" s="5"/>
    </row>
    <row r="146" spans="1:8" ht="151.5" customHeight="1" x14ac:dyDescent="0.25">
      <c r="A146" s="2">
        <v>29</v>
      </c>
      <c r="B146" s="49" t="s">
        <v>372</v>
      </c>
      <c r="C146" s="52" t="s">
        <v>373</v>
      </c>
      <c r="D146" s="50" t="s">
        <v>371</v>
      </c>
      <c r="E146" s="50">
        <v>6.5</v>
      </c>
      <c r="F146" s="51"/>
      <c r="G146" s="6">
        <f t="shared" si="6"/>
        <v>0</v>
      </c>
      <c r="H146" s="5"/>
    </row>
    <row r="147" spans="1:8" x14ac:dyDescent="0.25">
      <c r="A147" s="26" t="s">
        <v>262</v>
      </c>
      <c r="B147" s="76" t="s">
        <v>202</v>
      </c>
      <c r="C147" s="77"/>
      <c r="D147" s="24"/>
      <c r="E147" s="24"/>
      <c r="F147" s="24"/>
      <c r="G147" s="25">
        <f t="shared" si="6"/>
        <v>0</v>
      </c>
      <c r="H147" s="26"/>
    </row>
    <row r="148" spans="1:8" ht="45" x14ac:dyDescent="0.25">
      <c r="A148" s="5">
        <v>30</v>
      </c>
      <c r="B148" s="5" t="s">
        <v>169</v>
      </c>
      <c r="C148" s="7" t="s">
        <v>170</v>
      </c>
      <c r="D148" s="11" t="s">
        <v>1</v>
      </c>
      <c r="E148" s="11">
        <v>5.12</v>
      </c>
      <c r="F148" s="11"/>
      <c r="G148" s="6">
        <f t="shared" si="6"/>
        <v>0</v>
      </c>
      <c r="H148" s="5"/>
    </row>
    <row r="149" spans="1:8" ht="60" x14ac:dyDescent="0.25">
      <c r="A149" s="5">
        <v>31</v>
      </c>
      <c r="B149" s="5" t="s">
        <v>203</v>
      </c>
      <c r="C149" s="7" t="s">
        <v>204</v>
      </c>
      <c r="D149" s="11" t="s">
        <v>5</v>
      </c>
      <c r="E149" s="11">
        <v>16</v>
      </c>
      <c r="F149" s="11"/>
      <c r="G149" s="6">
        <f t="shared" si="6"/>
        <v>0</v>
      </c>
      <c r="H149" s="5"/>
    </row>
    <row r="150" spans="1:8" ht="45" x14ac:dyDescent="0.25">
      <c r="A150" s="5">
        <v>32</v>
      </c>
      <c r="B150" s="5" t="s">
        <v>177</v>
      </c>
      <c r="C150" s="7" t="s">
        <v>178</v>
      </c>
      <c r="D150" s="11" t="s">
        <v>5</v>
      </c>
      <c r="E150" s="11">
        <v>16</v>
      </c>
      <c r="F150" s="11"/>
      <c r="G150" s="6">
        <f t="shared" si="6"/>
        <v>0</v>
      </c>
      <c r="H150" s="5"/>
    </row>
    <row r="151" spans="1:8" ht="60" x14ac:dyDescent="0.25">
      <c r="A151" s="5">
        <v>33</v>
      </c>
      <c r="B151" s="5" t="s">
        <v>181</v>
      </c>
      <c r="C151" s="7" t="s">
        <v>182</v>
      </c>
      <c r="D151" s="11" t="s">
        <v>5</v>
      </c>
      <c r="E151" s="11">
        <v>3.8</v>
      </c>
      <c r="F151" s="11"/>
      <c r="G151" s="6">
        <f t="shared" si="6"/>
        <v>0</v>
      </c>
      <c r="H151" s="5"/>
    </row>
    <row r="152" spans="1:8" ht="45" x14ac:dyDescent="0.25">
      <c r="A152" s="5">
        <v>34</v>
      </c>
      <c r="B152" s="5" t="s">
        <v>183</v>
      </c>
      <c r="C152" s="7" t="s">
        <v>184</v>
      </c>
      <c r="D152" s="11" t="s">
        <v>5</v>
      </c>
      <c r="E152" s="11">
        <v>4.2</v>
      </c>
      <c r="F152" s="11"/>
      <c r="G152" s="6">
        <f t="shared" si="6"/>
        <v>0</v>
      </c>
      <c r="H152" s="5"/>
    </row>
    <row r="153" spans="1:8" ht="81" customHeight="1" x14ac:dyDescent="0.25">
      <c r="A153" s="5">
        <v>35</v>
      </c>
      <c r="B153" s="5" t="s">
        <v>205</v>
      </c>
      <c r="C153" s="7" t="s">
        <v>206</v>
      </c>
      <c r="D153" s="11" t="s">
        <v>7</v>
      </c>
      <c r="E153" s="11">
        <v>1</v>
      </c>
      <c r="F153" s="11"/>
      <c r="G153" s="6">
        <f t="shared" si="6"/>
        <v>0</v>
      </c>
      <c r="H153" s="5"/>
    </row>
    <row r="154" spans="1:8" ht="60" x14ac:dyDescent="0.25">
      <c r="A154" s="5">
        <v>36</v>
      </c>
      <c r="B154" s="5" t="s">
        <v>207</v>
      </c>
      <c r="C154" s="7" t="s">
        <v>208</v>
      </c>
      <c r="D154" s="11" t="s">
        <v>7</v>
      </c>
      <c r="E154" s="11">
        <v>1</v>
      </c>
      <c r="F154" s="6"/>
      <c r="G154" s="6">
        <f t="shared" si="6"/>
        <v>0</v>
      </c>
      <c r="H154" s="5"/>
    </row>
    <row r="155" spans="1:8" ht="45" x14ac:dyDescent="0.25">
      <c r="A155" s="5">
        <v>37</v>
      </c>
      <c r="B155" s="5" t="s">
        <v>196</v>
      </c>
      <c r="C155" s="7" t="s">
        <v>197</v>
      </c>
      <c r="D155" s="11" t="s">
        <v>5</v>
      </c>
      <c r="E155" s="11">
        <v>10</v>
      </c>
      <c r="F155" s="11"/>
      <c r="G155" s="6">
        <f t="shared" si="6"/>
        <v>0</v>
      </c>
      <c r="H155" s="5"/>
    </row>
    <row r="156" spans="1:8" ht="45" x14ac:dyDescent="0.25">
      <c r="A156" s="5">
        <v>38</v>
      </c>
      <c r="B156" s="5" t="s">
        <v>198</v>
      </c>
      <c r="C156" s="7" t="s">
        <v>199</v>
      </c>
      <c r="D156" s="11" t="s">
        <v>5</v>
      </c>
      <c r="E156" s="11">
        <v>10</v>
      </c>
      <c r="F156" s="11"/>
      <c r="G156" s="6">
        <f t="shared" si="6"/>
        <v>0</v>
      </c>
      <c r="H156" s="5"/>
    </row>
    <row r="157" spans="1:8" ht="60" x14ac:dyDescent="0.25">
      <c r="A157" s="5">
        <v>39</v>
      </c>
      <c r="B157" s="5" t="s">
        <v>203</v>
      </c>
      <c r="C157" s="7" t="s">
        <v>209</v>
      </c>
      <c r="D157" s="11" t="s">
        <v>5</v>
      </c>
      <c r="E157" s="11">
        <v>16</v>
      </c>
      <c r="F157" s="11"/>
      <c r="G157" s="6">
        <f t="shared" si="6"/>
        <v>0</v>
      </c>
      <c r="H157" s="5"/>
    </row>
    <row r="158" spans="1:8" ht="45" x14ac:dyDescent="0.25">
      <c r="A158" s="5">
        <v>40</v>
      </c>
      <c r="B158" s="5" t="s">
        <v>210</v>
      </c>
      <c r="C158" s="7" t="s">
        <v>211</v>
      </c>
      <c r="D158" s="11" t="s">
        <v>1</v>
      </c>
      <c r="E158" s="11">
        <v>3.84</v>
      </c>
      <c r="F158" s="11"/>
      <c r="G158" s="6">
        <f t="shared" si="6"/>
        <v>0</v>
      </c>
      <c r="H158" s="5"/>
    </row>
    <row r="159" spans="1:8" x14ac:dyDescent="0.25">
      <c r="A159" s="23" t="s">
        <v>263</v>
      </c>
      <c r="B159" s="42" t="s">
        <v>244</v>
      </c>
      <c r="C159" s="31"/>
      <c r="D159" s="24"/>
      <c r="E159" s="24"/>
      <c r="F159" s="24"/>
      <c r="G159" s="25">
        <f t="shared" si="6"/>
        <v>0</v>
      </c>
      <c r="H159" s="26"/>
    </row>
    <row r="160" spans="1:8" ht="30" x14ac:dyDescent="0.25">
      <c r="A160" s="5">
        <v>41</v>
      </c>
      <c r="B160" s="5" t="s">
        <v>245</v>
      </c>
      <c r="C160" s="7" t="s">
        <v>246</v>
      </c>
      <c r="D160" s="11" t="s">
        <v>247</v>
      </c>
      <c r="E160" s="11">
        <v>33</v>
      </c>
      <c r="F160" s="11"/>
      <c r="G160" s="6">
        <f t="shared" si="6"/>
        <v>0</v>
      </c>
      <c r="H160" s="5"/>
    </row>
    <row r="161" spans="1:10" ht="60" x14ac:dyDescent="0.25">
      <c r="A161" s="5">
        <v>42</v>
      </c>
      <c r="B161" s="5" t="s">
        <v>248</v>
      </c>
      <c r="C161" s="7" t="s">
        <v>249</v>
      </c>
      <c r="D161" s="11" t="s">
        <v>250</v>
      </c>
      <c r="E161" s="11">
        <v>33</v>
      </c>
      <c r="F161" s="11"/>
      <c r="G161" s="6">
        <f t="shared" si="6"/>
        <v>0</v>
      </c>
      <c r="H161" s="5"/>
    </row>
    <row r="162" spans="1:10" ht="45" x14ac:dyDescent="0.25">
      <c r="A162" s="5">
        <v>43</v>
      </c>
      <c r="B162" s="5" t="s">
        <v>251</v>
      </c>
      <c r="C162" s="7" t="s">
        <v>252</v>
      </c>
      <c r="D162" s="11" t="s">
        <v>7</v>
      </c>
      <c r="E162" s="11">
        <v>33</v>
      </c>
      <c r="F162" s="11"/>
      <c r="G162" s="6">
        <f t="shared" si="6"/>
        <v>0</v>
      </c>
      <c r="H162" s="5"/>
    </row>
    <row r="163" spans="1:10" ht="45" x14ac:dyDescent="0.25">
      <c r="A163" s="5">
        <v>44</v>
      </c>
      <c r="B163" s="5" t="s">
        <v>253</v>
      </c>
      <c r="C163" s="7" t="s">
        <v>254</v>
      </c>
      <c r="D163" s="11" t="s">
        <v>255</v>
      </c>
      <c r="E163" s="11">
        <v>33</v>
      </c>
      <c r="F163" s="11"/>
      <c r="G163" s="6">
        <f t="shared" si="6"/>
        <v>0</v>
      </c>
      <c r="H163" s="5"/>
    </row>
    <row r="164" spans="1:10" ht="45" x14ac:dyDescent="0.25">
      <c r="A164" s="5">
        <v>45</v>
      </c>
      <c r="B164" s="5" t="s">
        <v>256</v>
      </c>
      <c r="C164" s="44" t="s">
        <v>257</v>
      </c>
      <c r="D164" s="11" t="s">
        <v>361</v>
      </c>
      <c r="E164" s="11">
        <v>12</v>
      </c>
      <c r="F164" s="11"/>
      <c r="G164" s="6">
        <f t="shared" si="6"/>
        <v>0</v>
      </c>
      <c r="H164" s="5"/>
    </row>
    <row r="165" spans="1:10" x14ac:dyDescent="0.25">
      <c r="A165" s="45" t="s">
        <v>358</v>
      </c>
      <c r="B165" s="23" t="s">
        <v>212</v>
      </c>
      <c r="C165" s="23"/>
      <c r="D165" s="24"/>
      <c r="E165" s="24"/>
      <c r="F165" s="24"/>
      <c r="G165" s="25">
        <f t="shared" si="6"/>
        <v>0</v>
      </c>
      <c r="H165" s="33"/>
      <c r="I165" s="9"/>
      <c r="J165" s="9"/>
    </row>
    <row r="166" spans="1:10" ht="60" x14ac:dyDescent="0.25">
      <c r="A166" s="27">
        <v>46</v>
      </c>
      <c r="B166" s="5" t="s">
        <v>214</v>
      </c>
      <c r="C166" s="7" t="s">
        <v>164</v>
      </c>
      <c r="D166" s="2" t="s">
        <v>215</v>
      </c>
      <c r="E166" s="2">
        <v>0.6</v>
      </c>
      <c r="F166" s="2"/>
      <c r="G166" s="6">
        <f t="shared" si="6"/>
        <v>0</v>
      </c>
      <c r="H166" s="5"/>
    </row>
    <row r="167" spans="1:10" ht="45" x14ac:dyDescent="0.25">
      <c r="A167" s="27">
        <v>47</v>
      </c>
      <c r="B167" s="5" t="s">
        <v>216</v>
      </c>
      <c r="C167" s="7" t="s">
        <v>217</v>
      </c>
      <c r="D167" s="2" t="s">
        <v>6</v>
      </c>
      <c r="E167" s="2">
        <v>24</v>
      </c>
      <c r="F167" s="2"/>
      <c r="G167" s="6">
        <f t="shared" si="6"/>
        <v>0</v>
      </c>
      <c r="H167" s="5"/>
      <c r="J167" s="43"/>
    </row>
    <row r="168" spans="1:10" ht="45" x14ac:dyDescent="0.25">
      <c r="A168" s="27">
        <v>48</v>
      </c>
      <c r="B168" s="5" t="s">
        <v>218</v>
      </c>
      <c r="C168" s="7" t="s">
        <v>167</v>
      </c>
      <c r="D168" s="2" t="s">
        <v>6</v>
      </c>
      <c r="E168" s="2">
        <v>3</v>
      </c>
      <c r="F168" s="2"/>
      <c r="G168" s="6">
        <f t="shared" si="6"/>
        <v>0</v>
      </c>
      <c r="H168" s="5"/>
      <c r="J168" s="43"/>
    </row>
    <row r="169" spans="1:10" ht="75" x14ac:dyDescent="0.25">
      <c r="A169" s="27">
        <v>49</v>
      </c>
      <c r="B169" s="5" t="s">
        <v>219</v>
      </c>
      <c r="C169" s="7" t="s">
        <v>220</v>
      </c>
      <c r="D169" s="2" t="s">
        <v>6</v>
      </c>
      <c r="E169" s="2">
        <v>1</v>
      </c>
      <c r="F169" s="2"/>
      <c r="G169" s="6">
        <f t="shared" si="6"/>
        <v>0</v>
      </c>
      <c r="H169" s="5"/>
      <c r="J169" s="43"/>
    </row>
    <row r="170" spans="1:10" ht="75" x14ac:dyDescent="0.25">
      <c r="A170" s="27">
        <v>50</v>
      </c>
      <c r="B170" s="5" t="s">
        <v>221</v>
      </c>
      <c r="C170" s="7" t="s">
        <v>222</v>
      </c>
      <c r="D170" s="2" t="s">
        <v>6</v>
      </c>
      <c r="E170" s="2">
        <v>3</v>
      </c>
      <c r="F170" s="2"/>
      <c r="G170" s="6">
        <f t="shared" si="6"/>
        <v>0</v>
      </c>
      <c r="H170" s="5"/>
      <c r="J170" s="43"/>
    </row>
    <row r="171" spans="1:10" ht="45" x14ac:dyDescent="0.25">
      <c r="A171" s="27">
        <v>51</v>
      </c>
      <c r="B171" s="5" t="s">
        <v>223</v>
      </c>
      <c r="C171" s="7" t="s">
        <v>224</v>
      </c>
      <c r="D171" s="2" t="s">
        <v>6</v>
      </c>
      <c r="E171" s="2">
        <v>1</v>
      </c>
      <c r="F171" s="2"/>
      <c r="G171" s="6">
        <f t="shared" si="6"/>
        <v>0</v>
      </c>
      <c r="H171" s="5"/>
      <c r="J171" s="43"/>
    </row>
    <row r="172" spans="1:10" ht="30" x14ac:dyDescent="0.25">
      <c r="A172" s="27">
        <v>52</v>
      </c>
      <c r="B172" s="5" t="s">
        <v>226</v>
      </c>
      <c r="C172" s="7" t="s">
        <v>227</v>
      </c>
      <c r="D172" s="2" t="s">
        <v>228</v>
      </c>
      <c r="E172" s="2">
        <v>4</v>
      </c>
      <c r="F172" s="2"/>
      <c r="G172" s="6">
        <f t="shared" si="6"/>
        <v>0</v>
      </c>
      <c r="H172" s="5"/>
      <c r="J172" s="43"/>
    </row>
    <row r="173" spans="1:10" ht="45" x14ac:dyDescent="0.25">
      <c r="A173" s="27">
        <v>53</v>
      </c>
      <c r="B173" s="5" t="s">
        <v>229</v>
      </c>
      <c r="C173" s="7" t="s">
        <v>230</v>
      </c>
      <c r="D173" s="2" t="s">
        <v>7</v>
      </c>
      <c r="E173" s="2">
        <v>6</v>
      </c>
      <c r="F173" s="2"/>
      <c r="G173" s="6">
        <f t="shared" si="6"/>
        <v>0</v>
      </c>
      <c r="H173" s="5"/>
      <c r="J173" s="43"/>
    </row>
    <row r="174" spans="1:10" ht="60" x14ac:dyDescent="0.25">
      <c r="A174" s="27">
        <v>54</v>
      </c>
      <c r="B174" s="5" t="s">
        <v>231</v>
      </c>
      <c r="C174" s="7" t="s">
        <v>232</v>
      </c>
      <c r="D174" s="2" t="s">
        <v>7</v>
      </c>
      <c r="E174" s="2">
        <v>3</v>
      </c>
      <c r="F174" s="2"/>
      <c r="G174" s="6">
        <f t="shared" si="6"/>
        <v>0</v>
      </c>
      <c r="H174" s="5"/>
      <c r="J174" s="43"/>
    </row>
    <row r="175" spans="1:10" ht="60" x14ac:dyDescent="0.25">
      <c r="A175" s="27">
        <v>55</v>
      </c>
      <c r="B175" s="5" t="s">
        <v>233</v>
      </c>
      <c r="C175" s="7" t="s">
        <v>234</v>
      </c>
      <c r="D175" s="2" t="s">
        <v>7</v>
      </c>
      <c r="E175" s="2">
        <v>15</v>
      </c>
      <c r="F175" s="2"/>
      <c r="G175" s="6">
        <f t="shared" si="6"/>
        <v>0</v>
      </c>
      <c r="H175" s="5"/>
      <c r="J175" s="43"/>
    </row>
    <row r="176" spans="1:10" ht="75" x14ac:dyDescent="0.25">
      <c r="A176" s="27">
        <v>56</v>
      </c>
      <c r="B176" s="5" t="s">
        <v>235</v>
      </c>
      <c r="C176" s="7" t="s">
        <v>236</v>
      </c>
      <c r="D176" s="2" t="s">
        <v>237</v>
      </c>
      <c r="E176" s="2">
        <v>0.14100000000000001</v>
      </c>
      <c r="F176" s="2"/>
      <c r="G176" s="6">
        <f t="shared" si="6"/>
        <v>0</v>
      </c>
      <c r="H176" s="5"/>
      <c r="J176" s="43"/>
    </row>
    <row r="177" spans="1:10" ht="75" x14ac:dyDescent="0.25">
      <c r="A177" s="27">
        <v>57</v>
      </c>
      <c r="B177" s="5" t="s">
        <v>235</v>
      </c>
      <c r="C177" s="7" t="s">
        <v>236</v>
      </c>
      <c r="D177" s="2" t="s">
        <v>237</v>
      </c>
      <c r="E177" s="2">
        <v>0.14100000000000001</v>
      </c>
      <c r="F177" s="2"/>
      <c r="G177" s="6">
        <f t="shared" si="6"/>
        <v>0</v>
      </c>
      <c r="H177" s="5"/>
      <c r="J177" s="43"/>
    </row>
    <row r="178" spans="1:10" ht="45" x14ac:dyDescent="0.25">
      <c r="A178" s="27">
        <v>58</v>
      </c>
      <c r="B178" s="5" t="s">
        <v>238</v>
      </c>
      <c r="C178" s="7" t="s">
        <v>239</v>
      </c>
      <c r="D178" s="2" t="s">
        <v>6</v>
      </c>
      <c r="E178" s="2">
        <v>6</v>
      </c>
      <c r="F178" s="2"/>
      <c r="G178" s="6">
        <f t="shared" si="6"/>
        <v>0</v>
      </c>
      <c r="H178" s="5"/>
      <c r="J178" s="43"/>
    </row>
    <row r="179" spans="1:10" ht="60" x14ac:dyDescent="0.25">
      <c r="A179" s="27">
        <v>59</v>
      </c>
      <c r="B179" s="5" t="s">
        <v>240</v>
      </c>
      <c r="C179" s="7" t="s">
        <v>241</v>
      </c>
      <c r="D179" s="2" t="s">
        <v>5</v>
      </c>
      <c r="E179" s="2">
        <v>69</v>
      </c>
      <c r="F179" s="2"/>
      <c r="G179" s="6">
        <f t="shared" si="6"/>
        <v>0</v>
      </c>
      <c r="H179" s="5"/>
      <c r="J179" s="43"/>
    </row>
    <row r="180" spans="1:10" ht="45" x14ac:dyDescent="0.25">
      <c r="A180" s="27">
        <v>60</v>
      </c>
      <c r="B180" s="5" t="s">
        <v>198</v>
      </c>
      <c r="C180" s="7" t="s">
        <v>199</v>
      </c>
      <c r="D180" s="2" t="s">
        <v>5</v>
      </c>
      <c r="E180" s="2">
        <v>22.5</v>
      </c>
      <c r="F180" s="2"/>
      <c r="G180" s="6">
        <f t="shared" si="6"/>
        <v>0</v>
      </c>
      <c r="H180" s="5"/>
      <c r="J180" s="43"/>
    </row>
    <row r="181" spans="1:10" ht="45" x14ac:dyDescent="0.25">
      <c r="A181" s="27">
        <v>61</v>
      </c>
      <c r="B181" s="5" t="s">
        <v>242</v>
      </c>
      <c r="C181" s="7" t="s">
        <v>243</v>
      </c>
      <c r="D181" s="2" t="s">
        <v>7</v>
      </c>
      <c r="E181" s="2">
        <v>12</v>
      </c>
      <c r="F181" s="2"/>
      <c r="G181" s="6">
        <f t="shared" si="6"/>
        <v>0</v>
      </c>
      <c r="H181" s="5"/>
      <c r="J181" s="43"/>
    </row>
    <row r="182" spans="1:10" x14ac:dyDescent="0.25">
      <c r="A182" s="45" t="s">
        <v>375</v>
      </c>
      <c r="B182" s="23" t="s">
        <v>364</v>
      </c>
      <c r="C182" s="23"/>
      <c r="D182" s="24"/>
      <c r="E182" s="24"/>
      <c r="F182" s="24"/>
      <c r="G182" s="25">
        <f t="shared" ref="G182" si="8">ROUND(E182*F182,2)</f>
        <v>0</v>
      </c>
      <c r="H182" s="33"/>
    </row>
    <row r="183" spans="1:10" ht="45" x14ac:dyDescent="0.25">
      <c r="A183" s="27">
        <v>62</v>
      </c>
      <c r="B183" s="5" t="s">
        <v>169</v>
      </c>
      <c r="C183" s="7" t="s">
        <v>170</v>
      </c>
      <c r="D183" s="2" t="s">
        <v>1</v>
      </c>
      <c r="E183" s="2">
        <v>37.44</v>
      </c>
      <c r="F183" s="2"/>
      <c r="G183" s="6">
        <f t="shared" si="6"/>
        <v>0</v>
      </c>
      <c r="H183" s="5"/>
      <c r="J183" s="46"/>
    </row>
    <row r="184" spans="1:10" ht="60" x14ac:dyDescent="0.25">
      <c r="A184" s="27">
        <v>63</v>
      </c>
      <c r="B184" s="5" t="s">
        <v>173</v>
      </c>
      <c r="C184" s="7" t="s">
        <v>258</v>
      </c>
      <c r="D184" s="2" t="s">
        <v>5</v>
      </c>
      <c r="E184" s="2">
        <v>78</v>
      </c>
      <c r="F184" s="2"/>
      <c r="G184" s="6">
        <f t="shared" si="6"/>
        <v>0</v>
      </c>
      <c r="H184" s="5"/>
      <c r="J184" s="46"/>
    </row>
    <row r="185" spans="1:10" ht="30" x14ac:dyDescent="0.25">
      <c r="A185" s="27">
        <v>64</v>
      </c>
      <c r="B185" s="5" t="s">
        <v>175</v>
      </c>
      <c r="C185" s="7" t="s">
        <v>176</v>
      </c>
      <c r="D185" s="2" t="s">
        <v>5</v>
      </c>
      <c r="E185" s="2">
        <v>68</v>
      </c>
      <c r="F185" s="2"/>
      <c r="G185" s="6">
        <f t="shared" ref="G185:G186" si="9">ROUND(E185*F185,2)</f>
        <v>0</v>
      </c>
      <c r="H185" s="5"/>
      <c r="J185" s="46"/>
    </row>
    <row r="186" spans="1:10" ht="45" x14ac:dyDescent="0.25">
      <c r="A186" s="27">
        <v>65</v>
      </c>
      <c r="B186" s="5" t="s">
        <v>186</v>
      </c>
      <c r="C186" s="7" t="s">
        <v>187</v>
      </c>
      <c r="D186" s="2" t="s">
        <v>1</v>
      </c>
      <c r="E186" s="2">
        <v>32.76</v>
      </c>
      <c r="F186" s="2"/>
      <c r="G186" s="6">
        <f t="shared" si="9"/>
        <v>0</v>
      </c>
      <c r="H186" s="5"/>
      <c r="J186" s="47"/>
    </row>
    <row r="187" spans="1:10" ht="15.75" x14ac:dyDescent="0.25">
      <c r="A187" s="53" t="s">
        <v>264</v>
      </c>
      <c r="B187" s="88" t="s">
        <v>407</v>
      </c>
      <c r="C187" s="89"/>
      <c r="D187" s="18"/>
      <c r="E187" s="18"/>
      <c r="F187" s="18"/>
      <c r="G187" s="19">
        <f>SUM(G189:G214)</f>
        <v>0</v>
      </c>
      <c r="H187" s="20">
        <f>SUM(G187)*1.23</f>
        <v>0</v>
      </c>
    </row>
    <row r="188" spans="1:10" x14ac:dyDescent="0.25">
      <c r="A188" s="26">
        <v>1</v>
      </c>
      <c r="B188" s="98" t="s">
        <v>0</v>
      </c>
      <c r="C188" s="99"/>
      <c r="D188" s="26"/>
      <c r="E188" s="26"/>
      <c r="F188" s="26"/>
      <c r="G188" s="33"/>
      <c r="H188" s="26"/>
    </row>
    <row r="189" spans="1:10" ht="45" x14ac:dyDescent="0.25">
      <c r="A189" s="11">
        <v>1</v>
      </c>
      <c r="B189" s="11" t="s">
        <v>270</v>
      </c>
      <c r="C189" s="61" t="s">
        <v>271</v>
      </c>
      <c r="D189" s="11" t="s">
        <v>11</v>
      </c>
      <c r="E189" s="11">
        <v>1.18</v>
      </c>
      <c r="F189" s="6"/>
      <c r="G189" s="6">
        <f t="shared" ref="G189:G214" si="10">ROUND(E189*F189,2)</f>
        <v>0</v>
      </c>
      <c r="H189" s="11"/>
      <c r="I189" s="9"/>
    </row>
    <row r="190" spans="1:10" ht="60" x14ac:dyDescent="0.25">
      <c r="A190" s="11">
        <v>2</v>
      </c>
      <c r="B190" s="11" t="s">
        <v>267</v>
      </c>
      <c r="C190" s="61" t="s">
        <v>272</v>
      </c>
      <c r="D190" s="11" t="s">
        <v>1</v>
      </c>
      <c r="E190" s="6">
        <v>2732.9</v>
      </c>
      <c r="F190" s="11"/>
      <c r="G190" s="6">
        <f t="shared" si="10"/>
        <v>0</v>
      </c>
      <c r="H190" s="11"/>
    </row>
    <row r="191" spans="1:10" ht="60" x14ac:dyDescent="0.25">
      <c r="A191" s="11">
        <v>3</v>
      </c>
      <c r="B191" s="11" t="s">
        <v>268</v>
      </c>
      <c r="C191" s="61" t="s">
        <v>273</v>
      </c>
      <c r="D191" s="11" t="s">
        <v>1</v>
      </c>
      <c r="E191" s="11">
        <v>683.23</v>
      </c>
      <c r="F191" s="11"/>
      <c r="G191" s="6">
        <f t="shared" si="10"/>
        <v>0</v>
      </c>
      <c r="H191" s="11"/>
    </row>
    <row r="192" spans="1:10" ht="90" x14ac:dyDescent="0.25">
      <c r="A192" s="11">
        <v>4</v>
      </c>
      <c r="B192" s="11" t="s">
        <v>378</v>
      </c>
      <c r="C192" s="61" t="s">
        <v>379</v>
      </c>
      <c r="D192" s="11" t="s">
        <v>2</v>
      </c>
      <c r="E192" s="6">
        <v>5937.85</v>
      </c>
      <c r="F192" s="11"/>
      <c r="G192" s="6">
        <f t="shared" si="10"/>
        <v>0</v>
      </c>
      <c r="H192" s="11"/>
    </row>
    <row r="193" spans="1:8" ht="105" x14ac:dyDescent="0.25">
      <c r="A193" s="11">
        <v>5</v>
      </c>
      <c r="B193" s="11" t="s">
        <v>380</v>
      </c>
      <c r="C193" s="61" t="s">
        <v>381</v>
      </c>
      <c r="D193" s="11" t="s">
        <v>2</v>
      </c>
      <c r="E193" s="11">
        <v>657.4</v>
      </c>
      <c r="F193" s="11"/>
      <c r="G193" s="6">
        <f t="shared" si="10"/>
        <v>0</v>
      </c>
      <c r="H193" s="11"/>
    </row>
    <row r="194" spans="1:8" ht="120" x14ac:dyDescent="0.25">
      <c r="A194" s="11">
        <v>6</v>
      </c>
      <c r="B194" s="11" t="s">
        <v>269</v>
      </c>
      <c r="C194" s="61" t="s">
        <v>274</v>
      </c>
      <c r="D194" s="11" t="s">
        <v>1</v>
      </c>
      <c r="E194" s="6">
        <v>1903.14</v>
      </c>
      <c r="F194" s="11"/>
      <c r="G194" s="6">
        <f t="shared" si="10"/>
        <v>0</v>
      </c>
      <c r="H194" s="11"/>
    </row>
    <row r="195" spans="1:8" ht="75" x14ac:dyDescent="0.25">
      <c r="A195" s="11">
        <v>7</v>
      </c>
      <c r="B195" s="11" t="s">
        <v>3</v>
      </c>
      <c r="C195" s="61" t="s">
        <v>275</v>
      </c>
      <c r="D195" s="11" t="s">
        <v>1</v>
      </c>
      <c r="E195" s="11">
        <v>475.79</v>
      </c>
      <c r="F195" s="11"/>
      <c r="G195" s="6">
        <f t="shared" si="10"/>
        <v>0</v>
      </c>
      <c r="H195" s="5"/>
    </row>
    <row r="196" spans="1:8" ht="60" x14ac:dyDescent="0.25">
      <c r="A196" s="11">
        <v>8</v>
      </c>
      <c r="B196" s="11" t="s">
        <v>12</v>
      </c>
      <c r="C196" s="61" t="s">
        <v>276</v>
      </c>
      <c r="D196" s="11" t="s">
        <v>1</v>
      </c>
      <c r="E196" s="6">
        <v>1037.2</v>
      </c>
      <c r="F196" s="11"/>
      <c r="G196" s="6">
        <f t="shared" si="10"/>
        <v>0</v>
      </c>
      <c r="H196" s="5"/>
    </row>
    <row r="197" spans="1:8" ht="105" x14ac:dyDescent="0.25">
      <c r="A197" s="11">
        <v>9</v>
      </c>
      <c r="B197" s="11" t="s">
        <v>277</v>
      </c>
      <c r="C197" s="61" t="s">
        <v>278</v>
      </c>
      <c r="D197" s="11" t="s">
        <v>1</v>
      </c>
      <c r="E197" s="6">
        <v>1037.2</v>
      </c>
      <c r="F197" s="11"/>
      <c r="G197" s="6">
        <f t="shared" si="10"/>
        <v>0</v>
      </c>
      <c r="H197" s="5"/>
    </row>
    <row r="198" spans="1:8" x14ac:dyDescent="0.25">
      <c r="A198" s="23">
        <v>2</v>
      </c>
      <c r="B198" s="76" t="s">
        <v>283</v>
      </c>
      <c r="C198" s="77"/>
      <c r="D198" s="26"/>
      <c r="E198" s="26"/>
      <c r="F198" s="26"/>
      <c r="G198" s="25">
        <f t="shared" si="10"/>
        <v>0</v>
      </c>
      <c r="H198" s="26"/>
    </row>
    <row r="199" spans="1:8" ht="30" x14ac:dyDescent="0.25">
      <c r="A199" s="11">
        <v>10</v>
      </c>
      <c r="B199" s="11" t="s">
        <v>13</v>
      </c>
      <c r="C199" s="61" t="s">
        <v>284</v>
      </c>
      <c r="D199" s="11" t="s">
        <v>1</v>
      </c>
      <c r="E199" s="11">
        <v>236</v>
      </c>
      <c r="F199" s="11"/>
      <c r="G199" s="6">
        <f t="shared" si="10"/>
        <v>0</v>
      </c>
      <c r="H199" s="5"/>
    </row>
    <row r="200" spans="1:8" ht="60" x14ac:dyDescent="0.25">
      <c r="A200" s="11">
        <v>11</v>
      </c>
      <c r="B200" s="11" t="s">
        <v>382</v>
      </c>
      <c r="C200" s="61" t="s">
        <v>383</v>
      </c>
      <c r="D200" s="11" t="s">
        <v>5</v>
      </c>
      <c r="E200" s="11">
        <v>115</v>
      </c>
      <c r="F200" s="11"/>
      <c r="G200" s="6">
        <f t="shared" si="10"/>
        <v>0</v>
      </c>
      <c r="H200" s="5"/>
    </row>
    <row r="201" spans="1:8" ht="60" x14ac:dyDescent="0.25">
      <c r="A201" s="11">
        <v>12</v>
      </c>
      <c r="B201" s="11" t="s">
        <v>384</v>
      </c>
      <c r="C201" s="61" t="s">
        <v>385</v>
      </c>
      <c r="D201" s="11" t="s">
        <v>5</v>
      </c>
      <c r="E201" s="11">
        <v>141</v>
      </c>
      <c r="F201" s="11"/>
      <c r="G201" s="6">
        <f t="shared" si="10"/>
        <v>0</v>
      </c>
      <c r="H201" s="5"/>
    </row>
    <row r="202" spans="1:8" ht="60" x14ac:dyDescent="0.25">
      <c r="A202" s="11">
        <v>13</v>
      </c>
      <c r="B202" s="11" t="s">
        <v>382</v>
      </c>
      <c r="C202" s="61" t="s">
        <v>386</v>
      </c>
      <c r="D202" s="11" t="s">
        <v>5</v>
      </c>
      <c r="E202" s="11">
        <v>113.5</v>
      </c>
      <c r="F202" s="11"/>
      <c r="G202" s="6">
        <f t="shared" si="10"/>
        <v>0</v>
      </c>
      <c r="H202" s="5"/>
    </row>
    <row r="203" spans="1:8" ht="60" x14ac:dyDescent="0.25">
      <c r="A203" s="11">
        <v>14</v>
      </c>
      <c r="B203" s="11" t="s">
        <v>382</v>
      </c>
      <c r="C203" s="61" t="s">
        <v>387</v>
      </c>
      <c r="D203" s="11" t="s">
        <v>5</v>
      </c>
      <c r="E203" s="11">
        <v>113.5</v>
      </c>
      <c r="F203" s="11"/>
      <c r="G203" s="6">
        <f t="shared" si="10"/>
        <v>0</v>
      </c>
      <c r="H203" s="5"/>
    </row>
    <row r="204" spans="1:8" ht="75" x14ac:dyDescent="0.25">
      <c r="A204" s="11">
        <v>15</v>
      </c>
      <c r="B204" s="11" t="s">
        <v>382</v>
      </c>
      <c r="C204" s="61" t="s">
        <v>388</v>
      </c>
      <c r="D204" s="11" t="s">
        <v>5</v>
      </c>
      <c r="E204" s="11">
        <v>113.5</v>
      </c>
      <c r="F204" s="11"/>
      <c r="G204" s="6">
        <f t="shared" si="10"/>
        <v>0</v>
      </c>
      <c r="H204" s="5"/>
    </row>
    <row r="205" spans="1:8" ht="75" x14ac:dyDescent="0.25">
      <c r="A205" s="11">
        <v>16</v>
      </c>
      <c r="B205" s="11" t="s">
        <v>389</v>
      </c>
      <c r="C205" s="61" t="s">
        <v>390</v>
      </c>
      <c r="D205" s="11" t="s">
        <v>391</v>
      </c>
      <c r="E205" s="11">
        <v>34</v>
      </c>
      <c r="F205" s="6"/>
      <c r="G205" s="6">
        <f t="shared" si="10"/>
        <v>0</v>
      </c>
      <c r="H205" s="5"/>
    </row>
    <row r="206" spans="1:8" ht="75" x14ac:dyDescent="0.25">
      <c r="A206" s="11">
        <v>17</v>
      </c>
      <c r="B206" s="11" t="s">
        <v>392</v>
      </c>
      <c r="C206" s="61" t="s">
        <v>393</v>
      </c>
      <c r="D206" s="11" t="s">
        <v>160</v>
      </c>
      <c r="E206" s="11">
        <v>34</v>
      </c>
      <c r="F206" s="6"/>
      <c r="G206" s="6">
        <f t="shared" si="10"/>
        <v>0</v>
      </c>
      <c r="H206" s="5"/>
    </row>
    <row r="207" spans="1:8" ht="75" x14ac:dyDescent="0.25">
      <c r="A207" s="11">
        <v>18</v>
      </c>
      <c r="B207" s="11" t="s">
        <v>394</v>
      </c>
      <c r="C207" s="61" t="s">
        <v>395</v>
      </c>
      <c r="D207" s="11" t="s">
        <v>391</v>
      </c>
      <c r="E207" s="11">
        <v>2</v>
      </c>
      <c r="F207" s="6"/>
      <c r="G207" s="6">
        <f t="shared" si="10"/>
        <v>0</v>
      </c>
      <c r="H207" s="5"/>
    </row>
    <row r="208" spans="1:8" ht="75" x14ac:dyDescent="0.25">
      <c r="A208" s="11">
        <v>19</v>
      </c>
      <c r="B208" s="11" t="s">
        <v>392</v>
      </c>
      <c r="C208" s="61" t="s">
        <v>396</v>
      </c>
      <c r="D208" s="11" t="s">
        <v>160</v>
      </c>
      <c r="E208" s="11">
        <v>2</v>
      </c>
      <c r="F208" s="6"/>
      <c r="G208" s="6">
        <f t="shared" si="10"/>
        <v>0</v>
      </c>
      <c r="H208" s="5"/>
    </row>
    <row r="209" spans="1:9" ht="165" x14ac:dyDescent="0.25">
      <c r="A209" s="11">
        <v>20</v>
      </c>
      <c r="B209" s="11" t="s">
        <v>397</v>
      </c>
      <c r="C209" s="61" t="s">
        <v>398</v>
      </c>
      <c r="D209" s="11" t="s">
        <v>7</v>
      </c>
      <c r="E209" s="11">
        <v>59</v>
      </c>
      <c r="F209" s="6"/>
      <c r="G209" s="6">
        <f t="shared" si="10"/>
        <v>0</v>
      </c>
      <c r="H209" s="5"/>
    </row>
    <row r="210" spans="1:9" ht="60" x14ac:dyDescent="0.25">
      <c r="A210" s="11">
        <v>21</v>
      </c>
      <c r="B210" s="11"/>
      <c r="C210" s="61" t="s">
        <v>399</v>
      </c>
      <c r="D210" s="11">
        <v>1</v>
      </c>
      <c r="E210" s="11">
        <v>1</v>
      </c>
      <c r="F210" s="6"/>
      <c r="G210" s="6">
        <f t="shared" si="10"/>
        <v>0</v>
      </c>
      <c r="H210" s="5"/>
    </row>
    <row r="211" spans="1:9" ht="60" x14ac:dyDescent="0.25">
      <c r="A211" s="11">
        <v>22</v>
      </c>
      <c r="B211" s="11"/>
      <c r="C211" s="61" t="s">
        <v>400</v>
      </c>
      <c r="D211" s="11">
        <v>1</v>
      </c>
      <c r="E211" s="11">
        <v>1</v>
      </c>
      <c r="F211" s="6"/>
      <c r="G211" s="6">
        <f t="shared" si="10"/>
        <v>0</v>
      </c>
      <c r="H211" s="5"/>
    </row>
    <row r="212" spans="1:9" ht="75" x14ac:dyDescent="0.25">
      <c r="A212" s="11">
        <v>23</v>
      </c>
      <c r="B212" s="11"/>
      <c r="C212" s="61" t="s">
        <v>401</v>
      </c>
      <c r="D212" s="11">
        <v>1</v>
      </c>
      <c r="E212" s="11">
        <v>1</v>
      </c>
      <c r="F212" s="6"/>
      <c r="G212" s="6">
        <f t="shared" si="10"/>
        <v>0</v>
      </c>
      <c r="H212" s="5"/>
    </row>
    <row r="213" spans="1:9" ht="45" x14ac:dyDescent="0.25">
      <c r="A213" s="11">
        <v>24</v>
      </c>
      <c r="B213" s="11" t="s">
        <v>402</v>
      </c>
      <c r="C213" s="61" t="s">
        <v>403</v>
      </c>
      <c r="D213" s="11" t="s">
        <v>5</v>
      </c>
      <c r="E213" s="11">
        <v>1</v>
      </c>
      <c r="F213" s="11"/>
      <c r="G213" s="6">
        <f t="shared" si="10"/>
        <v>0</v>
      </c>
      <c r="H213" s="5"/>
    </row>
    <row r="214" spans="1:9" ht="75" x14ac:dyDescent="0.25">
      <c r="A214" s="11">
        <v>25</v>
      </c>
      <c r="B214" s="11" t="s">
        <v>404</v>
      </c>
      <c r="C214" s="61" t="s">
        <v>405</v>
      </c>
      <c r="D214" s="11" t="s">
        <v>406</v>
      </c>
      <c r="E214" s="11">
        <v>98</v>
      </c>
      <c r="F214" s="11"/>
      <c r="G214" s="6">
        <f t="shared" si="10"/>
        <v>0</v>
      </c>
      <c r="H214" s="5"/>
    </row>
    <row r="215" spans="1:9" ht="15.75" x14ac:dyDescent="0.25">
      <c r="A215" s="53" t="s">
        <v>265</v>
      </c>
      <c r="B215" s="88" t="s">
        <v>408</v>
      </c>
      <c r="C215" s="89"/>
      <c r="D215" s="18"/>
      <c r="E215" s="18"/>
      <c r="F215" s="18"/>
      <c r="G215" s="19">
        <f>SUM(G217:G236)</f>
        <v>0</v>
      </c>
      <c r="H215" s="20">
        <f>SUM(G215)*1.23</f>
        <v>0</v>
      </c>
    </row>
    <row r="216" spans="1:9" x14ac:dyDescent="0.25">
      <c r="A216" s="23">
        <v>1</v>
      </c>
      <c r="B216" s="23" t="s">
        <v>0</v>
      </c>
      <c r="C216" s="26"/>
      <c r="D216" s="24"/>
      <c r="E216" s="24"/>
      <c r="F216" s="24"/>
      <c r="G216" s="25">
        <f t="shared" ref="G216:G236" si="11">ROUND(E216*F216,2)</f>
        <v>0</v>
      </c>
      <c r="H216" s="26"/>
      <c r="I216" s="9"/>
    </row>
    <row r="217" spans="1:9" ht="45" x14ac:dyDescent="0.25">
      <c r="A217" s="11">
        <v>1</v>
      </c>
      <c r="B217" s="11" t="s">
        <v>270</v>
      </c>
      <c r="C217" s="61" t="s">
        <v>271</v>
      </c>
      <c r="D217" s="11" t="s">
        <v>11</v>
      </c>
      <c r="E217" s="11">
        <v>5.0999999999999997E-2</v>
      </c>
      <c r="F217" s="6"/>
      <c r="G217" s="6">
        <f t="shared" si="11"/>
        <v>0</v>
      </c>
      <c r="H217" s="5"/>
    </row>
    <row r="218" spans="1:9" ht="60" x14ac:dyDescent="0.25">
      <c r="A218" s="11">
        <v>2</v>
      </c>
      <c r="B218" s="11" t="s">
        <v>267</v>
      </c>
      <c r="C218" s="61" t="s">
        <v>272</v>
      </c>
      <c r="D218" s="11" t="s">
        <v>1</v>
      </c>
      <c r="E218" s="11">
        <v>24.48</v>
      </c>
      <c r="F218" s="11"/>
      <c r="G218" s="6">
        <f t="shared" si="11"/>
        <v>0</v>
      </c>
      <c r="H218" s="5"/>
    </row>
    <row r="219" spans="1:9" ht="60" x14ac:dyDescent="0.25">
      <c r="A219" s="11">
        <v>3</v>
      </c>
      <c r="B219" s="11" t="s">
        <v>268</v>
      </c>
      <c r="C219" s="70" t="s">
        <v>273</v>
      </c>
      <c r="D219" s="11" t="s">
        <v>1</v>
      </c>
      <c r="E219" s="11">
        <v>6.12</v>
      </c>
      <c r="F219" s="11"/>
      <c r="G219" s="6">
        <f t="shared" si="11"/>
        <v>0</v>
      </c>
      <c r="H219" s="5"/>
    </row>
    <row r="220" spans="1:9" ht="120" x14ac:dyDescent="0.25">
      <c r="A220" s="11">
        <v>4</v>
      </c>
      <c r="B220" s="11" t="s">
        <v>269</v>
      </c>
      <c r="C220" s="61" t="s">
        <v>274</v>
      </c>
      <c r="D220" s="11" t="s">
        <v>1</v>
      </c>
      <c r="E220" s="11">
        <v>24.48</v>
      </c>
      <c r="F220" s="11"/>
      <c r="G220" s="6">
        <f t="shared" si="11"/>
        <v>0</v>
      </c>
      <c r="H220" s="5"/>
    </row>
    <row r="221" spans="1:9" ht="75" x14ac:dyDescent="0.25">
      <c r="A221" s="11">
        <v>5</v>
      </c>
      <c r="B221" s="11" t="s">
        <v>3</v>
      </c>
      <c r="C221" s="61" t="s">
        <v>275</v>
      </c>
      <c r="D221" s="11" t="s">
        <v>1</v>
      </c>
      <c r="E221" s="11">
        <v>6.12</v>
      </c>
      <c r="F221" s="11"/>
      <c r="G221" s="6">
        <f t="shared" si="11"/>
        <v>0</v>
      </c>
      <c r="H221" s="5"/>
    </row>
    <row r="222" spans="1:9" ht="60" x14ac:dyDescent="0.25">
      <c r="A222" s="11">
        <v>6</v>
      </c>
      <c r="B222" s="11" t="s">
        <v>12</v>
      </c>
      <c r="C222" s="61" t="s">
        <v>276</v>
      </c>
      <c r="D222" s="11" t="s">
        <v>1</v>
      </c>
      <c r="E222" s="11">
        <v>24.48</v>
      </c>
      <c r="F222" s="11"/>
      <c r="G222" s="6">
        <f t="shared" si="11"/>
        <v>0</v>
      </c>
      <c r="H222" s="5"/>
    </row>
    <row r="223" spans="1:9" ht="105" x14ac:dyDescent="0.25">
      <c r="A223" s="11">
        <v>7</v>
      </c>
      <c r="B223" s="11" t="s">
        <v>277</v>
      </c>
      <c r="C223" s="61" t="s">
        <v>278</v>
      </c>
      <c r="D223" s="11" t="s">
        <v>1</v>
      </c>
      <c r="E223" s="11">
        <v>24.48</v>
      </c>
      <c r="F223" s="11"/>
      <c r="G223" s="6">
        <f t="shared" si="11"/>
        <v>0</v>
      </c>
      <c r="H223" s="5"/>
    </row>
    <row r="224" spans="1:9" ht="90" x14ac:dyDescent="0.25">
      <c r="A224" s="11">
        <v>8</v>
      </c>
      <c r="B224" s="11" t="s">
        <v>279</v>
      </c>
      <c r="C224" s="61" t="s">
        <v>280</v>
      </c>
      <c r="D224" s="11" t="s">
        <v>160</v>
      </c>
      <c r="E224" s="11">
        <v>4</v>
      </c>
      <c r="F224" s="11"/>
      <c r="G224" s="6">
        <f t="shared" si="11"/>
        <v>0</v>
      </c>
      <c r="H224" s="5"/>
    </row>
    <row r="225" spans="1:9" ht="90" x14ac:dyDescent="0.25">
      <c r="A225" s="11">
        <v>9</v>
      </c>
      <c r="B225" s="11" t="s">
        <v>281</v>
      </c>
      <c r="C225" s="61" t="s">
        <v>282</v>
      </c>
      <c r="D225" s="11" t="s">
        <v>160</v>
      </c>
      <c r="E225" s="11">
        <v>4</v>
      </c>
      <c r="F225" s="11"/>
      <c r="G225" s="6">
        <f t="shared" si="11"/>
        <v>0</v>
      </c>
      <c r="H225" s="5"/>
    </row>
    <row r="226" spans="1:9" x14ac:dyDescent="0.25">
      <c r="A226" s="23">
        <v>2</v>
      </c>
      <c r="B226" s="23" t="s">
        <v>283</v>
      </c>
      <c r="C226" s="31"/>
      <c r="D226" s="24"/>
      <c r="E226" s="24"/>
      <c r="F226" s="24"/>
      <c r="G226" s="25">
        <f t="shared" si="11"/>
        <v>0</v>
      </c>
      <c r="H226" s="26"/>
    </row>
    <row r="227" spans="1:9" ht="30" x14ac:dyDescent="0.25">
      <c r="A227" s="11">
        <v>10</v>
      </c>
      <c r="B227" s="11" t="s">
        <v>13</v>
      </c>
      <c r="C227" s="61" t="s">
        <v>284</v>
      </c>
      <c r="D227" s="11" t="s">
        <v>1</v>
      </c>
      <c r="E227" s="11">
        <v>6.12</v>
      </c>
      <c r="F227" s="11"/>
      <c r="G227" s="6">
        <f t="shared" si="11"/>
        <v>0</v>
      </c>
      <c r="H227" s="5"/>
    </row>
    <row r="228" spans="1:9" ht="45" x14ac:dyDescent="0.25">
      <c r="A228" s="11">
        <v>11</v>
      </c>
      <c r="B228" s="11" t="s">
        <v>285</v>
      </c>
      <c r="C228" s="61" t="s">
        <v>286</v>
      </c>
      <c r="D228" s="11" t="s">
        <v>5</v>
      </c>
      <c r="E228" s="11">
        <v>51</v>
      </c>
      <c r="F228" s="11"/>
      <c r="G228" s="6">
        <f t="shared" si="11"/>
        <v>0</v>
      </c>
      <c r="H228" s="5"/>
    </row>
    <row r="229" spans="1:9" ht="45" x14ac:dyDescent="0.25">
      <c r="A229" s="11">
        <v>12</v>
      </c>
      <c r="B229" s="11" t="s">
        <v>287</v>
      </c>
      <c r="C229" s="61" t="s">
        <v>288</v>
      </c>
      <c r="D229" s="11" t="s">
        <v>160</v>
      </c>
      <c r="E229" s="11">
        <v>4</v>
      </c>
      <c r="F229" s="11"/>
      <c r="G229" s="6">
        <f t="shared" si="11"/>
        <v>0</v>
      </c>
      <c r="H229" s="5"/>
    </row>
    <row r="230" spans="1:9" ht="60" x14ac:dyDescent="0.25">
      <c r="A230" s="11">
        <v>13</v>
      </c>
      <c r="B230" s="11" t="s">
        <v>289</v>
      </c>
      <c r="C230" s="61" t="s">
        <v>290</v>
      </c>
      <c r="D230" s="11" t="s">
        <v>7</v>
      </c>
      <c r="E230" s="11">
        <v>2</v>
      </c>
      <c r="F230" s="11"/>
      <c r="G230" s="6">
        <f t="shared" si="11"/>
        <v>0</v>
      </c>
      <c r="H230" s="5"/>
    </row>
    <row r="231" spans="1:9" ht="60" x14ac:dyDescent="0.25">
      <c r="A231" s="11">
        <v>14</v>
      </c>
      <c r="B231" s="11" t="s">
        <v>291</v>
      </c>
      <c r="C231" s="61" t="s">
        <v>292</v>
      </c>
      <c r="D231" s="11" t="s">
        <v>7</v>
      </c>
      <c r="E231" s="11">
        <v>6</v>
      </c>
      <c r="F231" s="11"/>
      <c r="G231" s="6">
        <f t="shared" si="11"/>
        <v>0</v>
      </c>
      <c r="H231" s="5"/>
    </row>
    <row r="232" spans="1:9" ht="30" x14ac:dyDescent="0.25">
      <c r="A232" s="11">
        <v>15</v>
      </c>
      <c r="B232" s="11" t="s">
        <v>293</v>
      </c>
      <c r="C232" s="61" t="s">
        <v>294</v>
      </c>
      <c r="D232" s="11" t="s">
        <v>5</v>
      </c>
      <c r="E232" s="11">
        <v>21.5</v>
      </c>
      <c r="F232" s="11"/>
      <c r="G232" s="6">
        <f t="shared" si="11"/>
        <v>0</v>
      </c>
      <c r="H232" s="5"/>
    </row>
    <row r="233" spans="1:9" ht="30" x14ac:dyDescent="0.25">
      <c r="A233" s="11">
        <v>16</v>
      </c>
      <c r="B233" s="11" t="s">
        <v>155</v>
      </c>
      <c r="C233" s="61" t="s">
        <v>295</v>
      </c>
      <c r="D233" s="11" t="s">
        <v>7</v>
      </c>
      <c r="E233" s="11">
        <v>4</v>
      </c>
      <c r="F233" s="11"/>
      <c r="G233" s="6">
        <f t="shared" si="11"/>
        <v>0</v>
      </c>
      <c r="H233" s="5"/>
    </row>
    <row r="234" spans="1:9" ht="45" x14ac:dyDescent="0.25">
      <c r="A234" s="11">
        <v>17</v>
      </c>
      <c r="B234" s="11" t="s">
        <v>155</v>
      </c>
      <c r="C234" s="61" t="s">
        <v>296</v>
      </c>
      <c r="D234" s="11" t="s">
        <v>5</v>
      </c>
      <c r="E234" s="11">
        <v>51</v>
      </c>
      <c r="F234" s="11"/>
      <c r="G234" s="6">
        <f t="shared" si="11"/>
        <v>0</v>
      </c>
      <c r="H234" s="5"/>
    </row>
    <row r="235" spans="1:9" ht="45" x14ac:dyDescent="0.25">
      <c r="A235" s="11">
        <v>18</v>
      </c>
      <c r="B235" s="11" t="s">
        <v>155</v>
      </c>
      <c r="C235" s="61" t="s">
        <v>297</v>
      </c>
      <c r="D235" s="11" t="s">
        <v>5</v>
      </c>
      <c r="E235" s="11">
        <v>45</v>
      </c>
      <c r="F235" s="11"/>
      <c r="G235" s="6">
        <f t="shared" si="11"/>
        <v>0</v>
      </c>
      <c r="H235" s="5"/>
    </row>
    <row r="236" spans="1:9" ht="45" x14ac:dyDescent="0.25">
      <c r="A236" s="11">
        <v>19</v>
      </c>
      <c r="B236" s="11" t="s">
        <v>155</v>
      </c>
      <c r="C236" s="61" t="s">
        <v>298</v>
      </c>
      <c r="D236" s="11" t="s">
        <v>5</v>
      </c>
      <c r="E236" s="11">
        <v>45</v>
      </c>
      <c r="F236" s="11"/>
      <c r="G236" s="6">
        <f t="shared" si="11"/>
        <v>0</v>
      </c>
      <c r="H236" s="5"/>
    </row>
    <row r="237" spans="1:9" ht="42" customHeight="1" x14ac:dyDescent="0.25">
      <c r="A237" s="53" t="s">
        <v>266</v>
      </c>
      <c r="B237" s="94" t="s">
        <v>409</v>
      </c>
      <c r="C237" s="95"/>
      <c r="D237" s="18"/>
      <c r="E237" s="18"/>
      <c r="F237" s="18"/>
      <c r="G237" s="19">
        <f>SUM(G239:G287)</f>
        <v>0</v>
      </c>
      <c r="H237" s="19">
        <f>SUM(G237)*1.23</f>
        <v>0</v>
      </c>
      <c r="I237" s="9"/>
    </row>
    <row r="238" spans="1:9" x14ac:dyDescent="0.25">
      <c r="A238" s="26">
        <v>1</v>
      </c>
      <c r="B238" s="96" t="s">
        <v>0</v>
      </c>
      <c r="C238" s="97"/>
      <c r="D238" s="26"/>
      <c r="E238" s="26"/>
      <c r="F238" s="26"/>
      <c r="G238" s="26">
        <v>0</v>
      </c>
      <c r="H238" s="26"/>
    </row>
    <row r="239" spans="1:9" ht="45" x14ac:dyDescent="0.25">
      <c r="A239" s="11">
        <v>1</v>
      </c>
      <c r="B239" s="11" t="s">
        <v>270</v>
      </c>
      <c r="C239" s="61" t="s">
        <v>271</v>
      </c>
      <c r="D239" s="11" t="s">
        <v>11</v>
      </c>
      <c r="E239" s="11">
        <v>0.77100000000000002</v>
      </c>
      <c r="F239" s="6"/>
      <c r="G239" s="6">
        <f t="shared" ref="G239:G287" si="12">ROUND(E239*F239,2)</f>
        <v>0</v>
      </c>
      <c r="H239" s="5"/>
    </row>
    <row r="240" spans="1:9" ht="60" x14ac:dyDescent="0.25">
      <c r="A240" s="11">
        <v>2</v>
      </c>
      <c r="B240" s="11" t="s">
        <v>267</v>
      </c>
      <c r="C240" s="61" t="s">
        <v>410</v>
      </c>
      <c r="D240" s="11" t="s">
        <v>1</v>
      </c>
      <c r="E240" s="6">
        <v>1154.98</v>
      </c>
      <c r="F240" s="11"/>
      <c r="G240" s="6">
        <f t="shared" si="12"/>
        <v>0</v>
      </c>
      <c r="H240" s="5"/>
    </row>
    <row r="241" spans="1:8" ht="60" x14ac:dyDescent="0.25">
      <c r="A241" s="11">
        <v>3</v>
      </c>
      <c r="B241" s="11" t="s">
        <v>268</v>
      </c>
      <c r="C241" s="61" t="s">
        <v>411</v>
      </c>
      <c r="D241" s="11" t="s">
        <v>1</v>
      </c>
      <c r="E241" s="11">
        <v>288.75</v>
      </c>
      <c r="F241" s="11"/>
      <c r="G241" s="6">
        <f t="shared" si="12"/>
        <v>0</v>
      </c>
      <c r="H241" s="5"/>
    </row>
    <row r="242" spans="1:8" ht="90" x14ac:dyDescent="0.25">
      <c r="A242" s="11">
        <v>4</v>
      </c>
      <c r="B242" s="11" t="s">
        <v>412</v>
      </c>
      <c r="C242" s="61" t="s">
        <v>413</v>
      </c>
      <c r="D242" s="11" t="s">
        <v>2</v>
      </c>
      <c r="E242" s="6">
        <v>2527.9</v>
      </c>
      <c r="F242" s="11"/>
      <c r="G242" s="6">
        <f t="shared" si="12"/>
        <v>0</v>
      </c>
      <c r="H242" s="5"/>
    </row>
    <row r="243" spans="1:8" ht="105" x14ac:dyDescent="0.25">
      <c r="A243" s="11">
        <v>5</v>
      </c>
      <c r="B243" s="11" t="s">
        <v>380</v>
      </c>
      <c r="C243" s="61" t="s">
        <v>414</v>
      </c>
      <c r="D243" s="11" t="s">
        <v>2</v>
      </c>
      <c r="E243" s="11">
        <v>190.2</v>
      </c>
      <c r="F243" s="11"/>
      <c r="G243" s="6">
        <f t="shared" si="12"/>
        <v>0</v>
      </c>
      <c r="H243" s="5"/>
    </row>
    <row r="244" spans="1:8" ht="120" x14ac:dyDescent="0.25">
      <c r="A244" s="11">
        <v>6</v>
      </c>
      <c r="B244" s="11" t="s">
        <v>269</v>
      </c>
      <c r="C244" s="61" t="s">
        <v>415</v>
      </c>
      <c r="D244" s="11" t="s">
        <v>1</v>
      </c>
      <c r="E244" s="6">
        <v>1903.14</v>
      </c>
      <c r="F244" s="11"/>
      <c r="G244" s="6">
        <f t="shared" si="12"/>
        <v>0</v>
      </c>
      <c r="H244" s="5"/>
    </row>
    <row r="245" spans="1:8" ht="75" x14ac:dyDescent="0.25">
      <c r="A245" s="11">
        <v>7</v>
      </c>
      <c r="B245" s="11" t="s">
        <v>3</v>
      </c>
      <c r="C245" s="61" t="s">
        <v>416</v>
      </c>
      <c r="D245" s="11" t="s">
        <v>1</v>
      </c>
      <c r="E245" s="11">
        <v>475.79</v>
      </c>
      <c r="F245" s="11"/>
      <c r="G245" s="6">
        <f t="shared" si="12"/>
        <v>0</v>
      </c>
      <c r="H245" s="5"/>
    </row>
    <row r="246" spans="1:8" ht="60" x14ac:dyDescent="0.25">
      <c r="A246" s="11">
        <v>8</v>
      </c>
      <c r="B246" s="11" t="s">
        <v>12</v>
      </c>
      <c r="C246" s="61" t="s">
        <v>276</v>
      </c>
      <c r="D246" s="11" t="s">
        <v>1</v>
      </c>
      <c r="E246" s="6">
        <v>1037.2</v>
      </c>
      <c r="F246" s="11"/>
      <c r="G246" s="6">
        <f t="shared" si="12"/>
        <v>0</v>
      </c>
      <c r="H246" s="5"/>
    </row>
    <row r="247" spans="1:8" ht="105" x14ac:dyDescent="0.25">
      <c r="A247" s="11">
        <v>9</v>
      </c>
      <c r="B247" s="11" t="s">
        <v>277</v>
      </c>
      <c r="C247" s="61" t="s">
        <v>417</v>
      </c>
      <c r="D247" s="11" t="s">
        <v>1</v>
      </c>
      <c r="E247" s="6">
        <v>1037.2</v>
      </c>
      <c r="F247" s="11"/>
      <c r="G247" s="6">
        <f t="shared" si="12"/>
        <v>0</v>
      </c>
      <c r="H247" s="5"/>
    </row>
    <row r="248" spans="1:8" ht="30" customHeight="1" x14ac:dyDescent="0.25">
      <c r="A248" s="24">
        <v>2</v>
      </c>
      <c r="B248" s="80" t="s">
        <v>455</v>
      </c>
      <c r="C248" s="81"/>
      <c r="D248" s="24"/>
      <c r="E248" s="24"/>
      <c r="F248" s="24"/>
      <c r="G248" s="25">
        <f t="shared" si="12"/>
        <v>0</v>
      </c>
      <c r="H248" s="26"/>
    </row>
    <row r="249" spans="1:8" ht="30" x14ac:dyDescent="0.25">
      <c r="A249" s="11">
        <v>10</v>
      </c>
      <c r="B249" s="11" t="s">
        <v>13</v>
      </c>
      <c r="C249" s="61" t="s">
        <v>284</v>
      </c>
      <c r="D249" s="11" t="s">
        <v>1</v>
      </c>
      <c r="E249" s="11">
        <v>57.8</v>
      </c>
      <c r="F249" s="11"/>
      <c r="G249" s="6">
        <f t="shared" si="12"/>
        <v>0</v>
      </c>
      <c r="H249" s="5"/>
    </row>
    <row r="250" spans="1:8" ht="60" x14ac:dyDescent="0.25">
      <c r="A250" s="11">
        <v>11</v>
      </c>
      <c r="B250" s="11" t="s">
        <v>418</v>
      </c>
      <c r="C250" s="61" t="s">
        <v>419</v>
      </c>
      <c r="D250" s="11" t="s">
        <v>5</v>
      </c>
      <c r="E250" s="11">
        <v>40</v>
      </c>
      <c r="F250" s="11"/>
      <c r="G250" s="6">
        <f t="shared" si="12"/>
        <v>0</v>
      </c>
      <c r="H250" s="5"/>
    </row>
    <row r="251" spans="1:8" ht="60" x14ac:dyDescent="0.25">
      <c r="A251" s="11">
        <v>12</v>
      </c>
      <c r="B251" s="11" t="s">
        <v>418</v>
      </c>
      <c r="C251" s="61" t="s">
        <v>420</v>
      </c>
      <c r="D251" s="11" t="s">
        <v>5</v>
      </c>
      <c r="E251" s="11">
        <v>76</v>
      </c>
      <c r="F251" s="11"/>
      <c r="G251" s="6">
        <f t="shared" si="12"/>
        <v>0</v>
      </c>
      <c r="H251" s="5"/>
    </row>
    <row r="252" spans="1:8" ht="60" x14ac:dyDescent="0.25">
      <c r="A252" s="11">
        <v>13</v>
      </c>
      <c r="B252" s="11" t="s">
        <v>421</v>
      </c>
      <c r="C252" s="61" t="s">
        <v>422</v>
      </c>
      <c r="D252" s="11" t="s">
        <v>5</v>
      </c>
      <c r="E252" s="11">
        <v>173</v>
      </c>
      <c r="F252" s="11"/>
      <c r="G252" s="6">
        <f t="shared" si="12"/>
        <v>0</v>
      </c>
      <c r="H252" s="5"/>
    </row>
    <row r="253" spans="1:8" ht="60" x14ac:dyDescent="0.25">
      <c r="A253" s="11">
        <v>14</v>
      </c>
      <c r="B253" s="11"/>
      <c r="C253" s="61" t="s">
        <v>423</v>
      </c>
      <c r="D253" s="11" t="s">
        <v>152</v>
      </c>
      <c r="E253" s="11">
        <v>0</v>
      </c>
      <c r="F253" s="6"/>
      <c r="G253" s="6">
        <f t="shared" si="12"/>
        <v>0</v>
      </c>
      <c r="H253" s="5"/>
    </row>
    <row r="254" spans="1:8" ht="60" x14ac:dyDescent="0.25">
      <c r="A254" s="11">
        <v>15</v>
      </c>
      <c r="B254" s="11"/>
      <c r="C254" s="61" t="s">
        <v>424</v>
      </c>
      <c r="D254" s="11" t="s">
        <v>7</v>
      </c>
      <c r="E254" s="11">
        <v>1</v>
      </c>
      <c r="F254" s="6"/>
      <c r="G254" s="6">
        <f t="shared" si="12"/>
        <v>0</v>
      </c>
      <c r="H254" s="5"/>
    </row>
    <row r="255" spans="1:8" ht="120" x14ac:dyDescent="0.25">
      <c r="A255" s="11">
        <v>16</v>
      </c>
      <c r="B255" s="11"/>
      <c r="C255" s="61" t="s">
        <v>425</v>
      </c>
      <c r="D255" s="11" t="s">
        <v>7</v>
      </c>
      <c r="E255" s="11">
        <v>7</v>
      </c>
      <c r="F255" s="11"/>
      <c r="G255" s="6">
        <f t="shared" si="12"/>
        <v>0</v>
      </c>
      <c r="H255" s="5"/>
    </row>
    <row r="256" spans="1:8" ht="135" x14ac:dyDescent="0.25">
      <c r="A256" s="11">
        <v>17</v>
      </c>
      <c r="B256" s="11"/>
      <c r="C256" s="61" t="s">
        <v>426</v>
      </c>
      <c r="D256" s="11" t="s">
        <v>7</v>
      </c>
      <c r="E256" s="11">
        <v>1</v>
      </c>
      <c r="F256" s="11"/>
      <c r="G256" s="6">
        <f t="shared" si="12"/>
        <v>0</v>
      </c>
      <c r="H256" s="5"/>
    </row>
    <row r="257" spans="1:9" ht="90" x14ac:dyDescent="0.25">
      <c r="A257" s="11">
        <v>18</v>
      </c>
      <c r="B257" s="11"/>
      <c r="C257" s="61" t="s">
        <v>427</v>
      </c>
      <c r="D257" s="11" t="s">
        <v>7</v>
      </c>
      <c r="E257" s="11">
        <v>2</v>
      </c>
      <c r="F257" s="11"/>
      <c r="G257" s="6">
        <f t="shared" si="12"/>
        <v>0</v>
      </c>
      <c r="H257" s="5"/>
    </row>
    <row r="258" spans="1:9" ht="105" x14ac:dyDescent="0.25">
      <c r="A258" s="11">
        <v>19</v>
      </c>
      <c r="B258" s="11"/>
      <c r="C258" s="61" t="s">
        <v>428</v>
      </c>
      <c r="D258" s="11" t="s">
        <v>7</v>
      </c>
      <c r="E258" s="11">
        <v>1</v>
      </c>
      <c r="F258" s="11"/>
      <c r="G258" s="6">
        <f t="shared" si="12"/>
        <v>0</v>
      </c>
      <c r="H258" s="5"/>
    </row>
    <row r="259" spans="1:9" ht="30" x14ac:dyDescent="0.25">
      <c r="A259" s="11">
        <v>20</v>
      </c>
      <c r="B259" s="11"/>
      <c r="C259" s="61" t="s">
        <v>429</v>
      </c>
      <c r="D259" s="11" t="s">
        <v>7</v>
      </c>
      <c r="E259" s="11">
        <v>1</v>
      </c>
      <c r="F259" s="11"/>
      <c r="G259" s="6">
        <f t="shared" si="12"/>
        <v>0</v>
      </c>
      <c r="H259" s="5"/>
    </row>
    <row r="260" spans="1:9" ht="30" x14ac:dyDescent="0.25">
      <c r="A260" s="11">
        <v>21</v>
      </c>
      <c r="B260" s="11"/>
      <c r="C260" s="61" t="s">
        <v>430</v>
      </c>
      <c r="D260" s="11" t="s">
        <v>7</v>
      </c>
      <c r="E260" s="11">
        <v>1</v>
      </c>
      <c r="F260" s="11"/>
      <c r="G260" s="6">
        <f t="shared" si="12"/>
        <v>0</v>
      </c>
      <c r="H260" s="5"/>
    </row>
    <row r="261" spans="1:9" ht="30" x14ac:dyDescent="0.25">
      <c r="A261" s="11">
        <v>22</v>
      </c>
      <c r="B261" s="11"/>
      <c r="C261" s="61" t="s">
        <v>431</v>
      </c>
      <c r="D261" s="11" t="s">
        <v>7</v>
      </c>
      <c r="E261" s="11">
        <v>1</v>
      </c>
      <c r="F261" s="11"/>
      <c r="G261" s="6">
        <f t="shared" si="12"/>
        <v>0</v>
      </c>
      <c r="H261" s="5"/>
    </row>
    <row r="262" spans="1:9" ht="30" x14ac:dyDescent="0.25">
      <c r="A262" s="11">
        <v>23</v>
      </c>
      <c r="B262" s="11"/>
      <c r="C262" s="61" t="s">
        <v>432</v>
      </c>
      <c r="D262" s="11" t="s">
        <v>7</v>
      </c>
      <c r="E262" s="11">
        <v>7</v>
      </c>
      <c r="F262" s="11"/>
      <c r="G262" s="6">
        <f t="shared" si="12"/>
        <v>0</v>
      </c>
      <c r="H262" s="5"/>
    </row>
    <row r="263" spans="1:9" x14ac:dyDescent="0.25">
      <c r="A263" s="11">
        <v>24</v>
      </c>
      <c r="B263" s="11"/>
      <c r="C263" s="61" t="s">
        <v>433</v>
      </c>
      <c r="D263" s="11" t="s">
        <v>7</v>
      </c>
      <c r="E263" s="11">
        <v>7</v>
      </c>
      <c r="F263" s="11"/>
      <c r="G263" s="6">
        <f t="shared" si="12"/>
        <v>0</v>
      </c>
      <c r="H263" s="5"/>
    </row>
    <row r="264" spans="1:9" x14ac:dyDescent="0.25">
      <c r="A264" s="11">
        <v>25</v>
      </c>
      <c r="B264" s="11"/>
      <c r="C264" s="61" t="s">
        <v>434</v>
      </c>
      <c r="D264" s="11" t="s">
        <v>5</v>
      </c>
      <c r="E264" s="11">
        <v>289</v>
      </c>
      <c r="F264" s="11"/>
      <c r="G264" s="6">
        <f t="shared" si="12"/>
        <v>0</v>
      </c>
      <c r="H264" s="5"/>
    </row>
    <row r="265" spans="1:9" ht="60" x14ac:dyDescent="0.25">
      <c r="A265" s="11">
        <v>26</v>
      </c>
      <c r="B265" s="11" t="s">
        <v>435</v>
      </c>
      <c r="C265" s="61" t="s">
        <v>436</v>
      </c>
      <c r="D265" s="11" t="s">
        <v>5</v>
      </c>
      <c r="E265" s="11">
        <v>1</v>
      </c>
      <c r="F265" s="11"/>
      <c r="G265" s="6">
        <f t="shared" si="12"/>
        <v>0</v>
      </c>
      <c r="H265" s="5"/>
    </row>
    <row r="266" spans="1:9" ht="45" x14ac:dyDescent="0.25">
      <c r="A266" s="11">
        <v>27</v>
      </c>
      <c r="B266" s="11" t="s">
        <v>437</v>
      </c>
      <c r="C266" s="61" t="s">
        <v>438</v>
      </c>
      <c r="D266" s="11" t="s">
        <v>439</v>
      </c>
      <c r="E266" s="11">
        <v>1</v>
      </c>
      <c r="F266" s="11"/>
      <c r="G266" s="6">
        <f t="shared" si="12"/>
        <v>0</v>
      </c>
      <c r="H266" s="5"/>
    </row>
    <row r="267" spans="1:9" ht="45" x14ac:dyDescent="0.25">
      <c r="A267" s="11">
        <v>28</v>
      </c>
      <c r="B267" s="11" t="s">
        <v>440</v>
      </c>
      <c r="C267" s="61" t="s">
        <v>441</v>
      </c>
      <c r="D267" s="11" t="s">
        <v>439</v>
      </c>
      <c r="E267" s="11">
        <v>1</v>
      </c>
      <c r="F267" s="11"/>
      <c r="G267" s="6">
        <f t="shared" si="12"/>
        <v>0</v>
      </c>
      <c r="H267" s="5"/>
    </row>
    <row r="268" spans="1:9" ht="36.75" customHeight="1" x14ac:dyDescent="0.25">
      <c r="A268" s="24">
        <v>3</v>
      </c>
      <c r="B268" s="78" t="s">
        <v>442</v>
      </c>
      <c r="C268" s="79"/>
      <c r="D268" s="24"/>
      <c r="E268" s="24"/>
      <c r="F268" s="24"/>
      <c r="G268" s="25">
        <f t="shared" si="12"/>
        <v>0</v>
      </c>
      <c r="H268" s="26"/>
      <c r="I268" s="9"/>
    </row>
    <row r="269" spans="1:9" ht="30" x14ac:dyDescent="0.25">
      <c r="A269" s="11">
        <v>29</v>
      </c>
      <c r="B269" s="11" t="s">
        <v>13</v>
      </c>
      <c r="C269" s="61" t="s">
        <v>284</v>
      </c>
      <c r="D269" s="11" t="s">
        <v>1</v>
      </c>
      <c r="E269" s="11">
        <v>96.4</v>
      </c>
      <c r="F269" s="11"/>
      <c r="G269" s="6">
        <f t="shared" si="12"/>
        <v>0</v>
      </c>
      <c r="H269" s="5"/>
    </row>
    <row r="270" spans="1:9" ht="60" x14ac:dyDescent="0.25">
      <c r="A270" s="11">
        <v>30</v>
      </c>
      <c r="B270" s="11" t="s">
        <v>384</v>
      </c>
      <c r="C270" s="61" t="s">
        <v>443</v>
      </c>
      <c r="D270" s="11" t="s">
        <v>5</v>
      </c>
      <c r="E270" s="11">
        <v>0</v>
      </c>
      <c r="F270" s="11"/>
      <c r="G270" s="6">
        <f t="shared" si="12"/>
        <v>0</v>
      </c>
      <c r="H270" s="5"/>
    </row>
    <row r="271" spans="1:9" ht="60" x14ac:dyDescent="0.25">
      <c r="A271" s="11">
        <v>31</v>
      </c>
      <c r="B271" s="11" t="s">
        <v>382</v>
      </c>
      <c r="C271" s="61" t="s">
        <v>444</v>
      </c>
      <c r="D271" s="11" t="s">
        <v>5</v>
      </c>
      <c r="E271" s="11">
        <v>296</v>
      </c>
      <c r="F271" s="11"/>
      <c r="G271" s="6">
        <f t="shared" si="12"/>
        <v>0</v>
      </c>
      <c r="H271" s="5"/>
    </row>
    <row r="272" spans="1:9" ht="45" x14ac:dyDescent="0.25">
      <c r="A272" s="11">
        <v>32</v>
      </c>
      <c r="B272" s="11" t="s">
        <v>382</v>
      </c>
      <c r="C272" s="61" t="s">
        <v>445</v>
      </c>
      <c r="D272" s="11" t="s">
        <v>5</v>
      </c>
      <c r="E272" s="11">
        <v>129</v>
      </c>
      <c r="F272" s="11"/>
      <c r="G272" s="6">
        <f t="shared" si="12"/>
        <v>0</v>
      </c>
      <c r="H272" s="5"/>
    </row>
    <row r="273" spans="1:10" ht="90" x14ac:dyDescent="0.25">
      <c r="A273" s="11">
        <v>33</v>
      </c>
      <c r="B273" s="11"/>
      <c r="C273" s="61" t="s">
        <v>446</v>
      </c>
      <c r="D273" s="11" t="s">
        <v>5</v>
      </c>
      <c r="E273" s="11">
        <v>57</v>
      </c>
      <c r="F273" s="11"/>
      <c r="G273" s="6">
        <f t="shared" si="12"/>
        <v>0</v>
      </c>
      <c r="H273" s="5"/>
    </row>
    <row r="274" spans="1:10" ht="75" x14ac:dyDescent="0.25">
      <c r="A274" s="11">
        <v>34</v>
      </c>
      <c r="B274" s="11" t="s">
        <v>389</v>
      </c>
      <c r="C274" s="61" t="s">
        <v>447</v>
      </c>
      <c r="D274" s="11" t="s">
        <v>391</v>
      </c>
      <c r="E274" s="11">
        <v>9</v>
      </c>
      <c r="F274" s="6"/>
      <c r="G274" s="6">
        <f t="shared" si="12"/>
        <v>0</v>
      </c>
      <c r="H274" s="5"/>
    </row>
    <row r="275" spans="1:10" ht="75" x14ac:dyDescent="0.25">
      <c r="A275" s="11">
        <v>35</v>
      </c>
      <c r="B275" s="11" t="s">
        <v>392</v>
      </c>
      <c r="C275" s="61" t="s">
        <v>448</v>
      </c>
      <c r="D275" s="11" t="s">
        <v>160</v>
      </c>
      <c r="E275" s="11">
        <v>9</v>
      </c>
      <c r="F275" s="6"/>
      <c r="G275" s="6">
        <f t="shared" si="12"/>
        <v>0</v>
      </c>
      <c r="H275" s="5"/>
    </row>
    <row r="276" spans="1:10" ht="75" x14ac:dyDescent="0.25">
      <c r="A276" s="11">
        <v>36</v>
      </c>
      <c r="B276" s="11" t="s">
        <v>389</v>
      </c>
      <c r="C276" s="61" t="s">
        <v>449</v>
      </c>
      <c r="D276" s="11" t="s">
        <v>391</v>
      </c>
      <c r="E276" s="11">
        <v>1</v>
      </c>
      <c r="F276" s="6"/>
      <c r="G276" s="6">
        <f t="shared" si="12"/>
        <v>0</v>
      </c>
      <c r="H276" s="5"/>
    </row>
    <row r="277" spans="1:10" ht="75" x14ac:dyDescent="0.25">
      <c r="A277" s="11">
        <v>37</v>
      </c>
      <c r="B277" s="11" t="s">
        <v>392</v>
      </c>
      <c r="C277" s="61" t="s">
        <v>448</v>
      </c>
      <c r="D277" s="11" t="s">
        <v>160</v>
      </c>
      <c r="E277" s="11">
        <v>1</v>
      </c>
      <c r="F277" s="6"/>
      <c r="G277" s="6">
        <f t="shared" si="12"/>
        <v>0</v>
      </c>
      <c r="H277" s="5"/>
    </row>
    <row r="278" spans="1:10" ht="60" x14ac:dyDescent="0.25">
      <c r="A278" s="11">
        <v>38</v>
      </c>
      <c r="B278" s="11"/>
      <c r="C278" s="61" t="s">
        <v>450</v>
      </c>
      <c r="D278" s="11" t="s">
        <v>160</v>
      </c>
      <c r="E278" s="11">
        <v>0</v>
      </c>
      <c r="F278" s="6"/>
      <c r="G278" s="6">
        <f t="shared" si="12"/>
        <v>0</v>
      </c>
      <c r="H278" s="5"/>
    </row>
    <row r="279" spans="1:10" ht="105" x14ac:dyDescent="0.25">
      <c r="A279" s="11">
        <v>39</v>
      </c>
      <c r="B279" s="11"/>
      <c r="C279" s="61" t="s">
        <v>451</v>
      </c>
      <c r="D279" s="11" t="s">
        <v>160</v>
      </c>
      <c r="E279" s="11">
        <v>1</v>
      </c>
      <c r="F279" s="6"/>
      <c r="G279" s="6">
        <f t="shared" si="12"/>
        <v>0</v>
      </c>
      <c r="H279" s="5"/>
    </row>
    <row r="280" spans="1:10" ht="45" x14ac:dyDescent="0.25">
      <c r="A280" s="11">
        <v>40</v>
      </c>
      <c r="B280" s="11" t="s">
        <v>402</v>
      </c>
      <c r="C280" s="61" t="s">
        <v>452</v>
      </c>
      <c r="D280" s="11" t="s">
        <v>5</v>
      </c>
      <c r="E280" s="11">
        <v>1</v>
      </c>
      <c r="F280" s="11"/>
      <c r="G280" s="6">
        <f t="shared" si="12"/>
        <v>0</v>
      </c>
      <c r="H280" s="5"/>
    </row>
    <row r="281" spans="1:10" ht="75" x14ac:dyDescent="0.25">
      <c r="A281" s="11">
        <v>41</v>
      </c>
      <c r="B281" s="11" t="s">
        <v>404</v>
      </c>
      <c r="C281" s="61" t="s">
        <v>453</v>
      </c>
      <c r="D281" s="11" t="s">
        <v>454</v>
      </c>
      <c r="E281" s="11">
        <v>32.299999999999997</v>
      </c>
      <c r="F281" s="11"/>
      <c r="G281" s="6">
        <f t="shared" si="12"/>
        <v>0</v>
      </c>
      <c r="H281" s="5"/>
    </row>
    <row r="282" spans="1:10" x14ac:dyDescent="0.25">
      <c r="A282" s="26" t="s">
        <v>262</v>
      </c>
      <c r="B282" s="86" t="s">
        <v>456</v>
      </c>
      <c r="C282" s="87"/>
      <c r="D282" s="26"/>
      <c r="E282" s="26"/>
      <c r="F282" s="26"/>
      <c r="G282" s="25">
        <f t="shared" ref="G282" si="13">ROUND(E282*F282,2)</f>
        <v>0</v>
      </c>
      <c r="H282" s="26"/>
    </row>
    <row r="283" spans="1:10" ht="45" x14ac:dyDescent="0.25">
      <c r="A283" s="2">
        <v>42</v>
      </c>
      <c r="B283" s="11" t="s">
        <v>169</v>
      </c>
      <c r="C283" s="61" t="s">
        <v>170</v>
      </c>
      <c r="D283" s="2" t="s">
        <v>1</v>
      </c>
      <c r="E283" s="2">
        <v>1.28</v>
      </c>
      <c r="F283" s="2"/>
      <c r="G283" s="6">
        <f t="shared" si="12"/>
        <v>0</v>
      </c>
      <c r="H283" s="5"/>
      <c r="J283" s="43"/>
    </row>
    <row r="284" spans="1:10" ht="60" x14ac:dyDescent="0.25">
      <c r="A284" s="2">
        <v>43</v>
      </c>
      <c r="B284" s="11" t="s">
        <v>203</v>
      </c>
      <c r="C284" s="61" t="s">
        <v>204</v>
      </c>
      <c r="D284" s="2" t="s">
        <v>5</v>
      </c>
      <c r="E284" s="2">
        <v>4</v>
      </c>
      <c r="F284" s="2"/>
      <c r="G284" s="6">
        <f t="shared" si="12"/>
        <v>0</v>
      </c>
      <c r="H284" s="5"/>
      <c r="J284" s="43"/>
    </row>
    <row r="285" spans="1:10" ht="45" x14ac:dyDescent="0.25">
      <c r="A285" s="2">
        <v>44</v>
      </c>
      <c r="B285" s="11" t="s">
        <v>177</v>
      </c>
      <c r="C285" s="61" t="s">
        <v>178</v>
      </c>
      <c r="D285" s="2" t="s">
        <v>5</v>
      </c>
      <c r="E285" s="2">
        <v>4</v>
      </c>
      <c r="F285" s="2"/>
      <c r="G285" s="6">
        <f t="shared" si="12"/>
        <v>0</v>
      </c>
      <c r="H285" s="5"/>
      <c r="J285" s="43"/>
    </row>
    <row r="286" spans="1:10" ht="60" x14ac:dyDescent="0.25">
      <c r="A286" s="2">
        <v>45</v>
      </c>
      <c r="B286" s="11" t="s">
        <v>203</v>
      </c>
      <c r="C286" s="61" t="s">
        <v>209</v>
      </c>
      <c r="D286" s="2" t="s">
        <v>5</v>
      </c>
      <c r="E286" s="2">
        <v>16</v>
      </c>
      <c r="F286" s="2"/>
      <c r="G286" s="6">
        <f t="shared" si="12"/>
        <v>0</v>
      </c>
      <c r="H286" s="5"/>
      <c r="J286" s="43"/>
    </row>
    <row r="287" spans="1:10" ht="45" x14ac:dyDescent="0.25">
      <c r="A287" s="2">
        <v>46</v>
      </c>
      <c r="B287" s="11" t="s">
        <v>210</v>
      </c>
      <c r="C287" s="61" t="s">
        <v>211</v>
      </c>
      <c r="D287" s="2" t="s">
        <v>1</v>
      </c>
      <c r="E287" s="2">
        <v>0.96</v>
      </c>
      <c r="F287" s="2"/>
      <c r="G287" s="6">
        <f t="shared" si="12"/>
        <v>0</v>
      </c>
      <c r="H287" s="5"/>
      <c r="J287" s="43"/>
    </row>
    <row r="288" spans="1:10" ht="18.75" x14ac:dyDescent="0.3">
      <c r="A288" s="71"/>
      <c r="B288" s="72" t="s">
        <v>299</v>
      </c>
      <c r="C288" s="73"/>
      <c r="D288" s="71"/>
      <c r="E288" s="20"/>
      <c r="F288" s="71"/>
      <c r="G288" s="74">
        <f>SUM(G4,G113,G187,G215,G237)</f>
        <v>0</v>
      </c>
      <c r="H288" s="75"/>
    </row>
    <row r="289" spans="1:8" ht="18.75" x14ac:dyDescent="0.3">
      <c r="A289" s="71"/>
      <c r="B289" s="72" t="s">
        <v>10</v>
      </c>
      <c r="C289" s="73"/>
      <c r="D289" s="71"/>
      <c r="E289" s="20"/>
      <c r="F289" s="71"/>
      <c r="G289" s="19"/>
      <c r="H289" s="75">
        <f>SUM(G288)*1.23</f>
        <v>0</v>
      </c>
    </row>
  </sheetData>
  <mergeCells count="24">
    <mergeCell ref="B237:C237"/>
    <mergeCell ref="B238:C238"/>
    <mergeCell ref="B268:C268"/>
    <mergeCell ref="B282:C282"/>
    <mergeCell ref="B187:C187"/>
    <mergeCell ref="B188:C188"/>
    <mergeCell ref="B198:C198"/>
    <mergeCell ref="B215:C215"/>
    <mergeCell ref="B147:C147"/>
    <mergeCell ref="B123:C123"/>
    <mergeCell ref="B111:C111"/>
    <mergeCell ref="B248:C248"/>
    <mergeCell ref="B35:C35"/>
    <mergeCell ref="B43:C43"/>
    <mergeCell ref="B88:C88"/>
    <mergeCell ref="B113:C113"/>
    <mergeCell ref="B114:C114"/>
    <mergeCell ref="B109:C109"/>
    <mergeCell ref="B52:C52"/>
    <mergeCell ref="B68:C68"/>
    <mergeCell ref="B118:C118"/>
    <mergeCell ref="B141:C141"/>
    <mergeCell ref="B104:C104"/>
    <mergeCell ref="B89:C89"/>
  </mergeCells>
  <pageMargins left="0.7" right="0.7" top="0.75" bottom="0.75" header="0.3" footer="0.3"/>
  <pageSetup paperSize="9" scale="70" fitToHeight="0" orientation="portrait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Cijarska</dc:creator>
  <cp:lastModifiedBy>Izabela Cijarska</cp:lastModifiedBy>
  <cp:lastPrinted>2021-05-20T09:55:01Z</cp:lastPrinted>
  <dcterms:created xsi:type="dcterms:W3CDTF">2020-10-27T09:02:38Z</dcterms:created>
  <dcterms:modified xsi:type="dcterms:W3CDTF">2021-05-20T10:11:37Z</dcterms:modified>
</cp:coreProperties>
</file>