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aulina Hojsak\---------------------Paulina Hojsak\_PULPIT - przetargi\2024 - przeniesiony\LA.261.29.2024 -U- produkty lecznicze (4) n\3. SWZ\"/>
    </mc:Choice>
  </mc:AlternateContent>
  <xr:revisionPtr revIDLastSave="0" documentId="13_ncr:1_{68F88F7D-2A5D-4372-B627-9DECE42713BC}" xr6:coauthVersionLast="47" xr6:coauthVersionMax="47" xr10:uidLastSave="{00000000-0000-0000-0000-000000000000}"/>
  <bookViews>
    <workbookView xWindow="-120" yWindow="-120" windowWidth="29040" windowHeight="15720" activeTab="3" xr2:uid="{313AC02E-6E58-4F60-AB50-D2EAC53DA96E}"/>
  </bookViews>
  <sheets>
    <sheet name="zadanie_1" sheetId="1" r:id="rId1"/>
    <sheet name="zadanie_2" sheetId="2" r:id="rId2"/>
    <sheet name="zadanie_3" sheetId="3" r:id="rId3"/>
    <sheet name="zadanie_4" sheetId="4" r:id="rId4"/>
  </sheets>
  <calcPr calcId="191029"/>
</workbook>
</file>

<file path=xl/calcChain.xml><?xml version="1.0" encoding="utf-8"?>
<calcChain xmlns="http://schemas.openxmlformats.org/spreadsheetml/2006/main">
  <c r="I17" i="4" l="1"/>
  <c r="K17" i="4" s="1"/>
  <c r="L17" i="4" s="1"/>
  <c r="I16" i="4"/>
  <c r="K16" i="4" s="1"/>
  <c r="L16" i="4" s="1"/>
  <c r="I15" i="4"/>
  <c r="K15" i="4" s="1"/>
  <c r="L15" i="4" s="1"/>
  <c r="I14" i="4"/>
  <c r="K14" i="4" s="1"/>
  <c r="L14" i="4" s="1"/>
  <c r="I13" i="4"/>
  <c r="K13" i="4" s="1"/>
  <c r="L13" i="4" s="1"/>
  <c r="I12" i="4"/>
  <c r="K12" i="4" s="1"/>
  <c r="L12" i="4" s="1"/>
  <c r="I11" i="4"/>
  <c r="K11" i="4" s="1"/>
  <c r="L11" i="4" s="1"/>
  <c r="I10" i="4"/>
  <c r="K10" i="4" s="1"/>
  <c r="L10" i="4" s="1"/>
  <c r="I9" i="4"/>
  <c r="I18" i="4" s="1"/>
  <c r="I10" i="3"/>
  <c r="I9" i="3"/>
  <c r="K9" i="3" s="1"/>
  <c r="K10" i="3" s="1"/>
  <c r="I9" i="2"/>
  <c r="K9" i="2" s="1"/>
  <c r="K55" i="1"/>
  <c r="L55" i="1" s="1"/>
  <c r="I55" i="1"/>
  <c r="I54" i="1"/>
  <c r="K54" i="1" s="1"/>
  <c r="L54" i="1" s="1"/>
  <c r="I53" i="1"/>
  <c r="K53" i="1" s="1"/>
  <c r="L53" i="1" s="1"/>
  <c r="I52" i="1"/>
  <c r="K52" i="1" s="1"/>
  <c r="L52" i="1" s="1"/>
  <c r="I51" i="1"/>
  <c r="K51" i="1" s="1"/>
  <c r="L51" i="1" s="1"/>
  <c r="I50" i="1"/>
  <c r="K50" i="1" s="1"/>
  <c r="L50" i="1" s="1"/>
  <c r="I49" i="1"/>
  <c r="K49" i="1" s="1"/>
  <c r="L49" i="1" s="1"/>
  <c r="I48" i="1"/>
  <c r="K48" i="1" s="1"/>
  <c r="L48" i="1" s="1"/>
  <c r="K47" i="1"/>
  <c r="L47" i="1" s="1"/>
  <c r="I47" i="1"/>
  <c r="I46" i="1"/>
  <c r="K46" i="1" s="1"/>
  <c r="L46" i="1" s="1"/>
  <c r="I45" i="1"/>
  <c r="K45" i="1" s="1"/>
  <c r="L45" i="1" s="1"/>
  <c r="I44" i="1"/>
  <c r="K44" i="1" s="1"/>
  <c r="L44" i="1" s="1"/>
  <c r="I43" i="1"/>
  <c r="K43" i="1" s="1"/>
  <c r="L43" i="1" s="1"/>
  <c r="I42" i="1"/>
  <c r="K42" i="1" s="1"/>
  <c r="L42" i="1" s="1"/>
  <c r="I41" i="1"/>
  <c r="K41" i="1" s="1"/>
  <c r="L41" i="1" s="1"/>
  <c r="I40" i="1"/>
  <c r="K40" i="1" s="1"/>
  <c r="L40" i="1" s="1"/>
  <c r="K39" i="1"/>
  <c r="L39" i="1" s="1"/>
  <c r="I39" i="1"/>
  <c r="I38" i="1"/>
  <c r="K38" i="1" s="1"/>
  <c r="L38" i="1" s="1"/>
  <c r="I37" i="1"/>
  <c r="K37" i="1" s="1"/>
  <c r="L37" i="1" s="1"/>
  <c r="I36" i="1"/>
  <c r="K36" i="1" s="1"/>
  <c r="L36" i="1" s="1"/>
  <c r="I35" i="1"/>
  <c r="K35" i="1" s="1"/>
  <c r="L35" i="1" s="1"/>
  <c r="I34" i="1"/>
  <c r="K34" i="1" s="1"/>
  <c r="L34" i="1" s="1"/>
  <c r="I33" i="1"/>
  <c r="K33" i="1" s="1"/>
  <c r="L33" i="1" s="1"/>
  <c r="I32" i="1"/>
  <c r="K32" i="1" s="1"/>
  <c r="L32" i="1" s="1"/>
  <c r="K31" i="1"/>
  <c r="L31" i="1" s="1"/>
  <c r="I31" i="1"/>
  <c r="I30" i="1"/>
  <c r="K30" i="1" s="1"/>
  <c r="L30" i="1" s="1"/>
  <c r="I29" i="1"/>
  <c r="K29" i="1" s="1"/>
  <c r="L29" i="1" s="1"/>
  <c r="I28" i="1"/>
  <c r="K28" i="1" s="1"/>
  <c r="L28" i="1" s="1"/>
  <c r="I27" i="1"/>
  <c r="K27" i="1" s="1"/>
  <c r="L27" i="1" s="1"/>
  <c r="I26" i="1"/>
  <c r="K26" i="1" s="1"/>
  <c r="L26" i="1" s="1"/>
  <c r="I25" i="1"/>
  <c r="K25" i="1" s="1"/>
  <c r="L25" i="1" s="1"/>
  <c r="I24" i="1"/>
  <c r="K24" i="1" s="1"/>
  <c r="L24" i="1" s="1"/>
  <c r="K23" i="1"/>
  <c r="L23" i="1" s="1"/>
  <c r="I23" i="1"/>
  <c r="I22" i="1"/>
  <c r="K22" i="1" s="1"/>
  <c r="L22" i="1" s="1"/>
  <c r="I21" i="1"/>
  <c r="K21" i="1" s="1"/>
  <c r="L21" i="1" s="1"/>
  <c r="I20" i="1"/>
  <c r="K20" i="1" s="1"/>
  <c r="L20" i="1" s="1"/>
  <c r="I19" i="1"/>
  <c r="K19" i="1" s="1"/>
  <c r="L19" i="1" s="1"/>
  <c r="I18" i="1"/>
  <c r="K18" i="1" s="1"/>
  <c r="L18" i="1" s="1"/>
  <c r="I17" i="1"/>
  <c r="K17" i="1" s="1"/>
  <c r="L17" i="1" s="1"/>
  <c r="I16" i="1"/>
  <c r="K16" i="1" s="1"/>
  <c r="L16" i="1" s="1"/>
  <c r="K15" i="1"/>
  <c r="L15" i="1" s="1"/>
  <c r="I15" i="1"/>
  <c r="I14" i="1"/>
  <c r="K14" i="1" s="1"/>
  <c r="L14" i="1" s="1"/>
  <c r="I13" i="1"/>
  <c r="K13" i="1" s="1"/>
  <c r="L13" i="1" s="1"/>
  <c r="I12" i="1"/>
  <c r="K12" i="1" s="1"/>
  <c r="L12" i="1" s="1"/>
  <c r="I11" i="1"/>
  <c r="K11" i="1" s="1"/>
  <c r="L11" i="1" s="1"/>
  <c r="I10" i="1"/>
  <c r="K10" i="1" s="1"/>
  <c r="L10" i="1" s="1"/>
  <c r="I9" i="1"/>
  <c r="K9" i="1" s="1"/>
  <c r="K56" i="1" l="1"/>
  <c r="K10" i="2"/>
  <c r="L9" i="2"/>
  <c r="I56" i="1"/>
  <c r="L9" i="1"/>
  <c r="I10" i="2"/>
  <c r="L9" i="3"/>
  <c r="K9" i="4"/>
  <c r="K18" i="4" l="1"/>
  <c r="L9" i="4"/>
</calcChain>
</file>

<file path=xl/sharedStrings.xml><?xml version="1.0" encoding="utf-8"?>
<sst xmlns="http://schemas.openxmlformats.org/spreadsheetml/2006/main" count="304" uniqueCount="168">
  <si>
    <t>Załącznik nr 2.1. do SWZ</t>
  </si>
  <si>
    <t>Załącznik nr 1 do umowy LA.261.29.1.2024</t>
  </si>
  <si>
    <t>Formularz cenowy - zadanie nr 1</t>
  </si>
  <si>
    <t>4.Wykonawca oświadcza, że poszczególne dostawy przedmiotu zamówienia realizowane będą w terminie: 1 dzień roboczy od daty złożenia zamówienia za pośrednictwem poczty elektronicznej na adres e-mail:..............................(*)</t>
  </si>
  <si>
    <t>l.p</t>
  </si>
  <si>
    <t>Przedmiot zamówienia</t>
  </si>
  <si>
    <t xml:space="preserve"> Nazwa handlowa wraz z kodem EAN
(*)</t>
  </si>
  <si>
    <t>Postać</t>
  </si>
  <si>
    <t>Dawka</t>
  </si>
  <si>
    <t>Ilość szt. w opakowaniu</t>
  </si>
  <si>
    <t xml:space="preserve">Ilość opakowań  </t>
  </si>
  <si>
    <t>Cena jednostkowa za opakowanie netto
(*)</t>
  </si>
  <si>
    <t>Wartość netto  
9 = 7 x 8</t>
  </si>
  <si>
    <t>Stawka podatku VAT %
(*)</t>
  </si>
  <si>
    <t>Wartość brutto
11 = 9 + 10</t>
  </si>
  <si>
    <t>Cena jednostkowa za opakowanie brutto
12 = 11/7</t>
  </si>
  <si>
    <t>AMPICILLINUM-profilaktyka okołoporodowa potwierdzona w ChPL</t>
  </si>
  <si>
    <t>Proszek do sporządzania roztworu do wstrzykiwań</t>
  </si>
  <si>
    <t>1 g</t>
  </si>
  <si>
    <t>1 fiol.</t>
  </si>
  <si>
    <t>500 mg</t>
  </si>
  <si>
    <t>2 g</t>
  </si>
  <si>
    <t>AMOXICILLINUM + ACIDUM CLAVULANICUM</t>
  </si>
  <si>
    <t>600 mg</t>
  </si>
  <si>
    <t>1,2 g</t>
  </si>
  <si>
    <t>2,2 g</t>
  </si>
  <si>
    <t>tabl. powl.</t>
  </si>
  <si>
    <t>875 mg + 125 mg</t>
  </si>
  <si>
    <t>14 tabl.</t>
  </si>
  <si>
    <t>tabl.pow.</t>
  </si>
  <si>
    <t>500 mg + 125 mg</t>
  </si>
  <si>
    <t>AMPICILLINUM + SULBACTAMUM</t>
  </si>
  <si>
    <t>Proszek do sporządzania roztworu do wstrzykiwań i infuzji</t>
  </si>
  <si>
    <t>1 g + 0,5 g</t>
  </si>
  <si>
    <t>2 g + 1 g</t>
  </si>
  <si>
    <t>AZITHROMYCINUM</t>
  </si>
  <si>
    <t>tabl.powl.</t>
  </si>
  <si>
    <t>6 tabl.</t>
  </si>
  <si>
    <t>BENZYLPENICILLINUM KALICUM</t>
  </si>
  <si>
    <t>1 mln j.m.</t>
  </si>
  <si>
    <t>3 mln j.m.</t>
  </si>
  <si>
    <t>5 mln j.m.</t>
  </si>
  <si>
    <t>CLARITHROMYCIN</t>
  </si>
  <si>
    <t>tabl. tabl.powl..</t>
  </si>
  <si>
    <t>CLONAZEPAMUM</t>
  </si>
  <si>
    <t>roztw.do wstrz.</t>
  </si>
  <si>
    <t>1 mg/1 ml</t>
  </si>
  <si>
    <t>10 amp.</t>
  </si>
  <si>
    <t>tabl.</t>
  </si>
  <si>
    <t>2 mg</t>
  </si>
  <si>
    <t>30 tabl.</t>
  </si>
  <si>
    <t>0,5 mg</t>
  </si>
  <si>
    <t>COLISTINUM</t>
  </si>
  <si>
    <t>Liofilizat do sporządzania roztworu do wstrzykiwań, infuzji i inhalacji</t>
  </si>
  <si>
    <t>1 mln  j.m.</t>
  </si>
  <si>
    <t>20 fiol.</t>
  </si>
  <si>
    <t>DOBUTAMINI HYDROCHLORIDUM</t>
  </si>
  <si>
    <t>proszek do sporz.roztw. do inf.</t>
  </si>
  <si>
    <t>250 mg</t>
  </si>
  <si>
    <t>DEXAMETHASONUM</t>
  </si>
  <si>
    <t>aerozol</t>
  </si>
  <si>
    <t>0,15 mg/ml</t>
  </si>
  <si>
    <t>55 ml</t>
  </si>
  <si>
    <t>DEXAMETHASONE
+NEOMYCINI SULFAS</t>
  </si>
  <si>
    <t>150mcg + 750mcg/ml</t>
  </si>
  <si>
    <t xml:space="preserve">
30 ml</t>
  </si>
  <si>
    <t>DIAZEPAMUM</t>
  </si>
  <si>
    <t>10 mg/2 ml</t>
  </si>
  <si>
    <t>50 amp.</t>
  </si>
  <si>
    <t>DOXYCYCLINE</t>
  </si>
  <si>
    <t>roztw.do inf.</t>
  </si>
  <si>
    <t>20 mg/ ml</t>
  </si>
  <si>
    <t>10 amp.a 5ml</t>
  </si>
  <si>
    <t>kaps.</t>
  </si>
  <si>
    <t>100 mg</t>
  </si>
  <si>
    <t>10 szt.</t>
  </si>
  <si>
    <t>ERYTHROMYCINUM</t>
  </si>
  <si>
    <t>200 mg</t>
  </si>
  <si>
    <t>16 tabl.powl.</t>
  </si>
  <si>
    <t>Proszek do sporządzania roztworu do infuzji</t>
  </si>
  <si>
    <t>300 mg</t>
  </si>
  <si>
    <t>ESTAZOLAMUM</t>
  </si>
  <si>
    <t>20 tabl.</t>
  </si>
  <si>
    <t>LORAZEPAMUM</t>
  </si>
  <si>
    <t>tabl.tabl.draż.</t>
  </si>
  <si>
    <t>1 mg</t>
  </si>
  <si>
    <t>25 tabl.</t>
  </si>
  <si>
    <t>tabl..drażtabl.</t>
  </si>
  <si>
    <t>2,5 mg</t>
  </si>
  <si>
    <t>NEOMYCIN</t>
  </si>
  <si>
    <t>55 ml 32g</t>
  </si>
  <si>
    <t>tabletki</t>
  </si>
  <si>
    <t>16 szt.</t>
  </si>
  <si>
    <t>NYSTATINUM zamawiający wymaga leku ktÓrego nie przechowuje się w temp 2-8 C.</t>
  </si>
  <si>
    <t>Proszek do sporządzania zawiesiny doustnej</t>
  </si>
  <si>
    <t>100000 IU/ml</t>
  </si>
  <si>
    <t>1 but.</t>
  </si>
  <si>
    <t>OXYTERACYCLINUM+HYDROCORTISONI ACETAS</t>
  </si>
  <si>
    <t>aerozol na skórę</t>
  </si>
  <si>
    <t>55 ml (32,25g)</t>
  </si>
  <si>
    <t>1 szt.</t>
  </si>
  <si>
    <t>CLOXACILLINUM</t>
  </si>
  <si>
    <t>proszek do sporz.roztw.do wstrzyk.</t>
  </si>
  <si>
    <t>CLOXACILLIN</t>
  </si>
  <si>
    <t>16 tabl.</t>
  </si>
  <si>
    <t>5 mg</t>
  </si>
  <si>
    <t>RIFAMPICINUM</t>
  </si>
  <si>
    <t>100 kaps.</t>
  </si>
  <si>
    <t>150 mg</t>
  </si>
  <si>
    <t>RIFAMPICINUM+ISONIAZIDUM</t>
  </si>
  <si>
    <t>150mg + 100 mg</t>
  </si>
  <si>
    <t>300mg + 150 mg</t>
  </si>
  <si>
    <t>TETRACICLINUM HYDROCHLORIDUM</t>
  </si>
  <si>
    <t>Streptomycinum</t>
  </si>
  <si>
    <t>Tigecyclinum</t>
  </si>
  <si>
    <t>50 mg</t>
  </si>
  <si>
    <t>10 fiol.</t>
  </si>
  <si>
    <t>Amoxicillinum</t>
  </si>
  <si>
    <t>Granulat do sporządzania zawiesiny doustnej</t>
  </si>
  <si>
    <t>500 mg/5 ml</t>
  </si>
  <si>
    <t>1 but.a 60 ml</t>
  </si>
  <si>
    <t>Razem - Cena oferty</t>
  </si>
  <si>
    <t>Załacznik nr 2.2. do SWZ</t>
  </si>
  <si>
    <t>Załacznik nr 1 do umowy LA.261.29.2.2024</t>
  </si>
  <si>
    <t>Formularz cenowy - zadanie nr 2</t>
  </si>
  <si>
    <t>4. Adres e-mail Wykonawcy dedykowany do przyjmowania zgłoszeń reklamacyjnych………………………….(*)</t>
  </si>
  <si>
    <t>DESFLURANUM</t>
  </si>
  <si>
    <t>płyn do inhalacji</t>
  </si>
  <si>
    <t>240 ml</t>
  </si>
  <si>
    <t>6 flak.</t>
  </si>
  <si>
    <t>Załącznik nr 2.3. do SWZ</t>
  </si>
  <si>
    <t>Załącznik nr 1 do umowy LA.261.29.3.2024</t>
  </si>
  <si>
    <t>Formularz cenowy - zadanie nr</t>
  </si>
  <si>
    <t>4.Wykonawca oświadcza, że poszczególne dostawy przedmiotu zamówienia realizowane będą w terminie: 1 dzień roboczy od daty złożenia zamówienia za pośrednictwem poczty elektronicznej na adres e-mail:............................................(*)</t>
  </si>
  <si>
    <t>5. Adres e-mail Wykonawcy dedykowany do przyjmowania zgłoszeń reklamacyjnych………………………….(*)</t>
  </si>
  <si>
    <t>PIPERACILLINUM + TAZOBACTAMUM</t>
  </si>
  <si>
    <t>4,5 g</t>
  </si>
  <si>
    <t>Załącznik nr 2.4. do SWZ</t>
  </si>
  <si>
    <t>Załącznik nr 1 do umowy LA.261.29.4.2024</t>
  </si>
  <si>
    <t>Formularz cenowy - zadanie nr 4</t>
  </si>
  <si>
    <t>3.Wykonawca oświadcza, że poszczególne dostawy przedmiotu zamówienia realizowane będą w terminie: 1 dzień roboczy od daty złożenia zamówienia za pośrednictwem poczty elektronicznej na adres e-mail:..............................(*)</t>
  </si>
  <si>
    <t>Linezolidum</t>
  </si>
  <si>
    <t>Tabletki powlekane</t>
  </si>
  <si>
    <t>Propylthiouracilum</t>
  </si>
  <si>
    <t>Tabletki</t>
  </si>
  <si>
    <t>Natrii picosulfas + Magnesii oxidum leve + Acidum citricum</t>
  </si>
  <si>
    <t>Proszek do sporządzania roztworu doustnego</t>
  </si>
  <si>
    <t>(0,01 g + 3,50 g + 10,97 g)/saszetkę</t>
  </si>
  <si>
    <t>Lauromacrogolum 400</t>
  </si>
  <si>
    <t>Roztwór do wstrzykiwań</t>
  </si>
  <si>
    <t>10 mg/ml</t>
  </si>
  <si>
    <t>5 amp.</t>
  </si>
  <si>
    <t>20 mg/ml</t>
  </si>
  <si>
    <t>30 mg/ml</t>
  </si>
  <si>
    <t>Natrii valproas + Natrii hydroxidum + Acidum valproicum</t>
  </si>
  <si>
    <t>syrop</t>
  </si>
  <si>
    <t>50 mg/ml</t>
  </si>
  <si>
    <t>1 op.a 100 ml</t>
  </si>
  <si>
    <t>Famotidinum</t>
  </si>
  <si>
    <t>40 mg</t>
  </si>
  <si>
    <t>60 tabl.</t>
  </si>
  <si>
    <t>AMPHOTERICINUM B                                           forma liposomalna</t>
  </si>
  <si>
    <t>Proszek do sporządzania dyspersji do infuzji</t>
  </si>
  <si>
    <t xml:space="preserve">1 fiol.  </t>
  </si>
  <si>
    <r>
      <t xml:space="preserve">1. Wykonawca oświadcza, że oferowany produkt leczniczy w ramach niniejszego zadania posiada ważne dokumenty dopuszczające do obrotu na terenie Rzeczypospolitej Polskiej - zgodnie z obowiązującym prawem.Na etapie realizacji zamówienia kopie przedmiotowych dokumentów oraz charakterystyki produktu leczniczego zostaną przekazane zamawiajacemu niezwłocznie na jego wniosek.
</t>
    </r>
    <r>
      <rPr>
        <b/>
        <sz val="10"/>
        <color rgb="FF000000"/>
        <rFont val="Calibri"/>
        <family val="2"/>
        <charset val="238"/>
        <scheme val="minor"/>
      </rPr>
      <t xml:space="preserve">2. Zamawiający wymaga umieszczenia obowiązkowo nazwy proponowanego produktu wraz z kodem EAN (kolumna nr 3).
3. Zamawiający dopuszcza składanie ofert na asortyment w innych opakowaniach jednostkowych. Obowiązują wtedy Wykonawcę przeliczenia ilości preparatu do wartości sumarycznej wymaganej przez Zamawiającego w zaokrągleniu do pełnego opakowania w górę /Wykonawca jest zobowiązany zmodyfikować zapisy kolumny nr 6 i 7/.
</t>
    </r>
    <r>
      <rPr>
        <sz val="10"/>
        <color rgb="FF000000"/>
        <rFont val="Calibri"/>
        <family val="2"/>
        <charset val="238"/>
        <scheme val="minor"/>
      </rPr>
      <t xml:space="preserve">
</t>
    </r>
  </si>
  <si>
    <r>
      <t xml:space="preserve">5. Adres e-mail Wykonawcy dedykowany do przyjmowania zgłoszeń reklamacyjnych………………………….(*)
</t>
    </r>
    <r>
      <rPr>
        <b/>
        <sz val="10"/>
        <color rgb="FF000000"/>
        <rFont val="Calibri"/>
        <family val="2"/>
        <charset val="238"/>
        <scheme val="minor"/>
      </rPr>
      <t>(*) Wypełnia wykonawca</t>
    </r>
  </si>
  <si>
    <r>
      <t xml:space="preserve">1. Wykonawca oświadcza, że oferowany produkt leczniczy w ramach niniejszego zadania posiada ważne dokumenty dopuszczające do obrotu na terenie Rzeczypospolitej Polskiej - zgodnie z obowiązującym prawem.Na etapie realizacji zamówienia kopie przedmiotowych dokumentów oraz charakterystyki produktu leczniczego zostaną przekazane zamawiajacemu niezwłocznie na jego wniosek.
</t>
    </r>
    <r>
      <rPr>
        <b/>
        <sz val="10"/>
        <color rgb="FF000000"/>
        <rFont val="Calibri"/>
        <family val="2"/>
        <charset val="238"/>
        <scheme val="minor"/>
      </rPr>
      <t xml:space="preserve">2. Zamawiający wymaga umieszczenia obowiązkowo nazwy proponowanego produktu wraz z kodem EAN (kolumna nr 3).
</t>
    </r>
    <r>
      <rPr>
        <sz val="10"/>
        <color rgb="FF000000"/>
        <rFont val="Calibri"/>
        <family val="2"/>
        <charset val="238"/>
        <scheme val="minor"/>
      </rPr>
      <t xml:space="preserve">
</t>
    </r>
  </si>
  <si>
    <t>4.Wykonawca oświadcza, że poszczególne dostawy przedmiotu zamówienia realizowane będą w terminie: 1 dzień roboczy od daty złożenia zamówienia za pośrednictwem poczty elektronicznej na adres e-mail:..........................................(*)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</si>
</sst>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#,##0.00&quot;      &quot;;&quot;-&quot;#,##0.00&quot;      &quot;;&quot; -&quot;#&quot;      &quot;;&quot; &quot;@&quot; &quot;"/>
  </numFmts>
  <fonts count="19">
    <font>
      <sz val="10"/>
      <color rgb="FF000000"/>
      <name val="Liberation Sans"/>
      <family val="2"/>
      <charset val="238"/>
    </font>
    <font>
      <sz val="10"/>
      <color rgb="FF000000"/>
      <name val="Liberation Sans"/>
      <family val="2"/>
      <charset val="238"/>
    </font>
    <font>
      <b/>
      <sz val="10"/>
      <color rgb="FF000000"/>
      <name val="Liberation Sans"/>
      <family val="2"/>
      <charset val="238"/>
    </font>
    <font>
      <b/>
      <sz val="10"/>
      <color rgb="FFFFFFFF"/>
      <name val="Liberation Sans"/>
      <family val="2"/>
      <charset val="238"/>
    </font>
    <font>
      <sz val="10"/>
      <color rgb="FFCC0000"/>
      <name val="Liberation Sans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 CE"/>
      <charset val="238"/>
    </font>
    <font>
      <sz val="10"/>
      <color rgb="FF000000"/>
      <name val="Czcionka tekstu podstawowego"/>
      <charset val="238"/>
    </font>
    <font>
      <i/>
      <sz val="10"/>
      <color rgb="FF808080"/>
      <name val="Liberation Sans"/>
      <family val="2"/>
      <charset val="238"/>
    </font>
    <font>
      <sz val="10"/>
      <color rgb="FF006600"/>
      <name val="Liberation Sans"/>
      <family val="2"/>
      <charset val="238"/>
    </font>
    <font>
      <b/>
      <sz val="24"/>
      <color rgb="FF000000"/>
      <name val="Liberation Sans"/>
      <family val="2"/>
      <charset val="238"/>
    </font>
    <font>
      <b/>
      <sz val="18"/>
      <color rgb="FF000000"/>
      <name val="Liberation Sans"/>
      <family val="2"/>
      <charset val="238"/>
    </font>
    <font>
      <b/>
      <sz val="12"/>
      <color rgb="FF000000"/>
      <name val="Liberation Sans"/>
      <family val="2"/>
      <charset val="238"/>
    </font>
    <font>
      <u/>
      <sz val="10"/>
      <color rgb="FF0000EE"/>
      <name val="Liberation Sans"/>
      <family val="2"/>
      <charset val="238"/>
    </font>
    <font>
      <sz val="10"/>
      <color rgb="FF996600"/>
      <name val="Liberation Sans"/>
      <family val="2"/>
      <charset val="238"/>
    </font>
    <font>
      <sz val="10"/>
      <color rgb="FF333333"/>
      <name val="Liberation Sans"/>
      <family val="2"/>
      <charset val="238"/>
    </font>
    <font>
      <b/>
      <i/>
      <u/>
      <sz val="10"/>
      <color rgb="FF000000"/>
      <name val="Liberation Sans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E7E6E6"/>
        <bgColor rgb="FFE7E6E6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3">
    <xf numFmtId="0" fontId="0" fillId="0" borderId="0"/>
    <xf numFmtId="0" fontId="2" fillId="0" borderId="0" applyNumberFormat="0" applyFill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0" borderId="0" applyNumberFormat="0" applyBorder="0" applyProtection="0"/>
    <xf numFmtId="0" fontId="3" fillId="6" borderId="0" applyNumberFormat="0" applyBorder="0" applyProtection="0"/>
    <xf numFmtId="0" fontId="6" fillId="0" borderId="0" applyNumberFormat="0" applyBorder="0" applyProtection="0"/>
    <xf numFmtId="164" fontId="7" fillId="0" borderId="0" applyFill="0" applyBorder="0" applyAlignment="0" applyProtection="0"/>
    <xf numFmtId="0" fontId="8" fillId="0" borderId="0" applyNumberFormat="0" applyFill="0" applyBorder="0" applyProtection="0"/>
    <xf numFmtId="0" fontId="9" fillId="7" borderId="0" applyNumberFormat="0" applyBorder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0" applyNumberFormat="0" applyFill="0" applyBorder="0" applyProtection="0"/>
    <xf numFmtId="0" fontId="14" fillId="8" borderId="0" applyNumberFormat="0" applyBorder="0" applyProtection="0"/>
    <xf numFmtId="0" fontId="6" fillId="0" borderId="0" applyNumberFormat="0" applyBorder="0" applyProtection="0"/>
    <xf numFmtId="0" fontId="15" fillId="8" borderId="1" applyNumberFormat="0" applyProtection="0"/>
    <xf numFmtId="0" fontId="16" fillId="0" borderId="0" applyNumberFormat="0" applyFill="0" applyBorder="0" applyProtection="0"/>
    <xf numFmtId="0" fontId="1" fillId="0" borderId="0" applyNumberFormat="0" applyFont="0" applyFill="0" applyBorder="0" applyProtection="0"/>
    <xf numFmtId="0" fontId="1" fillId="0" borderId="0" applyNumberFormat="0" applyFont="0" applyFill="0" applyBorder="0" applyProtection="0"/>
    <xf numFmtId="0" fontId="4" fillId="0" borderId="0" applyNumberFormat="0" applyFill="0" applyBorder="0" applyProtection="0"/>
  </cellStyleXfs>
  <cellXfs count="92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7" fillId="0" borderId="0" xfId="0" applyFont="1"/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wrapText="1"/>
    </xf>
    <xf numFmtId="0" fontId="18" fillId="10" borderId="2" xfId="0" applyFont="1" applyFill="1" applyBorder="1" applyAlignment="1">
      <alignment horizontal="center" vertical="center"/>
    </xf>
    <xf numFmtId="0" fontId="18" fillId="10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2" xfId="17" applyFont="1" applyBorder="1" applyAlignment="1">
      <alignment horizontal="left" vertical="center" wrapText="1"/>
    </xf>
    <xf numFmtId="0" fontId="18" fillId="10" borderId="2" xfId="17" applyFont="1" applyFill="1" applyBorder="1" applyAlignment="1">
      <alignment horizontal="left" vertical="center" wrapText="1"/>
    </xf>
    <xf numFmtId="3" fontId="18" fillId="0" borderId="2" xfId="17" applyNumberFormat="1" applyFont="1" applyBorder="1" applyAlignment="1">
      <alignment horizontal="left" vertical="center" wrapText="1"/>
    </xf>
    <xf numFmtId="4" fontId="17" fillId="10" borderId="2" xfId="0" applyNumberFormat="1" applyFont="1" applyFill="1" applyBorder="1" applyAlignment="1">
      <alignment horizontal="center" vertical="center"/>
    </xf>
    <xf numFmtId="4" fontId="17" fillId="0" borderId="2" xfId="0" applyNumberFormat="1" applyFont="1" applyBorder="1" applyAlignment="1">
      <alignment horizontal="right" vertical="center"/>
    </xf>
    <xf numFmtId="10" fontId="17" fillId="10" borderId="2" xfId="0" applyNumberFormat="1" applyFont="1" applyFill="1" applyBorder="1" applyAlignment="1">
      <alignment horizontal="right" vertical="center"/>
    </xf>
    <xf numFmtId="2" fontId="17" fillId="0" borderId="0" xfId="0" applyNumberFormat="1" applyFont="1"/>
    <xf numFmtId="4" fontId="17" fillId="0" borderId="2" xfId="0" applyNumberFormat="1" applyFont="1" applyBorder="1" applyAlignment="1">
      <alignment vertical="center" wrapText="1"/>
    </xf>
    <xf numFmtId="0" fontId="17" fillId="10" borderId="2" xfId="0" applyFont="1" applyFill="1" applyBorder="1" applyAlignment="1">
      <alignment wrapText="1"/>
    </xf>
    <xf numFmtId="4" fontId="17" fillId="0" borderId="2" xfId="0" applyNumberFormat="1" applyFont="1" applyBorder="1" applyAlignment="1">
      <alignment horizontal="left" vertical="center" wrapText="1"/>
    </xf>
    <xf numFmtId="0" fontId="17" fillId="0" borderId="2" xfId="17" applyFont="1" applyBorder="1" applyAlignment="1">
      <alignment vertical="center" wrapText="1"/>
    </xf>
    <xf numFmtId="4" fontId="17" fillId="0" borderId="2" xfId="0" applyNumberFormat="1" applyFont="1" applyBorder="1" applyAlignment="1">
      <alignment vertical="center"/>
    </xf>
    <xf numFmtId="4" fontId="17" fillId="10" borderId="2" xfId="0" applyNumberFormat="1" applyFont="1" applyFill="1" applyBorder="1" applyAlignment="1">
      <alignment vertical="center"/>
    </xf>
    <xf numFmtId="3" fontId="18" fillId="0" borderId="2" xfId="0" applyNumberFormat="1" applyFont="1" applyBorder="1" applyAlignment="1">
      <alignment horizontal="left" vertical="center" wrapText="1"/>
    </xf>
    <xf numFmtId="4" fontId="17" fillId="0" borderId="2" xfId="0" applyNumberFormat="1" applyFont="1" applyBorder="1" applyAlignment="1">
      <alignment horizontal="left" vertical="center"/>
    </xf>
    <xf numFmtId="4" fontId="17" fillId="10" borderId="2" xfId="0" applyNumberFormat="1" applyFont="1" applyFill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2" xfId="17" applyFont="1" applyBorder="1" applyAlignment="1">
      <alignment vertical="center"/>
    </xf>
    <xf numFmtId="0" fontId="17" fillId="0" borderId="2" xfId="17" applyFont="1" applyBorder="1" applyAlignment="1">
      <alignment wrapText="1"/>
    </xf>
    <xf numFmtId="0" fontId="18" fillId="0" borderId="3" xfId="0" applyFont="1" applyBorder="1" applyAlignment="1">
      <alignment vertical="center"/>
    </xf>
    <xf numFmtId="0" fontId="17" fillId="0" borderId="4" xfId="0" applyFont="1" applyBorder="1"/>
    <xf numFmtId="0" fontId="17" fillId="0" borderId="5" xfId="0" applyFont="1" applyBorder="1" applyAlignment="1">
      <alignment horizontal="right"/>
    </xf>
    <xf numFmtId="4" fontId="18" fillId="0" borderId="6" xfId="0" applyNumberFormat="1" applyFont="1" applyBorder="1" applyAlignment="1">
      <alignment horizontal="right"/>
    </xf>
    <xf numFmtId="0" fontId="18" fillId="0" borderId="0" xfId="0" applyFont="1" applyAlignment="1">
      <alignment horizontal="center" vertical="center"/>
    </xf>
    <xf numFmtId="0" fontId="17" fillId="0" borderId="2" xfId="17" applyFont="1" applyBorder="1" applyAlignment="1">
      <alignment horizontal="center" vertical="center" wrapText="1"/>
    </xf>
    <xf numFmtId="0" fontId="18" fillId="0" borderId="0" xfId="17" applyFont="1" applyAlignment="1">
      <alignment vertical="center"/>
    </xf>
    <xf numFmtId="0" fontId="17" fillId="0" borderId="0" xfId="17" applyFont="1"/>
    <xf numFmtId="0" fontId="17" fillId="0" borderId="0" xfId="17" applyFont="1" applyAlignment="1">
      <alignment vertical="center"/>
    </xf>
    <xf numFmtId="0" fontId="17" fillId="0" borderId="4" xfId="0" applyFont="1" applyBorder="1" applyAlignment="1">
      <alignment vertical="center"/>
    </xf>
    <xf numFmtId="0" fontId="17" fillId="0" borderId="5" xfId="0" applyFont="1" applyBorder="1" applyAlignment="1">
      <alignment horizontal="right" vertical="center"/>
    </xf>
    <xf numFmtId="4" fontId="18" fillId="0" borderId="6" xfId="0" applyNumberFormat="1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4" fontId="17" fillId="0" borderId="7" xfId="0" applyNumberFormat="1" applyFont="1" applyBorder="1" applyAlignment="1">
      <alignment horizontal="right" vertical="center"/>
    </xf>
    <xf numFmtId="0" fontId="18" fillId="0" borderId="0" xfId="0" applyFont="1"/>
    <xf numFmtId="0" fontId="18" fillId="0" borderId="0" xfId="0" applyFont="1" applyAlignment="1">
      <alignment vertical="center" wrapText="1"/>
    </xf>
    <xf numFmtId="4" fontId="17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4" fontId="17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center"/>
    </xf>
    <xf numFmtId="0" fontId="18" fillId="0" borderId="8" xfId="17" applyFont="1" applyBorder="1" applyAlignment="1">
      <alignment horizontal="left" vertical="center" wrapText="1"/>
    </xf>
    <xf numFmtId="0" fontId="17" fillId="0" borderId="9" xfId="17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10" borderId="2" xfId="8" applyFont="1" applyFill="1" applyBorder="1" applyAlignment="1">
      <alignment horizontal="center" vertical="center" wrapText="1"/>
    </xf>
    <xf numFmtId="0" fontId="17" fillId="0" borderId="2" xfId="8" applyFont="1" applyBorder="1" applyAlignment="1">
      <alignment vertical="center" wrapText="1"/>
    </xf>
    <xf numFmtId="0" fontId="17" fillId="0" borderId="2" xfId="8" applyFont="1" applyBorder="1" applyAlignment="1">
      <alignment horizontal="center" vertical="center" wrapText="1"/>
    </xf>
    <xf numFmtId="3" fontId="18" fillId="0" borderId="2" xfId="8" applyNumberFormat="1" applyFont="1" applyBorder="1" applyAlignment="1">
      <alignment horizontal="center" vertical="center" wrapText="1"/>
    </xf>
    <xf numFmtId="0" fontId="17" fillId="0" borderId="2" xfId="8" applyFont="1" applyBorder="1" applyAlignment="1">
      <alignment vertical="center"/>
    </xf>
    <xf numFmtId="0" fontId="17" fillId="0" borderId="10" xfId="17" applyFont="1" applyBorder="1" applyAlignment="1">
      <alignment wrapText="1"/>
    </xf>
    <xf numFmtId="0" fontId="17" fillId="0" borderId="10" xfId="8" applyFont="1" applyBorder="1" applyAlignment="1">
      <alignment vertical="center" wrapText="1"/>
    </xf>
    <xf numFmtId="0" fontId="17" fillId="0" borderId="10" xfId="17" applyFont="1" applyBorder="1" applyAlignment="1">
      <alignment vertical="center"/>
    </xf>
    <xf numFmtId="0" fontId="17" fillId="0" borderId="8" xfId="0" applyFont="1" applyBorder="1" applyAlignment="1">
      <alignment horizontal="center" vertical="center" wrapText="1"/>
    </xf>
    <xf numFmtId="0" fontId="18" fillId="10" borderId="11" xfId="8" applyFont="1" applyFill="1" applyBorder="1" applyAlignment="1">
      <alignment horizontal="center" vertical="center" wrapText="1"/>
    </xf>
    <xf numFmtId="0" fontId="17" fillId="0" borderId="9" xfId="8" applyFont="1" applyBorder="1" applyAlignment="1">
      <alignment horizontal="center" vertical="center" wrapText="1"/>
    </xf>
    <xf numFmtId="0" fontId="18" fillId="10" borderId="8" xfId="8" applyFont="1" applyFill="1" applyBorder="1" applyAlignment="1">
      <alignment horizontal="center" vertical="center" wrapText="1"/>
    </xf>
    <xf numFmtId="0" fontId="17" fillId="0" borderId="2" xfId="8" applyFont="1" applyBorder="1" applyAlignment="1">
      <alignment wrapText="1"/>
    </xf>
    <xf numFmtId="0" fontId="17" fillId="0" borderId="7" xfId="17" applyFont="1" applyBorder="1" applyAlignment="1">
      <alignment wrapText="1"/>
    </xf>
    <xf numFmtId="0" fontId="17" fillId="0" borderId="7" xfId="17" applyFont="1" applyBorder="1" applyAlignment="1">
      <alignment horizontal="center" vertical="center" wrapText="1"/>
    </xf>
    <xf numFmtId="3" fontId="18" fillId="0" borderId="2" xfId="17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18" fillId="9" borderId="0" xfId="0" applyFont="1" applyFill="1" applyAlignment="1">
      <alignment horizontal="left" vertical="center" wrapText="1"/>
    </xf>
    <xf numFmtId="0" fontId="17" fillId="0" borderId="0" xfId="0" applyFont="1" applyAlignment="1">
      <alignment wrapText="1"/>
    </xf>
    <xf numFmtId="0" fontId="17" fillId="0" borderId="0" xfId="0" applyFont="1"/>
    <xf numFmtId="0" fontId="18" fillId="0" borderId="0" xfId="0" applyFont="1" applyAlignment="1">
      <alignment horizontal="center" vertical="center"/>
    </xf>
  </cellXfs>
  <cellStyles count="23">
    <cellStyle name="Accent" xfId="1" xr:uid="{C9DF8A60-1396-4B61-BACF-B9A3C33BB886}"/>
    <cellStyle name="Accent 1" xfId="2" xr:uid="{DB3ABC9F-4F2E-47D9-9811-A68258508AB2}"/>
    <cellStyle name="Accent 2" xfId="3" xr:uid="{0BDE0FB9-181E-43EC-B175-4D9D7BE53E3D}"/>
    <cellStyle name="Accent 3" xfId="4" xr:uid="{03E80DC9-8A50-46DA-8533-7A9AEC613677}"/>
    <cellStyle name="Bad" xfId="5" xr:uid="{3E23DCA2-629A-4E90-8548-43740A90F4DE}"/>
    <cellStyle name="Default" xfId="6" xr:uid="{4EAE37E0-EB70-40AB-8D1B-B733B717BF9A}"/>
    <cellStyle name="Error" xfId="7" xr:uid="{62C00347-02AA-43FD-9BAA-4673303E4D75}"/>
    <cellStyle name="Excel Built-in Explanatory Text" xfId="8" xr:uid="{0432A0C9-A9CD-4ECB-92AD-3034036BF692}"/>
    <cellStyle name="Excel_BuiltIn_Comma" xfId="9" xr:uid="{C1D452A0-78B0-4566-A8B2-6FD8EC4230B9}"/>
    <cellStyle name="Footnote" xfId="10" xr:uid="{8203B1DC-080D-471B-8752-21E554F0B56D}"/>
    <cellStyle name="Good" xfId="11" xr:uid="{5AF57F32-5C82-4EE7-B43C-E405D4A0A9CD}"/>
    <cellStyle name="Heading" xfId="12" xr:uid="{381E33B0-8596-4048-96AE-A698C9845CA9}"/>
    <cellStyle name="Heading 1" xfId="13" xr:uid="{28DB61E8-3C76-4226-AFF4-44E3E979AB5A}"/>
    <cellStyle name="Heading 2" xfId="14" xr:uid="{DACDBAC9-C2F7-4892-BDB9-AA5EE7F256E1}"/>
    <cellStyle name="Hyperlink" xfId="15" xr:uid="{F9710295-3225-49CD-A94C-E6884DF1D1D8}"/>
    <cellStyle name="Neutral" xfId="16" xr:uid="{5149DBD9-E430-4FCD-8E2B-5E28689BE334}"/>
    <cellStyle name="Normalny" xfId="0" builtinId="0" customBuiltin="1"/>
    <cellStyle name="Normalny 2" xfId="17" xr:uid="{33DD0C43-597B-455E-8B6F-9D5C0A723FF4}"/>
    <cellStyle name="Note" xfId="18" xr:uid="{46F3A4D7-294C-4BD0-A0C7-5BB64112E521}"/>
    <cellStyle name="Result" xfId="19" xr:uid="{1B8F22E1-366B-4C7A-B9BF-D1039E7E6E41}"/>
    <cellStyle name="Status" xfId="20" xr:uid="{3469C460-408D-44FF-9E01-ABA4F0C29F44}"/>
    <cellStyle name="Text" xfId="21" xr:uid="{4BEE35A4-F71D-4395-B042-3B2B03FCD92E}"/>
    <cellStyle name="Warning" xfId="22" xr:uid="{D84E67D5-5DB6-409A-AB7A-80EC84B7F2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6130B-7426-4A5A-A3B2-5340D664CD2C}">
  <dimension ref="A1:BL56"/>
  <sheetViews>
    <sheetView workbookViewId="0">
      <selection activeCell="N4" sqref="N4"/>
    </sheetView>
  </sheetViews>
  <sheetFormatPr defaultRowHeight="12.75"/>
  <cols>
    <col min="1" max="1" width="3.7109375" style="18" customWidth="1"/>
    <col min="2" max="2" width="28" style="18" customWidth="1"/>
    <col min="3" max="3" width="14.140625" style="18" customWidth="1"/>
    <col min="4" max="4" width="11.42578125" style="18" customWidth="1"/>
    <col min="5" max="5" width="8.5703125" style="18" customWidth="1"/>
    <col min="6" max="6" width="8.140625" style="18" customWidth="1"/>
    <col min="7" max="7" width="7.42578125" style="18" customWidth="1"/>
    <col min="8" max="8" width="9" style="18" customWidth="1"/>
    <col min="9" max="9" width="12.140625" style="18" customWidth="1"/>
    <col min="10" max="10" width="7.85546875" style="18" customWidth="1"/>
    <col min="11" max="11" width="11.42578125" style="18" customWidth="1"/>
    <col min="12" max="64" width="10.42578125" style="18" customWidth="1"/>
    <col min="65" max="65" width="9.140625" style="18" customWidth="1"/>
    <col min="66" max="16384" width="9.140625" style="18"/>
  </cols>
  <sheetData>
    <row r="1" spans="1:64">
      <c r="A1" s="15"/>
      <c r="B1" s="15" t="s">
        <v>0</v>
      </c>
      <c r="C1" s="15"/>
      <c r="D1" s="15"/>
      <c r="E1" s="15"/>
      <c r="F1" s="15"/>
      <c r="G1" s="15"/>
      <c r="H1" s="15"/>
      <c r="I1" s="16"/>
      <c r="J1" s="17"/>
      <c r="K1" s="15"/>
    </row>
    <row r="2" spans="1:64">
      <c r="A2" s="15"/>
      <c r="B2" s="15" t="s">
        <v>1</v>
      </c>
      <c r="C2" s="15"/>
      <c r="D2" s="15"/>
      <c r="E2" s="15"/>
      <c r="F2" s="15"/>
      <c r="G2" s="19"/>
      <c r="H2" s="19"/>
      <c r="I2" s="20"/>
      <c r="J2" s="20"/>
      <c r="K2" s="20"/>
      <c r="L2" s="20"/>
    </row>
    <row r="3" spans="1:64">
      <c r="C3" s="16"/>
      <c r="D3" s="16" t="s">
        <v>2</v>
      </c>
      <c r="E3" s="16"/>
      <c r="F3" s="21"/>
      <c r="G3" s="21"/>
      <c r="H3" s="21"/>
      <c r="I3" s="21"/>
      <c r="J3" s="21"/>
      <c r="K3" s="21"/>
      <c r="L3" s="21"/>
    </row>
    <row r="4" spans="1:64" ht="85.5" customHeight="1">
      <c r="A4" s="87" t="s">
        <v>164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22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</row>
    <row r="5" spans="1:64" ht="57.75" customHeight="1">
      <c r="A5" s="88" t="s">
        <v>3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23"/>
    </row>
    <row r="6" spans="1:64" ht="26.25" customHeight="1">
      <c r="A6" s="89" t="s">
        <v>165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23"/>
    </row>
    <row r="7" spans="1:64" ht="76.5">
      <c r="A7" s="24" t="s">
        <v>4</v>
      </c>
      <c r="B7" s="25" t="s">
        <v>5</v>
      </c>
      <c r="C7" s="25" t="s">
        <v>6</v>
      </c>
      <c r="D7" s="24" t="s">
        <v>7</v>
      </c>
      <c r="E7" s="24" t="s">
        <v>8</v>
      </c>
      <c r="F7" s="25" t="s">
        <v>9</v>
      </c>
      <c r="G7" s="25" t="s">
        <v>10</v>
      </c>
      <c r="H7" s="25" t="s">
        <v>11</v>
      </c>
      <c r="I7" s="25" t="s">
        <v>12</v>
      </c>
      <c r="J7" s="25" t="s">
        <v>13</v>
      </c>
      <c r="K7" s="25" t="s">
        <v>14</v>
      </c>
      <c r="L7" s="25" t="s">
        <v>15</v>
      </c>
    </row>
    <row r="8" spans="1:64">
      <c r="A8" s="24">
        <v>1</v>
      </c>
      <c r="B8" s="24">
        <v>2</v>
      </c>
      <c r="C8" s="24">
        <v>3</v>
      </c>
      <c r="D8" s="24">
        <v>4</v>
      </c>
      <c r="E8" s="24">
        <v>5</v>
      </c>
      <c r="F8" s="24">
        <v>6</v>
      </c>
      <c r="G8" s="24">
        <v>7</v>
      </c>
      <c r="H8" s="24">
        <v>8</v>
      </c>
      <c r="I8" s="24">
        <v>9</v>
      </c>
      <c r="J8" s="24">
        <v>10</v>
      </c>
      <c r="K8" s="24">
        <v>11</v>
      </c>
      <c r="L8" s="24">
        <v>12</v>
      </c>
    </row>
    <row r="9" spans="1:64" ht="55.9" customHeight="1">
      <c r="A9" s="26">
        <v>1</v>
      </c>
      <c r="B9" s="27" t="s">
        <v>16</v>
      </c>
      <c r="C9" s="28"/>
      <c r="D9" s="27" t="s">
        <v>17</v>
      </c>
      <c r="E9" s="27" t="s">
        <v>18</v>
      </c>
      <c r="F9" s="27" t="s">
        <v>19</v>
      </c>
      <c r="G9" s="29">
        <v>20000</v>
      </c>
      <c r="H9" s="30"/>
      <c r="I9" s="31">
        <f t="shared" ref="I9:I55" si="0">ROUND(H9*G9,2)</f>
        <v>0</v>
      </c>
      <c r="J9" s="32"/>
      <c r="K9" s="31">
        <f t="shared" ref="K9:K55" si="1">ROUND(I9+(I9*J9),2)</f>
        <v>0</v>
      </c>
      <c r="L9" s="31">
        <f t="shared" ref="L9:L55" si="2">ROUND(K9/G9,2)</f>
        <v>0</v>
      </c>
      <c r="M9" s="33"/>
    </row>
    <row r="10" spans="1:64" ht="51.4" customHeight="1">
      <c r="A10" s="26">
        <v>2</v>
      </c>
      <c r="B10" s="27" t="s">
        <v>16</v>
      </c>
      <c r="C10" s="28"/>
      <c r="D10" s="27" t="s">
        <v>17</v>
      </c>
      <c r="E10" s="27" t="s">
        <v>20</v>
      </c>
      <c r="F10" s="27" t="s">
        <v>19</v>
      </c>
      <c r="G10" s="29">
        <v>2500</v>
      </c>
      <c r="H10" s="30"/>
      <c r="I10" s="31">
        <f t="shared" si="0"/>
        <v>0</v>
      </c>
      <c r="J10" s="32"/>
      <c r="K10" s="31">
        <f t="shared" si="1"/>
        <v>0</v>
      </c>
      <c r="L10" s="31">
        <f t="shared" si="2"/>
        <v>0</v>
      </c>
      <c r="M10" s="33"/>
    </row>
    <row r="11" spans="1:64" ht="53.65" customHeight="1">
      <c r="A11" s="26">
        <v>3</v>
      </c>
      <c r="B11" s="27" t="s">
        <v>16</v>
      </c>
      <c r="C11" s="28"/>
      <c r="D11" s="27" t="s">
        <v>17</v>
      </c>
      <c r="E11" s="27" t="s">
        <v>21</v>
      </c>
      <c r="F11" s="27" t="s">
        <v>19</v>
      </c>
      <c r="G11" s="29">
        <v>500</v>
      </c>
      <c r="H11" s="30"/>
      <c r="I11" s="31">
        <f t="shared" si="0"/>
        <v>0</v>
      </c>
      <c r="J11" s="32"/>
      <c r="K11" s="31">
        <f t="shared" si="1"/>
        <v>0</v>
      </c>
      <c r="L11" s="31">
        <f t="shared" si="2"/>
        <v>0</v>
      </c>
      <c r="M11" s="33"/>
    </row>
    <row r="12" spans="1:64" ht="54.4" customHeight="1">
      <c r="A12" s="26">
        <v>4</v>
      </c>
      <c r="B12" s="27" t="s">
        <v>22</v>
      </c>
      <c r="C12" s="28"/>
      <c r="D12" s="27" t="s">
        <v>17</v>
      </c>
      <c r="E12" s="27" t="s">
        <v>23</v>
      </c>
      <c r="F12" s="27" t="s">
        <v>19</v>
      </c>
      <c r="G12" s="29">
        <v>500</v>
      </c>
      <c r="H12" s="30"/>
      <c r="I12" s="31">
        <f t="shared" si="0"/>
        <v>0</v>
      </c>
      <c r="J12" s="32"/>
      <c r="K12" s="31">
        <f t="shared" si="1"/>
        <v>0</v>
      </c>
      <c r="L12" s="31">
        <f t="shared" si="2"/>
        <v>0</v>
      </c>
      <c r="M12" s="33"/>
    </row>
    <row r="13" spans="1:64" ht="60.75" customHeight="1">
      <c r="A13" s="26">
        <v>5</v>
      </c>
      <c r="B13" s="27" t="s">
        <v>22</v>
      </c>
      <c r="C13" s="28"/>
      <c r="D13" s="27" t="s">
        <v>17</v>
      </c>
      <c r="E13" s="27" t="s">
        <v>24</v>
      </c>
      <c r="F13" s="27" t="s">
        <v>19</v>
      </c>
      <c r="G13" s="29">
        <v>11000</v>
      </c>
      <c r="H13" s="30"/>
      <c r="I13" s="31">
        <f t="shared" si="0"/>
        <v>0</v>
      </c>
      <c r="J13" s="32"/>
      <c r="K13" s="31">
        <f t="shared" si="1"/>
        <v>0</v>
      </c>
      <c r="L13" s="31">
        <f t="shared" si="2"/>
        <v>0</v>
      </c>
      <c r="M13" s="33"/>
    </row>
    <row r="14" spans="1:64" ht="57" customHeight="1">
      <c r="A14" s="26">
        <v>6</v>
      </c>
      <c r="B14" s="27" t="s">
        <v>22</v>
      </c>
      <c r="C14" s="28"/>
      <c r="D14" s="27" t="s">
        <v>17</v>
      </c>
      <c r="E14" s="27" t="s">
        <v>25</v>
      </c>
      <c r="F14" s="27" t="s">
        <v>19</v>
      </c>
      <c r="G14" s="29">
        <v>500</v>
      </c>
      <c r="H14" s="30"/>
      <c r="I14" s="31">
        <f t="shared" si="0"/>
        <v>0</v>
      </c>
      <c r="J14" s="32"/>
      <c r="K14" s="31">
        <f t="shared" si="1"/>
        <v>0</v>
      </c>
      <c r="L14" s="31">
        <f t="shared" si="2"/>
        <v>0</v>
      </c>
      <c r="M14" s="33"/>
    </row>
    <row r="15" spans="1:64" ht="46.35" customHeight="1">
      <c r="A15" s="26">
        <v>7</v>
      </c>
      <c r="B15" s="27" t="s">
        <v>22</v>
      </c>
      <c r="C15" s="28"/>
      <c r="D15" s="27" t="s">
        <v>26</v>
      </c>
      <c r="E15" s="27" t="s">
        <v>27</v>
      </c>
      <c r="F15" s="27" t="s">
        <v>28</v>
      </c>
      <c r="G15" s="29">
        <v>250</v>
      </c>
      <c r="H15" s="30"/>
      <c r="I15" s="31">
        <f t="shared" si="0"/>
        <v>0</v>
      </c>
      <c r="J15" s="32"/>
      <c r="K15" s="31">
        <f t="shared" si="1"/>
        <v>0</v>
      </c>
      <c r="L15" s="31">
        <f t="shared" si="2"/>
        <v>0</v>
      </c>
      <c r="M15" s="33"/>
    </row>
    <row r="16" spans="1:64" ht="38.1" customHeight="1">
      <c r="A16" s="26">
        <v>8</v>
      </c>
      <c r="B16" s="27" t="s">
        <v>22</v>
      </c>
      <c r="C16" s="28"/>
      <c r="D16" s="27" t="s">
        <v>29</v>
      </c>
      <c r="E16" s="27" t="s">
        <v>30</v>
      </c>
      <c r="F16" s="27" t="s">
        <v>28</v>
      </c>
      <c r="G16" s="29">
        <v>8</v>
      </c>
      <c r="H16" s="30"/>
      <c r="I16" s="31">
        <f t="shared" si="0"/>
        <v>0</v>
      </c>
      <c r="J16" s="32"/>
      <c r="K16" s="31">
        <f t="shared" si="1"/>
        <v>0</v>
      </c>
      <c r="L16" s="31">
        <f t="shared" si="2"/>
        <v>0</v>
      </c>
      <c r="M16" s="33"/>
    </row>
    <row r="17" spans="1:13" ht="69.75" customHeight="1">
      <c r="A17" s="26">
        <v>9</v>
      </c>
      <c r="B17" s="27" t="s">
        <v>31</v>
      </c>
      <c r="C17" s="28"/>
      <c r="D17" s="27" t="s">
        <v>32</v>
      </c>
      <c r="E17" s="27" t="s">
        <v>33</v>
      </c>
      <c r="F17" s="27" t="s">
        <v>19</v>
      </c>
      <c r="G17" s="29">
        <v>5</v>
      </c>
      <c r="H17" s="30"/>
      <c r="I17" s="31">
        <f t="shared" si="0"/>
        <v>0</v>
      </c>
      <c r="J17" s="32"/>
      <c r="K17" s="31">
        <f t="shared" si="1"/>
        <v>0</v>
      </c>
      <c r="L17" s="31">
        <f t="shared" si="2"/>
        <v>0</v>
      </c>
      <c r="M17" s="33"/>
    </row>
    <row r="18" spans="1:13" ht="65.25" customHeight="1">
      <c r="A18" s="26">
        <v>10</v>
      </c>
      <c r="B18" s="27" t="s">
        <v>31</v>
      </c>
      <c r="C18" s="28"/>
      <c r="D18" s="27" t="s">
        <v>32</v>
      </c>
      <c r="E18" s="27" t="s">
        <v>34</v>
      </c>
      <c r="F18" s="27" t="s">
        <v>19</v>
      </c>
      <c r="G18" s="29">
        <v>40</v>
      </c>
      <c r="H18" s="30"/>
      <c r="I18" s="31">
        <f t="shared" si="0"/>
        <v>0</v>
      </c>
      <c r="J18" s="32"/>
      <c r="K18" s="31">
        <f t="shared" si="1"/>
        <v>0</v>
      </c>
      <c r="L18" s="31">
        <f t="shared" si="2"/>
        <v>0</v>
      </c>
      <c r="M18" s="33"/>
    </row>
    <row r="19" spans="1:13" ht="51.4" customHeight="1">
      <c r="A19" s="26">
        <v>11</v>
      </c>
      <c r="B19" s="34" t="s">
        <v>35</v>
      </c>
      <c r="C19" s="35"/>
      <c r="D19" s="36" t="s">
        <v>36</v>
      </c>
      <c r="E19" s="36" t="s">
        <v>20</v>
      </c>
      <c r="F19" s="36" t="s">
        <v>37</v>
      </c>
      <c r="G19" s="29">
        <v>4</v>
      </c>
      <c r="H19" s="30"/>
      <c r="I19" s="31">
        <f t="shared" si="0"/>
        <v>0</v>
      </c>
      <c r="J19" s="32"/>
      <c r="K19" s="31">
        <f t="shared" si="1"/>
        <v>0</v>
      </c>
      <c r="L19" s="31">
        <f t="shared" si="2"/>
        <v>0</v>
      </c>
      <c r="M19" s="33"/>
    </row>
    <row r="20" spans="1:13" ht="68.25" customHeight="1">
      <c r="A20" s="26">
        <v>12</v>
      </c>
      <c r="B20" s="27" t="s">
        <v>38</v>
      </c>
      <c r="C20" s="28"/>
      <c r="D20" s="27" t="s">
        <v>17</v>
      </c>
      <c r="E20" s="27" t="s">
        <v>39</v>
      </c>
      <c r="F20" s="27" t="s">
        <v>19</v>
      </c>
      <c r="G20" s="29">
        <v>1300</v>
      </c>
      <c r="H20" s="30"/>
      <c r="I20" s="31">
        <f t="shared" si="0"/>
        <v>0</v>
      </c>
      <c r="J20" s="32"/>
      <c r="K20" s="31">
        <f t="shared" si="1"/>
        <v>0</v>
      </c>
      <c r="L20" s="31">
        <f t="shared" si="2"/>
        <v>0</v>
      </c>
      <c r="M20" s="33"/>
    </row>
    <row r="21" spans="1:13" ht="66" customHeight="1">
      <c r="A21" s="26">
        <v>13</v>
      </c>
      <c r="B21" s="27" t="s">
        <v>38</v>
      </c>
      <c r="C21" s="28"/>
      <c r="D21" s="27" t="s">
        <v>17</v>
      </c>
      <c r="E21" s="27" t="s">
        <v>40</v>
      </c>
      <c r="F21" s="27" t="s">
        <v>19</v>
      </c>
      <c r="G21" s="29">
        <v>2600</v>
      </c>
      <c r="H21" s="30"/>
      <c r="I21" s="31">
        <f t="shared" si="0"/>
        <v>0</v>
      </c>
      <c r="J21" s="32"/>
      <c r="K21" s="31">
        <f t="shared" si="1"/>
        <v>0</v>
      </c>
      <c r="L21" s="31">
        <f t="shared" si="2"/>
        <v>0</v>
      </c>
      <c r="M21" s="33"/>
    </row>
    <row r="22" spans="1:13" ht="61.9" customHeight="1">
      <c r="A22" s="26">
        <v>14</v>
      </c>
      <c r="B22" s="27" t="s">
        <v>38</v>
      </c>
      <c r="C22" s="28"/>
      <c r="D22" s="27" t="s">
        <v>17</v>
      </c>
      <c r="E22" s="27" t="s">
        <v>41</v>
      </c>
      <c r="F22" s="27" t="s">
        <v>19</v>
      </c>
      <c r="G22" s="29">
        <v>2700</v>
      </c>
      <c r="H22" s="30"/>
      <c r="I22" s="31">
        <f t="shared" si="0"/>
        <v>0</v>
      </c>
      <c r="J22" s="32"/>
      <c r="K22" s="31">
        <f t="shared" si="1"/>
        <v>0</v>
      </c>
      <c r="L22" s="31">
        <f t="shared" si="2"/>
        <v>0</v>
      </c>
      <c r="M22" s="33"/>
    </row>
    <row r="23" spans="1:13" ht="38.85" customHeight="1">
      <c r="A23" s="26">
        <v>15</v>
      </c>
      <c r="B23" s="27" t="s">
        <v>42</v>
      </c>
      <c r="C23" s="28"/>
      <c r="D23" s="27" t="s">
        <v>43</v>
      </c>
      <c r="E23" s="27" t="s">
        <v>20</v>
      </c>
      <c r="F23" s="27" t="s">
        <v>28</v>
      </c>
      <c r="G23" s="29">
        <v>130</v>
      </c>
      <c r="H23" s="30"/>
      <c r="I23" s="31">
        <f t="shared" si="0"/>
        <v>0</v>
      </c>
      <c r="J23" s="32"/>
      <c r="K23" s="31">
        <f t="shared" si="1"/>
        <v>0</v>
      </c>
      <c r="L23" s="31">
        <f t="shared" si="2"/>
        <v>0</v>
      </c>
      <c r="M23" s="33"/>
    </row>
    <row r="24" spans="1:13" ht="38.1" customHeight="1">
      <c r="A24" s="26">
        <v>16</v>
      </c>
      <c r="B24" s="27" t="s">
        <v>44</v>
      </c>
      <c r="C24" s="28"/>
      <c r="D24" s="27" t="s">
        <v>45</v>
      </c>
      <c r="E24" s="27" t="s">
        <v>46</v>
      </c>
      <c r="F24" s="27" t="s">
        <v>47</v>
      </c>
      <c r="G24" s="29">
        <v>30</v>
      </c>
      <c r="H24" s="30"/>
      <c r="I24" s="31">
        <f t="shared" si="0"/>
        <v>0</v>
      </c>
      <c r="J24" s="32"/>
      <c r="K24" s="31">
        <f t="shared" si="1"/>
        <v>0</v>
      </c>
      <c r="L24" s="31">
        <f t="shared" si="2"/>
        <v>0</v>
      </c>
      <c r="M24" s="33"/>
    </row>
    <row r="25" spans="1:13" ht="46.9" customHeight="1">
      <c r="A25" s="26">
        <v>17</v>
      </c>
      <c r="B25" s="27" t="s">
        <v>44</v>
      </c>
      <c r="C25" s="28"/>
      <c r="D25" s="27" t="s">
        <v>48</v>
      </c>
      <c r="E25" s="27" t="s">
        <v>49</v>
      </c>
      <c r="F25" s="27" t="s">
        <v>50</v>
      </c>
      <c r="G25" s="29">
        <v>40</v>
      </c>
      <c r="H25" s="30"/>
      <c r="I25" s="31">
        <f t="shared" si="0"/>
        <v>0</v>
      </c>
      <c r="J25" s="32"/>
      <c r="K25" s="31">
        <f t="shared" si="1"/>
        <v>0</v>
      </c>
      <c r="L25" s="31">
        <f t="shared" si="2"/>
        <v>0</v>
      </c>
      <c r="M25" s="33"/>
    </row>
    <row r="26" spans="1:13" ht="43.9" customHeight="1">
      <c r="A26" s="26">
        <v>18</v>
      </c>
      <c r="B26" s="27" t="s">
        <v>44</v>
      </c>
      <c r="C26" s="28"/>
      <c r="D26" s="27" t="s">
        <v>48</v>
      </c>
      <c r="E26" s="27" t="s">
        <v>51</v>
      </c>
      <c r="F26" s="27" t="s">
        <v>50</v>
      </c>
      <c r="G26" s="29">
        <v>50</v>
      </c>
      <c r="H26" s="30"/>
      <c r="I26" s="31">
        <f t="shared" si="0"/>
        <v>0</v>
      </c>
      <c r="J26" s="32"/>
      <c r="K26" s="31">
        <f t="shared" si="1"/>
        <v>0</v>
      </c>
      <c r="L26" s="31">
        <f t="shared" si="2"/>
        <v>0</v>
      </c>
      <c r="M26" s="33"/>
    </row>
    <row r="27" spans="1:13" ht="82.5" customHeight="1">
      <c r="A27" s="26">
        <v>19</v>
      </c>
      <c r="B27" s="27" t="s">
        <v>52</v>
      </c>
      <c r="C27" s="28"/>
      <c r="D27" s="27" t="s">
        <v>53</v>
      </c>
      <c r="E27" s="27" t="s">
        <v>54</v>
      </c>
      <c r="F27" s="27" t="s">
        <v>55</v>
      </c>
      <c r="G27" s="29">
        <v>100</v>
      </c>
      <c r="H27" s="30"/>
      <c r="I27" s="31">
        <f t="shared" si="0"/>
        <v>0</v>
      </c>
      <c r="J27" s="32"/>
      <c r="K27" s="31">
        <f t="shared" si="1"/>
        <v>0</v>
      </c>
      <c r="L27" s="31">
        <f t="shared" si="2"/>
        <v>0</v>
      </c>
      <c r="M27" s="33"/>
    </row>
    <row r="28" spans="1:13" ht="39.6" customHeight="1">
      <c r="A28" s="26">
        <v>20</v>
      </c>
      <c r="B28" s="27" t="s">
        <v>56</v>
      </c>
      <c r="C28" s="28"/>
      <c r="D28" s="27" t="s">
        <v>57</v>
      </c>
      <c r="E28" s="27" t="s">
        <v>58</v>
      </c>
      <c r="F28" s="27" t="s">
        <v>19</v>
      </c>
      <c r="G28" s="29">
        <v>2000</v>
      </c>
      <c r="H28" s="30"/>
      <c r="I28" s="31">
        <f t="shared" si="0"/>
        <v>0</v>
      </c>
      <c r="J28" s="32"/>
      <c r="K28" s="31">
        <f t="shared" si="1"/>
        <v>0</v>
      </c>
      <c r="L28" s="31">
        <f t="shared" si="2"/>
        <v>0</v>
      </c>
      <c r="M28" s="33"/>
    </row>
    <row r="29" spans="1:13" ht="35.1" customHeight="1">
      <c r="A29" s="26">
        <v>21</v>
      </c>
      <c r="B29" s="37" t="s">
        <v>59</v>
      </c>
      <c r="C29" s="28"/>
      <c r="D29" s="27" t="s">
        <v>60</v>
      </c>
      <c r="E29" s="27" t="s">
        <v>61</v>
      </c>
      <c r="F29" s="27" t="s">
        <v>62</v>
      </c>
      <c r="G29" s="29">
        <v>15</v>
      </c>
      <c r="H29" s="30"/>
      <c r="I29" s="31">
        <f t="shared" si="0"/>
        <v>0</v>
      </c>
      <c r="J29" s="32"/>
      <c r="K29" s="31">
        <f t="shared" si="1"/>
        <v>0</v>
      </c>
      <c r="L29" s="31">
        <f t="shared" si="2"/>
        <v>0</v>
      </c>
      <c r="M29" s="33"/>
    </row>
    <row r="30" spans="1:13" ht="45.4" customHeight="1">
      <c r="A30" s="26">
        <v>22</v>
      </c>
      <c r="B30" s="27" t="s">
        <v>63</v>
      </c>
      <c r="C30" s="28"/>
      <c r="D30" s="27" t="s">
        <v>60</v>
      </c>
      <c r="E30" s="27" t="s">
        <v>64</v>
      </c>
      <c r="F30" s="27" t="s">
        <v>65</v>
      </c>
      <c r="G30" s="29">
        <v>15</v>
      </c>
      <c r="H30" s="30"/>
      <c r="I30" s="31">
        <f t="shared" si="0"/>
        <v>0</v>
      </c>
      <c r="J30" s="32"/>
      <c r="K30" s="31">
        <f t="shared" si="1"/>
        <v>0</v>
      </c>
      <c r="L30" s="31">
        <f t="shared" si="2"/>
        <v>0</v>
      </c>
      <c r="M30" s="33"/>
    </row>
    <row r="31" spans="1:13" ht="29.85" customHeight="1">
      <c r="A31" s="26">
        <v>23</v>
      </c>
      <c r="B31" s="38" t="s">
        <v>66</v>
      </c>
      <c r="C31" s="39"/>
      <c r="D31" s="36" t="s">
        <v>45</v>
      </c>
      <c r="E31" s="36" t="s">
        <v>67</v>
      </c>
      <c r="F31" s="36" t="s">
        <v>68</v>
      </c>
      <c r="G31" s="40">
        <v>110</v>
      </c>
      <c r="H31" s="30"/>
      <c r="I31" s="31">
        <f t="shared" si="0"/>
        <v>0</v>
      </c>
      <c r="J31" s="32"/>
      <c r="K31" s="31">
        <f t="shared" si="1"/>
        <v>0</v>
      </c>
      <c r="L31" s="31">
        <f t="shared" si="2"/>
        <v>0</v>
      </c>
      <c r="M31" s="33"/>
    </row>
    <row r="32" spans="1:13" ht="38.1" customHeight="1">
      <c r="A32" s="26">
        <v>24</v>
      </c>
      <c r="B32" s="41" t="s">
        <v>69</v>
      </c>
      <c r="C32" s="42"/>
      <c r="D32" s="36" t="s">
        <v>70</v>
      </c>
      <c r="E32" s="36" t="s">
        <v>71</v>
      </c>
      <c r="F32" s="36" t="s">
        <v>72</v>
      </c>
      <c r="G32" s="40">
        <v>20</v>
      </c>
      <c r="H32" s="30"/>
      <c r="I32" s="31">
        <f t="shared" si="0"/>
        <v>0</v>
      </c>
      <c r="J32" s="32"/>
      <c r="K32" s="31">
        <f t="shared" si="1"/>
        <v>0</v>
      </c>
      <c r="L32" s="31">
        <f t="shared" si="2"/>
        <v>0</v>
      </c>
      <c r="M32" s="33"/>
    </row>
    <row r="33" spans="1:13" ht="30.6" customHeight="1">
      <c r="A33" s="26">
        <v>25</v>
      </c>
      <c r="B33" s="41" t="s">
        <v>69</v>
      </c>
      <c r="C33" s="42"/>
      <c r="D33" s="36" t="s">
        <v>73</v>
      </c>
      <c r="E33" s="36" t="s">
        <v>74</v>
      </c>
      <c r="F33" s="36" t="s">
        <v>75</v>
      </c>
      <c r="G33" s="40">
        <v>4</v>
      </c>
      <c r="H33" s="30"/>
      <c r="I33" s="31">
        <f t="shared" si="0"/>
        <v>0</v>
      </c>
      <c r="J33" s="32"/>
      <c r="K33" s="31">
        <f t="shared" si="1"/>
        <v>0</v>
      </c>
      <c r="L33" s="31">
        <f t="shared" si="2"/>
        <v>0</v>
      </c>
      <c r="M33" s="33"/>
    </row>
    <row r="34" spans="1:13" ht="35.85" customHeight="1">
      <c r="A34" s="26">
        <v>26</v>
      </c>
      <c r="B34" s="27" t="s">
        <v>76</v>
      </c>
      <c r="C34" s="28"/>
      <c r="D34" s="27" t="s">
        <v>26</v>
      </c>
      <c r="E34" s="27" t="s">
        <v>77</v>
      </c>
      <c r="F34" s="27" t="s">
        <v>78</v>
      </c>
      <c r="G34" s="29">
        <v>4</v>
      </c>
      <c r="H34" s="30"/>
      <c r="I34" s="31">
        <f t="shared" si="0"/>
        <v>0</v>
      </c>
      <c r="J34" s="32"/>
      <c r="K34" s="31">
        <f t="shared" si="1"/>
        <v>0</v>
      </c>
      <c r="L34" s="31">
        <f t="shared" si="2"/>
        <v>0</v>
      </c>
      <c r="M34" s="33"/>
    </row>
    <row r="35" spans="1:13" ht="64.5" customHeight="1">
      <c r="A35" s="26">
        <v>27</v>
      </c>
      <c r="B35" s="27" t="s">
        <v>76</v>
      </c>
      <c r="C35" s="28"/>
      <c r="D35" s="27" t="s">
        <v>79</v>
      </c>
      <c r="E35" s="27" t="s">
        <v>80</v>
      </c>
      <c r="F35" s="27" t="s">
        <v>19</v>
      </c>
      <c r="G35" s="29">
        <v>200</v>
      </c>
      <c r="H35" s="30"/>
      <c r="I35" s="31">
        <f t="shared" si="0"/>
        <v>0</v>
      </c>
      <c r="J35" s="32"/>
      <c r="K35" s="31">
        <f t="shared" si="1"/>
        <v>0</v>
      </c>
      <c r="L35" s="31">
        <f t="shared" si="2"/>
        <v>0</v>
      </c>
      <c r="M35" s="33"/>
    </row>
    <row r="36" spans="1:13" ht="43.9" customHeight="1">
      <c r="A36" s="26">
        <v>28</v>
      </c>
      <c r="B36" s="27" t="s">
        <v>76</v>
      </c>
      <c r="C36" s="28"/>
      <c r="D36" s="27" t="s">
        <v>36</v>
      </c>
      <c r="E36" s="27" t="s">
        <v>58</v>
      </c>
      <c r="F36" s="27" t="s">
        <v>78</v>
      </c>
      <c r="G36" s="29">
        <v>4</v>
      </c>
      <c r="H36" s="30"/>
      <c r="I36" s="31">
        <f t="shared" si="0"/>
        <v>0</v>
      </c>
      <c r="J36" s="32"/>
      <c r="K36" s="31">
        <f t="shared" si="1"/>
        <v>0</v>
      </c>
      <c r="L36" s="31">
        <f t="shared" si="2"/>
        <v>0</v>
      </c>
      <c r="M36" s="33"/>
    </row>
    <row r="37" spans="1:13" ht="44.85" customHeight="1">
      <c r="A37" s="26">
        <v>29</v>
      </c>
      <c r="B37" s="27" t="s">
        <v>81</v>
      </c>
      <c r="C37" s="28"/>
      <c r="D37" s="27" t="s">
        <v>48</v>
      </c>
      <c r="E37" s="27" t="s">
        <v>49</v>
      </c>
      <c r="F37" s="27" t="s">
        <v>82</v>
      </c>
      <c r="G37" s="29">
        <v>400</v>
      </c>
      <c r="H37" s="30"/>
      <c r="I37" s="31">
        <f t="shared" si="0"/>
        <v>0</v>
      </c>
      <c r="J37" s="32"/>
      <c r="K37" s="31">
        <f t="shared" si="1"/>
        <v>0</v>
      </c>
      <c r="L37" s="31">
        <f t="shared" si="2"/>
        <v>0</v>
      </c>
      <c r="M37" s="33"/>
    </row>
    <row r="38" spans="1:13" ht="49.15" customHeight="1">
      <c r="A38" s="26">
        <v>30</v>
      </c>
      <c r="B38" s="27" t="s">
        <v>83</v>
      </c>
      <c r="C38" s="28"/>
      <c r="D38" s="27" t="s">
        <v>84</v>
      </c>
      <c r="E38" s="27" t="s">
        <v>85</v>
      </c>
      <c r="F38" s="27" t="s">
        <v>86</v>
      </c>
      <c r="G38" s="29">
        <v>450</v>
      </c>
      <c r="H38" s="30"/>
      <c r="I38" s="31">
        <f t="shared" si="0"/>
        <v>0</v>
      </c>
      <c r="J38" s="32"/>
      <c r="K38" s="31">
        <f t="shared" si="1"/>
        <v>0</v>
      </c>
      <c r="L38" s="31">
        <f t="shared" si="2"/>
        <v>0</v>
      </c>
      <c r="M38" s="33"/>
    </row>
    <row r="39" spans="1:13" ht="49.15" customHeight="1">
      <c r="A39" s="26">
        <v>31</v>
      </c>
      <c r="B39" s="27" t="s">
        <v>83</v>
      </c>
      <c r="C39" s="28"/>
      <c r="D39" s="27" t="s">
        <v>87</v>
      </c>
      <c r="E39" s="27" t="s">
        <v>88</v>
      </c>
      <c r="F39" s="27" t="s">
        <v>86</v>
      </c>
      <c r="G39" s="29">
        <v>50</v>
      </c>
      <c r="H39" s="30"/>
      <c r="I39" s="31">
        <f t="shared" si="0"/>
        <v>0</v>
      </c>
      <c r="J39" s="32"/>
      <c r="K39" s="31">
        <f t="shared" si="1"/>
        <v>0</v>
      </c>
      <c r="L39" s="31">
        <f t="shared" si="2"/>
        <v>0</v>
      </c>
      <c r="M39" s="33"/>
    </row>
    <row r="40" spans="1:13" ht="32.1" customHeight="1">
      <c r="A40" s="26">
        <v>32</v>
      </c>
      <c r="B40" s="27" t="s">
        <v>89</v>
      </c>
      <c r="C40" s="28"/>
      <c r="D40" s="27" t="s">
        <v>60</v>
      </c>
      <c r="E40" s="27">
        <v>5.0000000000000001E-3</v>
      </c>
      <c r="F40" s="27" t="s">
        <v>90</v>
      </c>
      <c r="G40" s="29">
        <v>120</v>
      </c>
      <c r="H40" s="30"/>
      <c r="I40" s="31">
        <f t="shared" si="0"/>
        <v>0</v>
      </c>
      <c r="J40" s="32"/>
      <c r="K40" s="31">
        <f t="shared" si="1"/>
        <v>0</v>
      </c>
      <c r="L40" s="31">
        <f t="shared" si="2"/>
        <v>0</v>
      </c>
      <c r="M40" s="33"/>
    </row>
    <row r="41" spans="1:13" ht="40.35" customHeight="1">
      <c r="A41" s="26">
        <v>33</v>
      </c>
      <c r="B41" s="27" t="s">
        <v>89</v>
      </c>
      <c r="C41" s="28"/>
      <c r="D41" s="27" t="s">
        <v>91</v>
      </c>
      <c r="E41" s="27" t="s">
        <v>58</v>
      </c>
      <c r="F41" s="27" t="s">
        <v>92</v>
      </c>
      <c r="G41" s="29">
        <v>50</v>
      </c>
      <c r="H41" s="30"/>
      <c r="I41" s="31">
        <f t="shared" si="0"/>
        <v>0</v>
      </c>
      <c r="J41" s="32"/>
      <c r="K41" s="31">
        <f t="shared" si="1"/>
        <v>0</v>
      </c>
      <c r="L41" s="31">
        <f t="shared" si="2"/>
        <v>0</v>
      </c>
      <c r="M41" s="33"/>
    </row>
    <row r="42" spans="1:13" ht="63" customHeight="1">
      <c r="A42" s="26">
        <v>34</v>
      </c>
      <c r="B42" s="27" t="s">
        <v>93</v>
      </c>
      <c r="C42" s="28"/>
      <c r="D42" s="27" t="s">
        <v>94</v>
      </c>
      <c r="E42" s="27" t="s">
        <v>95</v>
      </c>
      <c r="F42" s="27" t="s">
        <v>96</v>
      </c>
      <c r="G42" s="29">
        <v>500</v>
      </c>
      <c r="H42" s="30"/>
      <c r="I42" s="31">
        <f t="shared" si="0"/>
        <v>0</v>
      </c>
      <c r="J42" s="32"/>
      <c r="K42" s="31">
        <f t="shared" si="1"/>
        <v>0</v>
      </c>
      <c r="L42" s="31">
        <f t="shared" si="2"/>
        <v>0</v>
      </c>
      <c r="M42" s="33"/>
    </row>
    <row r="43" spans="1:13" ht="30.6" customHeight="1">
      <c r="A43" s="26">
        <v>35</v>
      </c>
      <c r="B43" s="27" t="s">
        <v>97</v>
      </c>
      <c r="C43" s="28"/>
      <c r="D43" s="27" t="s">
        <v>98</v>
      </c>
      <c r="E43" s="27" t="s">
        <v>99</v>
      </c>
      <c r="F43" s="43" t="s">
        <v>100</v>
      </c>
      <c r="G43" s="29">
        <v>10</v>
      </c>
      <c r="H43" s="30"/>
      <c r="I43" s="31">
        <f t="shared" si="0"/>
        <v>0</v>
      </c>
      <c r="J43" s="32"/>
      <c r="K43" s="31">
        <f t="shared" si="1"/>
        <v>0</v>
      </c>
      <c r="L43" s="31">
        <f t="shared" si="2"/>
        <v>0</v>
      </c>
      <c r="M43" s="33"/>
    </row>
    <row r="44" spans="1:13" ht="42.4" customHeight="1">
      <c r="A44" s="26">
        <v>36</v>
      </c>
      <c r="B44" s="27" t="s">
        <v>101</v>
      </c>
      <c r="C44" s="28"/>
      <c r="D44" s="27" t="s">
        <v>102</v>
      </c>
      <c r="E44" s="27" t="s">
        <v>18</v>
      </c>
      <c r="F44" s="27" t="s">
        <v>19</v>
      </c>
      <c r="G44" s="29">
        <v>8500</v>
      </c>
      <c r="H44" s="30"/>
      <c r="I44" s="31">
        <f t="shared" si="0"/>
        <v>0</v>
      </c>
      <c r="J44" s="32"/>
      <c r="K44" s="31">
        <f t="shared" si="1"/>
        <v>0</v>
      </c>
      <c r="L44" s="31">
        <f t="shared" si="2"/>
        <v>0</v>
      </c>
      <c r="M44" s="33"/>
    </row>
    <row r="45" spans="1:13" ht="46.5" customHeight="1">
      <c r="A45" s="26">
        <v>37</v>
      </c>
      <c r="B45" s="27" t="s">
        <v>101</v>
      </c>
      <c r="C45" s="28"/>
      <c r="D45" s="27" t="s">
        <v>102</v>
      </c>
      <c r="E45" s="27" t="s">
        <v>21</v>
      </c>
      <c r="F45" s="27" t="s">
        <v>19</v>
      </c>
      <c r="G45" s="29">
        <v>12000</v>
      </c>
      <c r="H45" s="30"/>
      <c r="I45" s="31">
        <f t="shared" si="0"/>
        <v>0</v>
      </c>
      <c r="J45" s="32"/>
      <c r="K45" s="31">
        <f t="shared" si="1"/>
        <v>0</v>
      </c>
      <c r="L45" s="31">
        <f t="shared" si="2"/>
        <v>0</v>
      </c>
      <c r="M45" s="33"/>
    </row>
    <row r="46" spans="1:13" ht="38.85" customHeight="1">
      <c r="A46" s="26">
        <v>38</v>
      </c>
      <c r="B46" s="41" t="s">
        <v>103</v>
      </c>
      <c r="C46" s="42"/>
      <c r="D46" s="36" t="s">
        <v>26</v>
      </c>
      <c r="E46" s="36" t="s">
        <v>20</v>
      </c>
      <c r="F46" s="36" t="s">
        <v>104</v>
      </c>
      <c r="G46" s="40">
        <v>5</v>
      </c>
      <c r="H46" s="30"/>
      <c r="I46" s="31">
        <f t="shared" si="0"/>
        <v>0</v>
      </c>
      <c r="J46" s="32"/>
      <c r="K46" s="31">
        <f t="shared" si="1"/>
        <v>0</v>
      </c>
      <c r="L46" s="31">
        <f t="shared" si="2"/>
        <v>0</v>
      </c>
      <c r="M46" s="33"/>
    </row>
    <row r="47" spans="1:13" ht="29.1" customHeight="1">
      <c r="A47" s="26">
        <v>39</v>
      </c>
      <c r="B47" s="27" t="s">
        <v>66</v>
      </c>
      <c r="C47" s="28"/>
      <c r="D47" s="27" t="s">
        <v>26</v>
      </c>
      <c r="E47" s="27" t="s">
        <v>105</v>
      </c>
      <c r="F47" s="27" t="s">
        <v>82</v>
      </c>
      <c r="G47" s="29">
        <v>1100</v>
      </c>
      <c r="H47" s="30"/>
      <c r="I47" s="31">
        <f t="shared" si="0"/>
        <v>0</v>
      </c>
      <c r="J47" s="32"/>
      <c r="K47" s="31">
        <f t="shared" si="1"/>
        <v>0</v>
      </c>
      <c r="L47" s="31">
        <f t="shared" si="2"/>
        <v>0</v>
      </c>
      <c r="M47" s="33"/>
    </row>
    <row r="48" spans="1:13" ht="33.6" customHeight="1">
      <c r="A48" s="26">
        <v>40</v>
      </c>
      <c r="B48" s="27" t="s">
        <v>106</v>
      </c>
      <c r="C48" s="28"/>
      <c r="D48" s="27" t="s">
        <v>73</v>
      </c>
      <c r="E48" s="27" t="s">
        <v>80</v>
      </c>
      <c r="F48" s="27" t="s">
        <v>107</v>
      </c>
      <c r="G48" s="29">
        <v>3</v>
      </c>
      <c r="H48" s="30"/>
      <c r="I48" s="31">
        <f t="shared" si="0"/>
        <v>0</v>
      </c>
      <c r="J48" s="32"/>
      <c r="K48" s="31">
        <f t="shared" si="1"/>
        <v>0</v>
      </c>
      <c r="L48" s="31">
        <f t="shared" si="2"/>
        <v>0</v>
      </c>
      <c r="M48" s="33"/>
    </row>
    <row r="49" spans="1:13" ht="28.35" customHeight="1">
      <c r="A49" s="26">
        <v>41</v>
      </c>
      <c r="B49" s="27" t="s">
        <v>106</v>
      </c>
      <c r="C49" s="28"/>
      <c r="D49" s="27" t="s">
        <v>73</v>
      </c>
      <c r="E49" s="27" t="s">
        <v>108</v>
      </c>
      <c r="F49" s="27" t="s">
        <v>107</v>
      </c>
      <c r="G49" s="29">
        <v>3</v>
      </c>
      <c r="H49" s="30"/>
      <c r="I49" s="31">
        <f t="shared" si="0"/>
        <v>0</v>
      </c>
      <c r="J49" s="32"/>
      <c r="K49" s="31">
        <f t="shared" si="1"/>
        <v>0</v>
      </c>
      <c r="L49" s="31">
        <f t="shared" si="2"/>
        <v>0</v>
      </c>
      <c r="M49" s="33"/>
    </row>
    <row r="50" spans="1:13" ht="26.85" customHeight="1">
      <c r="A50" s="26">
        <v>42</v>
      </c>
      <c r="B50" s="36" t="s">
        <v>109</v>
      </c>
      <c r="C50" s="42"/>
      <c r="D50" s="36" t="s">
        <v>73</v>
      </c>
      <c r="E50" s="36" t="s">
        <v>110</v>
      </c>
      <c r="F50" s="36" t="s">
        <v>107</v>
      </c>
      <c r="G50" s="40">
        <v>3</v>
      </c>
      <c r="H50" s="30"/>
      <c r="I50" s="31">
        <f t="shared" si="0"/>
        <v>0</v>
      </c>
      <c r="J50" s="32"/>
      <c r="K50" s="31">
        <f t="shared" si="1"/>
        <v>0</v>
      </c>
      <c r="L50" s="31">
        <f t="shared" si="2"/>
        <v>0</v>
      </c>
      <c r="M50" s="33"/>
    </row>
    <row r="51" spans="1:13" ht="33.6" customHeight="1">
      <c r="A51" s="26">
        <v>43</v>
      </c>
      <c r="B51" s="36" t="s">
        <v>109</v>
      </c>
      <c r="C51" s="42"/>
      <c r="D51" s="36" t="s">
        <v>73</v>
      </c>
      <c r="E51" s="36" t="s">
        <v>111</v>
      </c>
      <c r="F51" s="36" t="s">
        <v>107</v>
      </c>
      <c r="G51" s="40">
        <v>3</v>
      </c>
      <c r="H51" s="30"/>
      <c r="I51" s="31">
        <f t="shared" si="0"/>
        <v>0</v>
      </c>
      <c r="J51" s="32"/>
      <c r="K51" s="31">
        <f t="shared" si="1"/>
        <v>0</v>
      </c>
      <c r="L51" s="31">
        <f t="shared" si="2"/>
        <v>0</v>
      </c>
      <c r="M51" s="33"/>
    </row>
    <row r="52" spans="1:13" ht="36.6" customHeight="1">
      <c r="A52" s="26">
        <v>44</v>
      </c>
      <c r="B52" s="27" t="s">
        <v>112</v>
      </c>
      <c r="C52" s="28"/>
      <c r="D52" s="27" t="s">
        <v>29</v>
      </c>
      <c r="E52" s="27" t="s">
        <v>58</v>
      </c>
      <c r="F52" s="27" t="s">
        <v>78</v>
      </c>
      <c r="G52" s="29">
        <v>20</v>
      </c>
      <c r="H52" s="30"/>
      <c r="I52" s="31">
        <f t="shared" si="0"/>
        <v>0</v>
      </c>
      <c r="J52" s="32"/>
      <c r="K52" s="31">
        <f t="shared" si="1"/>
        <v>0</v>
      </c>
      <c r="L52" s="31">
        <f t="shared" si="2"/>
        <v>0</v>
      </c>
      <c r="M52" s="33"/>
    </row>
    <row r="53" spans="1:13" ht="67.5" customHeight="1">
      <c r="A53" s="26">
        <v>45</v>
      </c>
      <c r="B53" s="44" t="s">
        <v>113</v>
      </c>
      <c r="C53" s="28"/>
      <c r="D53" s="45" t="s">
        <v>17</v>
      </c>
      <c r="E53" s="27" t="s">
        <v>18</v>
      </c>
      <c r="F53" s="27" t="s">
        <v>19</v>
      </c>
      <c r="G53" s="29">
        <v>30</v>
      </c>
      <c r="H53" s="30"/>
      <c r="I53" s="31">
        <f t="shared" si="0"/>
        <v>0</v>
      </c>
      <c r="J53" s="32"/>
      <c r="K53" s="31">
        <f t="shared" si="1"/>
        <v>0</v>
      </c>
      <c r="L53" s="31">
        <f t="shared" si="2"/>
        <v>0</v>
      </c>
      <c r="M53" s="33"/>
    </row>
    <row r="54" spans="1:13" ht="58.5" customHeight="1">
      <c r="A54" s="26">
        <v>46</v>
      </c>
      <c r="B54" s="44" t="s">
        <v>114</v>
      </c>
      <c r="C54" s="28"/>
      <c r="D54" s="45" t="s">
        <v>79</v>
      </c>
      <c r="E54" s="27" t="s">
        <v>115</v>
      </c>
      <c r="F54" s="27" t="s">
        <v>116</v>
      </c>
      <c r="G54" s="29">
        <v>4</v>
      </c>
      <c r="H54" s="30"/>
      <c r="I54" s="31">
        <f t="shared" si="0"/>
        <v>0</v>
      </c>
      <c r="J54" s="32"/>
      <c r="K54" s="31">
        <f t="shared" si="1"/>
        <v>0</v>
      </c>
      <c r="L54" s="31">
        <f t="shared" si="2"/>
        <v>0</v>
      </c>
      <c r="M54" s="33"/>
    </row>
    <row r="55" spans="1:13" ht="60" customHeight="1">
      <c r="A55" s="26">
        <v>47</v>
      </c>
      <c r="B55" s="44" t="s">
        <v>117</v>
      </c>
      <c r="C55" s="28"/>
      <c r="D55" s="45" t="s">
        <v>118</v>
      </c>
      <c r="E55" s="45" t="s">
        <v>119</v>
      </c>
      <c r="F55" s="27" t="s">
        <v>120</v>
      </c>
      <c r="G55" s="29">
        <v>4</v>
      </c>
      <c r="H55" s="30"/>
      <c r="I55" s="31">
        <f t="shared" si="0"/>
        <v>0</v>
      </c>
      <c r="J55" s="32"/>
      <c r="K55" s="31">
        <f t="shared" si="1"/>
        <v>0</v>
      </c>
      <c r="L55" s="31">
        <f t="shared" si="2"/>
        <v>0</v>
      </c>
      <c r="M55" s="33"/>
    </row>
    <row r="56" spans="1:13" ht="13.5" thickBot="1">
      <c r="F56" s="46" t="s">
        <v>121</v>
      </c>
      <c r="G56" s="47"/>
      <c r="H56" s="48"/>
      <c r="I56" s="49">
        <f>SUM(I9:I55)</f>
        <v>0</v>
      </c>
      <c r="K56" s="49">
        <f>SUM(K9:K55)</f>
        <v>0</v>
      </c>
    </row>
  </sheetData>
  <mergeCells count="3">
    <mergeCell ref="A4:L4"/>
    <mergeCell ref="A5:L5"/>
    <mergeCell ref="A6:L6"/>
  </mergeCells>
  <pageMargins left="0" right="0" top="0.39370078740157505" bottom="0.39370078740157505" header="0" footer="0"/>
  <pageSetup paperSize="0" fitToWidth="0" fitToHeight="0" orientation="portrait" horizontalDpi="0" verticalDpi="0" copies="0"/>
  <headerFooter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3D977-4A6C-4D58-BEA1-4524E4A1C350}">
  <dimension ref="A1:BL14"/>
  <sheetViews>
    <sheetView workbookViewId="0">
      <selection activeCell="P7" sqref="P7"/>
    </sheetView>
  </sheetViews>
  <sheetFormatPr defaultRowHeight="12.75"/>
  <cols>
    <col min="1" max="1" width="3.28515625" style="18" customWidth="1"/>
    <col min="2" max="2" width="22" style="18" customWidth="1"/>
    <col min="3" max="3" width="12.85546875" style="18" customWidth="1"/>
    <col min="4" max="4" width="12.5703125" style="18" customWidth="1"/>
    <col min="5" max="5" width="10.42578125" style="18" customWidth="1"/>
    <col min="6" max="6" width="7.140625" style="18" customWidth="1"/>
    <col min="7" max="7" width="6.140625" style="18" customWidth="1"/>
    <col min="8" max="8" width="9.28515625" style="18" customWidth="1"/>
    <col min="9" max="9" width="12.42578125" style="18" customWidth="1"/>
    <col min="10" max="10" width="8.7109375" style="18" customWidth="1"/>
    <col min="11" max="11" width="11.5703125" style="18" customWidth="1"/>
    <col min="12" max="12" width="11.42578125" style="18" customWidth="1"/>
    <col min="13" max="64" width="10.42578125" style="18" customWidth="1"/>
    <col min="65" max="65" width="9.140625" style="18" customWidth="1"/>
    <col min="66" max="16384" width="9.140625" style="18"/>
  </cols>
  <sheetData>
    <row r="1" spans="1:64">
      <c r="A1" s="15"/>
      <c r="B1" s="15" t="s">
        <v>122</v>
      </c>
      <c r="C1" s="15"/>
      <c r="D1" s="15"/>
      <c r="E1" s="15"/>
      <c r="F1" s="15"/>
      <c r="G1" s="15"/>
      <c r="H1" s="15"/>
      <c r="I1" s="16"/>
      <c r="J1" s="17"/>
      <c r="K1" s="15"/>
    </row>
    <row r="2" spans="1:64" ht="14.25" customHeight="1">
      <c r="A2" s="15"/>
      <c r="B2" s="15" t="s">
        <v>123</v>
      </c>
      <c r="C2" s="15"/>
      <c r="D2" s="15"/>
      <c r="E2" s="15"/>
      <c r="F2" s="15"/>
      <c r="G2" s="19"/>
      <c r="H2" s="19"/>
      <c r="I2" s="90"/>
      <c r="J2" s="90"/>
      <c r="K2" s="90"/>
      <c r="L2" s="90"/>
    </row>
    <row r="3" spans="1:64">
      <c r="A3" s="91" t="s">
        <v>124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spans="1:64" ht="97.5" customHeight="1">
      <c r="A4" s="87" t="s">
        <v>164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22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</row>
    <row r="5" spans="1:64" ht="32.25" customHeight="1">
      <c r="A5" s="88" t="s">
        <v>167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23"/>
    </row>
    <row r="6" spans="1:64" ht="19.5" customHeight="1">
      <c r="A6" s="90" t="s">
        <v>134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23"/>
    </row>
    <row r="7" spans="1:64" ht="99" customHeight="1">
      <c r="A7" s="24" t="s">
        <v>4</v>
      </c>
      <c r="B7" s="25" t="s">
        <v>5</v>
      </c>
      <c r="C7" s="25" t="s">
        <v>6</v>
      </c>
      <c r="D7" s="24" t="s">
        <v>7</v>
      </c>
      <c r="E7" s="24" t="s">
        <v>8</v>
      </c>
      <c r="F7" s="25" t="s">
        <v>9</v>
      </c>
      <c r="G7" s="25" t="s">
        <v>10</v>
      </c>
      <c r="H7" s="25" t="s">
        <v>11</v>
      </c>
      <c r="I7" s="25" t="s">
        <v>12</v>
      </c>
      <c r="J7" s="25" t="s">
        <v>13</v>
      </c>
      <c r="K7" s="25" t="s">
        <v>14</v>
      </c>
      <c r="L7" s="25" t="s">
        <v>15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</row>
    <row r="8" spans="1:64">
      <c r="A8" s="24">
        <v>1</v>
      </c>
      <c r="B8" s="24">
        <v>2</v>
      </c>
      <c r="C8" s="24">
        <v>3</v>
      </c>
      <c r="D8" s="24">
        <v>4</v>
      </c>
      <c r="E8" s="24">
        <v>5</v>
      </c>
      <c r="F8" s="24">
        <v>6</v>
      </c>
      <c r="G8" s="24">
        <v>7</v>
      </c>
      <c r="H8" s="24">
        <v>8</v>
      </c>
      <c r="I8" s="24">
        <v>9</v>
      </c>
      <c r="J8" s="24">
        <v>10</v>
      </c>
      <c r="K8" s="24">
        <v>11</v>
      </c>
      <c r="L8" s="24">
        <v>12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</row>
    <row r="9" spans="1:64" ht="70.150000000000006" customHeight="1">
      <c r="A9" s="26">
        <v>1</v>
      </c>
      <c r="B9" s="27" t="s">
        <v>126</v>
      </c>
      <c r="C9" s="28"/>
      <c r="D9" s="27" t="s">
        <v>127</v>
      </c>
      <c r="E9" s="51" t="s">
        <v>128</v>
      </c>
      <c r="F9" s="51" t="s">
        <v>129</v>
      </c>
      <c r="G9" s="51">
        <v>140</v>
      </c>
      <c r="H9" s="30"/>
      <c r="I9" s="31">
        <f>ROUND(H9*G9,2)</f>
        <v>0</v>
      </c>
      <c r="J9" s="32"/>
      <c r="K9" s="31">
        <f>ROUND(I9+(I9*J9),2)</f>
        <v>0</v>
      </c>
      <c r="L9" s="31">
        <f>ROUND(K9/G9,2)</f>
        <v>0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</row>
    <row r="10" spans="1:64" ht="13.5" thickBot="1">
      <c r="A10" s="52"/>
      <c r="B10" s="52"/>
      <c r="C10" s="52"/>
      <c r="D10" s="53"/>
      <c r="E10" s="54"/>
      <c r="F10" s="46" t="s">
        <v>121</v>
      </c>
      <c r="G10" s="55"/>
      <c r="H10" s="56"/>
      <c r="I10" s="57">
        <f>SUM(I9:I9)</f>
        <v>0</v>
      </c>
      <c r="J10" s="58"/>
      <c r="K10" s="59">
        <f>SUM(K9)</f>
        <v>0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</row>
    <row r="11" spans="1:64">
      <c r="A11" s="60"/>
      <c r="B11" s="20"/>
      <c r="C11" s="61"/>
      <c r="D11" s="20"/>
      <c r="E11" s="20"/>
      <c r="F11" s="20"/>
      <c r="G11" s="17"/>
      <c r="H11" s="50"/>
      <c r="I11" s="62"/>
    </row>
    <row r="12" spans="1:64" ht="14.25" customHeight="1"/>
    <row r="13" spans="1:64" ht="14.25" customHeight="1">
      <c r="C13" s="63"/>
      <c r="D13" s="64"/>
      <c r="G13" s="65"/>
      <c r="I13" s="66"/>
      <c r="J13" s="67"/>
    </row>
    <row r="14" spans="1:64" ht="14.25" customHeight="1">
      <c r="C14" s="63"/>
      <c r="D14" s="64"/>
      <c r="G14" s="65"/>
      <c r="I14" s="66"/>
      <c r="J14" s="67"/>
    </row>
  </sheetData>
  <mergeCells count="5">
    <mergeCell ref="I2:L2"/>
    <mergeCell ref="A3:L3"/>
    <mergeCell ref="A4:L4"/>
    <mergeCell ref="A5:L5"/>
    <mergeCell ref="A6:L6"/>
  </mergeCells>
  <pageMargins left="0" right="0" top="0.39370078740157505" bottom="0.39370078740157505" header="0" footer="0"/>
  <headerFooter>
    <oddHeader>&amp;C&amp;A</oddHeader>
    <oddFooter>&amp;CStrona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3F226-F899-4B79-9C84-D1CB0834898E}">
  <dimension ref="A1:BL14"/>
  <sheetViews>
    <sheetView workbookViewId="0">
      <selection activeCell="E14" sqref="E14"/>
    </sheetView>
  </sheetViews>
  <sheetFormatPr defaultRowHeight="12.75"/>
  <cols>
    <col min="1" max="1" width="3.28515625" customWidth="1"/>
    <col min="2" max="2" width="22" customWidth="1"/>
    <col min="3" max="3" width="12.85546875" customWidth="1"/>
    <col min="4" max="4" width="12.5703125" customWidth="1"/>
    <col min="5" max="5" width="10.42578125" customWidth="1"/>
    <col min="6" max="6" width="7.140625" customWidth="1"/>
    <col min="7" max="7" width="6.140625" customWidth="1"/>
    <col min="8" max="8" width="9.28515625" customWidth="1"/>
    <col min="9" max="9" width="12.42578125" customWidth="1"/>
    <col min="10" max="10" width="8.7109375" customWidth="1"/>
    <col min="11" max="11" width="11.5703125" customWidth="1"/>
    <col min="12" max="12" width="11.42578125" customWidth="1"/>
    <col min="13" max="64" width="10.42578125" customWidth="1"/>
    <col min="65" max="65" width="9.140625" customWidth="1"/>
  </cols>
  <sheetData>
    <row r="1" spans="1:64">
      <c r="A1" s="15"/>
      <c r="B1" s="15" t="s">
        <v>130</v>
      </c>
      <c r="C1" s="15"/>
      <c r="D1" s="15"/>
      <c r="E1" s="15"/>
      <c r="F1" s="15"/>
      <c r="G1" s="15"/>
      <c r="H1" s="15"/>
      <c r="I1" s="16"/>
      <c r="J1" s="17"/>
      <c r="K1" s="15"/>
      <c r="L1" s="18"/>
    </row>
    <row r="2" spans="1:64" ht="14.25" customHeight="1">
      <c r="A2" s="15"/>
      <c r="B2" s="15" t="s">
        <v>131</v>
      </c>
      <c r="C2" s="15"/>
      <c r="D2" s="15"/>
      <c r="E2" s="15"/>
      <c r="F2" s="15"/>
      <c r="G2" s="19"/>
      <c r="H2" s="19"/>
      <c r="I2" s="90"/>
      <c r="J2" s="90"/>
      <c r="K2" s="90"/>
      <c r="L2" s="90"/>
    </row>
    <row r="3" spans="1:64">
      <c r="A3" s="91" t="s">
        <v>132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spans="1:64" ht="100.5" customHeight="1">
      <c r="A4" s="87" t="s">
        <v>164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1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</row>
    <row r="5" spans="1:64" ht="77.25" customHeight="1">
      <c r="A5" s="88" t="s">
        <v>133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2"/>
    </row>
    <row r="6" spans="1:64" ht="13.5" customHeight="1">
      <c r="A6" s="90" t="s">
        <v>134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2"/>
    </row>
    <row r="7" spans="1:64" ht="93.75" customHeight="1">
      <c r="A7" s="24" t="s">
        <v>4</v>
      </c>
      <c r="B7" s="25" t="s">
        <v>5</v>
      </c>
      <c r="C7" s="25" t="s">
        <v>6</v>
      </c>
      <c r="D7" s="24" t="s">
        <v>7</v>
      </c>
      <c r="E7" s="24" t="s">
        <v>8</v>
      </c>
      <c r="F7" s="25" t="s">
        <v>9</v>
      </c>
      <c r="G7" s="25" t="s">
        <v>10</v>
      </c>
      <c r="H7" s="25" t="s">
        <v>11</v>
      </c>
      <c r="I7" s="25" t="s">
        <v>12</v>
      </c>
      <c r="J7" s="25" t="s">
        <v>13</v>
      </c>
      <c r="K7" s="25" t="s">
        <v>14</v>
      </c>
      <c r="L7" s="25" t="s">
        <v>15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</row>
    <row r="8" spans="1:64" ht="18" customHeight="1">
      <c r="A8" s="24">
        <v>1</v>
      </c>
      <c r="B8" s="24">
        <v>2</v>
      </c>
      <c r="C8" s="24">
        <v>3</v>
      </c>
      <c r="D8" s="24">
        <v>4</v>
      </c>
      <c r="E8" s="24">
        <v>5</v>
      </c>
      <c r="F8" s="24">
        <v>6</v>
      </c>
      <c r="G8" s="24">
        <v>7</v>
      </c>
      <c r="H8" s="24">
        <v>8</v>
      </c>
      <c r="I8" s="24">
        <v>9</v>
      </c>
      <c r="J8" s="24">
        <v>10</v>
      </c>
      <c r="K8" s="24">
        <v>11</v>
      </c>
      <c r="L8" s="24">
        <v>12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</row>
    <row r="9" spans="1:64" ht="70.150000000000006" customHeight="1">
      <c r="A9" s="26">
        <v>1</v>
      </c>
      <c r="B9" s="27" t="s">
        <v>135</v>
      </c>
      <c r="C9" s="68"/>
      <c r="D9" s="37" t="s">
        <v>79</v>
      </c>
      <c r="E9" s="69" t="s">
        <v>136</v>
      </c>
      <c r="F9" s="51" t="s">
        <v>116</v>
      </c>
      <c r="G9" s="51">
        <v>3000</v>
      </c>
      <c r="H9" s="30"/>
      <c r="I9" s="31">
        <f>ROUND(H9*G9,2)</f>
        <v>0</v>
      </c>
      <c r="J9" s="32"/>
      <c r="K9" s="31">
        <f>ROUND(I9+(I9*J9),2)</f>
        <v>0</v>
      </c>
      <c r="L9" s="31">
        <f>ROUND(K9/G9,2)</f>
        <v>0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</row>
    <row r="10" spans="1:64" ht="13.5" thickBot="1">
      <c r="A10" s="52"/>
      <c r="B10" s="52"/>
      <c r="C10" s="52"/>
      <c r="D10" s="53"/>
      <c r="E10" s="54"/>
      <c r="F10" s="46" t="s">
        <v>121</v>
      </c>
      <c r="G10" s="55"/>
      <c r="H10" s="56"/>
      <c r="I10" s="57">
        <f>SUM(I9:I9)</f>
        <v>0</v>
      </c>
      <c r="J10" s="58"/>
      <c r="K10" s="59">
        <f>SUM(K9)</f>
        <v>0</v>
      </c>
      <c r="L10" s="18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</row>
    <row r="11" spans="1:64">
      <c r="A11" s="4"/>
      <c r="B11" s="5"/>
      <c r="C11" s="6"/>
      <c r="D11" s="5"/>
      <c r="E11" s="5"/>
      <c r="F11" s="5"/>
      <c r="G11" s="7"/>
      <c r="H11" s="8"/>
      <c r="I11" s="9"/>
    </row>
    <row r="12" spans="1:64" ht="14.25" customHeight="1"/>
    <row r="13" spans="1:64" ht="14.25" customHeight="1">
      <c r="C13" s="10"/>
      <c r="D13" s="11"/>
      <c r="G13" s="12"/>
      <c r="I13" s="13"/>
      <c r="J13" s="14"/>
    </row>
    <row r="14" spans="1:64" ht="14.25" customHeight="1">
      <c r="C14" s="10"/>
      <c r="D14" s="11"/>
      <c r="G14" s="12"/>
      <c r="I14" s="13"/>
      <c r="J14" s="14"/>
    </row>
  </sheetData>
  <mergeCells count="5">
    <mergeCell ref="I2:L2"/>
    <mergeCell ref="A3:L3"/>
    <mergeCell ref="A4:L4"/>
    <mergeCell ref="A5:L5"/>
    <mergeCell ref="A6:L6"/>
  </mergeCells>
  <pageMargins left="0" right="0" top="0.39370078740157505" bottom="0.39370078740157505" header="0" footer="0"/>
  <headerFooter>
    <oddHeader>&amp;C&amp;A</oddHeader>
    <oddFooter>&amp;CStrona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CF75D-731A-4FBC-A9AF-AD7361AA4D40}">
  <dimension ref="A1:BL22"/>
  <sheetViews>
    <sheetView tabSelected="1" workbookViewId="0">
      <selection activeCell="R7" sqref="R7"/>
    </sheetView>
  </sheetViews>
  <sheetFormatPr defaultRowHeight="12.75"/>
  <cols>
    <col min="1" max="1" width="3.28515625" customWidth="1"/>
    <col min="2" max="2" width="22" customWidth="1"/>
    <col min="3" max="3" width="12.85546875" customWidth="1"/>
    <col min="4" max="4" width="12.5703125" customWidth="1"/>
    <col min="5" max="5" width="10.42578125" customWidth="1"/>
    <col min="6" max="6" width="7.140625" customWidth="1"/>
    <col min="7" max="7" width="6.140625" customWidth="1"/>
    <col min="8" max="8" width="9.28515625" customWidth="1"/>
    <col min="9" max="9" width="12.42578125" customWidth="1"/>
    <col min="10" max="10" width="8.7109375" customWidth="1"/>
    <col min="11" max="11" width="11.5703125" customWidth="1"/>
    <col min="12" max="12" width="11.42578125" customWidth="1"/>
    <col min="13" max="64" width="10.42578125" customWidth="1"/>
    <col min="65" max="65" width="9.140625" customWidth="1"/>
  </cols>
  <sheetData>
    <row r="1" spans="1:64">
      <c r="A1" s="15"/>
      <c r="B1" s="15" t="s">
        <v>137</v>
      </c>
      <c r="C1" s="15"/>
      <c r="D1" s="15"/>
      <c r="E1" s="15"/>
      <c r="F1" s="15"/>
      <c r="G1" s="15"/>
      <c r="H1" s="15"/>
      <c r="I1" s="16"/>
      <c r="J1" s="17"/>
      <c r="K1" s="15"/>
      <c r="L1" s="18"/>
    </row>
    <row r="2" spans="1:64" ht="14.25" customHeight="1">
      <c r="A2" s="15"/>
      <c r="B2" s="15" t="s">
        <v>138</v>
      </c>
      <c r="C2" s="15"/>
      <c r="D2" s="15"/>
      <c r="E2" s="15"/>
      <c r="F2" s="15"/>
      <c r="G2" s="19"/>
      <c r="H2" s="19"/>
      <c r="I2" s="90"/>
      <c r="J2" s="90"/>
      <c r="K2" s="90"/>
      <c r="L2" s="90"/>
    </row>
    <row r="3" spans="1:64">
      <c r="A3" s="91" t="s">
        <v>139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spans="1:64" ht="66" customHeight="1">
      <c r="A4" s="87" t="s">
        <v>166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1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</row>
    <row r="5" spans="1:64" ht="71.25" customHeight="1">
      <c r="A5" s="88" t="s">
        <v>140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2"/>
    </row>
    <row r="6" spans="1:64" ht="18.75" customHeight="1">
      <c r="A6" s="90" t="s">
        <v>125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2"/>
    </row>
    <row r="7" spans="1:64" ht="98.25" customHeight="1">
      <c r="A7" s="24" t="s">
        <v>4</v>
      </c>
      <c r="B7" s="25" t="s">
        <v>5</v>
      </c>
      <c r="C7" s="25" t="s">
        <v>6</v>
      </c>
      <c r="D7" s="24" t="s">
        <v>7</v>
      </c>
      <c r="E7" s="24" t="s">
        <v>8</v>
      </c>
      <c r="F7" s="25" t="s">
        <v>9</v>
      </c>
      <c r="G7" s="25" t="s">
        <v>10</v>
      </c>
      <c r="H7" s="25" t="s">
        <v>11</v>
      </c>
      <c r="I7" s="25" t="s">
        <v>12</v>
      </c>
      <c r="J7" s="25" t="s">
        <v>13</v>
      </c>
      <c r="K7" s="25" t="s">
        <v>14</v>
      </c>
      <c r="L7" s="25" t="s">
        <v>15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</row>
    <row r="8" spans="1:64">
      <c r="A8" s="24">
        <v>1</v>
      </c>
      <c r="B8" s="24">
        <v>2</v>
      </c>
      <c r="C8" s="24">
        <v>3</v>
      </c>
      <c r="D8" s="24">
        <v>4</v>
      </c>
      <c r="E8" s="24">
        <v>5</v>
      </c>
      <c r="F8" s="24">
        <v>6</v>
      </c>
      <c r="G8" s="24">
        <v>7</v>
      </c>
      <c r="H8" s="24">
        <v>8</v>
      </c>
      <c r="I8" s="24">
        <v>9</v>
      </c>
      <c r="J8" s="24">
        <v>10</v>
      </c>
      <c r="K8" s="24">
        <v>11</v>
      </c>
      <c r="L8" s="24">
        <v>12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</row>
    <row r="9" spans="1:64" ht="26.1" customHeight="1">
      <c r="A9" s="70">
        <v>1</v>
      </c>
      <c r="B9" s="27" t="s">
        <v>141</v>
      </c>
      <c r="C9" s="71"/>
      <c r="D9" s="72" t="s">
        <v>142</v>
      </c>
      <c r="E9" s="51" t="s">
        <v>23</v>
      </c>
      <c r="F9" s="73">
        <v>10</v>
      </c>
      <c r="G9" s="74">
        <v>2</v>
      </c>
      <c r="H9" s="30"/>
      <c r="I9" s="31">
        <f t="shared" ref="I9:I17" si="0">ROUND(H9*G9,2)</f>
        <v>0</v>
      </c>
      <c r="J9" s="32"/>
      <c r="K9" s="31">
        <f t="shared" ref="K9:K17" si="1">ROUND(I9+(I9*J9),2)</f>
        <v>0</v>
      </c>
      <c r="L9" s="31">
        <f t="shared" ref="L9:L17" si="2">ROUND(K9/G9,2)</f>
        <v>0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</row>
    <row r="10" spans="1:64" ht="33.6" customHeight="1">
      <c r="A10" s="70">
        <v>2</v>
      </c>
      <c r="B10" s="44" t="s">
        <v>143</v>
      </c>
      <c r="C10" s="71"/>
      <c r="D10" s="75" t="s">
        <v>144</v>
      </c>
      <c r="E10" s="51" t="s">
        <v>115</v>
      </c>
      <c r="F10" s="73">
        <v>20</v>
      </c>
      <c r="G10" s="74">
        <v>2</v>
      </c>
      <c r="H10" s="30"/>
      <c r="I10" s="31">
        <f t="shared" si="0"/>
        <v>0</v>
      </c>
      <c r="J10" s="32"/>
      <c r="K10" s="31">
        <f t="shared" si="1"/>
        <v>0</v>
      </c>
      <c r="L10" s="31">
        <f t="shared" si="2"/>
        <v>0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</row>
    <row r="11" spans="1:64" ht="79.5" customHeight="1">
      <c r="A11" s="70">
        <v>3</v>
      </c>
      <c r="B11" s="37" t="s">
        <v>145</v>
      </c>
      <c r="C11" s="71"/>
      <c r="D11" s="72" t="s">
        <v>146</v>
      </c>
      <c r="E11" s="45" t="s">
        <v>147</v>
      </c>
      <c r="F11" s="73">
        <v>2</v>
      </c>
      <c r="G11" s="74">
        <v>10</v>
      </c>
      <c r="H11" s="30"/>
      <c r="I11" s="31">
        <f t="shared" si="0"/>
        <v>0</v>
      </c>
      <c r="J11" s="32"/>
      <c r="K11" s="31">
        <f t="shared" si="1"/>
        <v>0</v>
      </c>
      <c r="L11" s="31">
        <f t="shared" si="2"/>
        <v>0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</row>
    <row r="12" spans="1:64" ht="37.35" customHeight="1">
      <c r="A12" s="70">
        <v>4</v>
      </c>
      <c r="B12" s="45" t="s">
        <v>148</v>
      </c>
      <c r="C12" s="71"/>
      <c r="D12" s="72" t="s">
        <v>149</v>
      </c>
      <c r="E12" s="44" t="s">
        <v>150</v>
      </c>
      <c r="F12" s="73" t="s">
        <v>151</v>
      </c>
      <c r="G12" s="74">
        <v>2</v>
      </c>
      <c r="H12" s="30"/>
      <c r="I12" s="31">
        <f t="shared" si="0"/>
        <v>0</v>
      </c>
      <c r="J12" s="32"/>
      <c r="K12" s="31">
        <f t="shared" si="1"/>
        <v>0</v>
      </c>
      <c r="L12" s="31">
        <f t="shared" si="2"/>
        <v>0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</row>
    <row r="13" spans="1:64" ht="37.35" customHeight="1">
      <c r="A13" s="70">
        <v>5</v>
      </c>
      <c r="B13" s="45" t="s">
        <v>148</v>
      </c>
      <c r="C13" s="71"/>
      <c r="D13" s="72" t="s">
        <v>149</v>
      </c>
      <c r="E13" s="44" t="s">
        <v>152</v>
      </c>
      <c r="F13" s="73" t="s">
        <v>151</v>
      </c>
      <c r="G13" s="74">
        <v>2</v>
      </c>
      <c r="H13" s="30"/>
      <c r="I13" s="31">
        <f t="shared" si="0"/>
        <v>0</v>
      </c>
      <c r="J13" s="32"/>
      <c r="K13" s="31">
        <f t="shared" si="1"/>
        <v>0</v>
      </c>
      <c r="L13" s="31">
        <f t="shared" si="2"/>
        <v>0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</row>
    <row r="14" spans="1:64" ht="37.35" customHeight="1">
      <c r="A14" s="70">
        <v>6</v>
      </c>
      <c r="B14" s="76" t="s">
        <v>148</v>
      </c>
      <c r="C14" s="71"/>
      <c r="D14" s="77" t="s">
        <v>149</v>
      </c>
      <c r="E14" s="78" t="s">
        <v>153</v>
      </c>
      <c r="F14" s="73" t="s">
        <v>151</v>
      </c>
      <c r="G14" s="74">
        <v>2</v>
      </c>
      <c r="H14" s="30"/>
      <c r="I14" s="31">
        <f t="shared" si="0"/>
        <v>0</v>
      </c>
      <c r="J14" s="32"/>
      <c r="K14" s="31">
        <f t="shared" si="1"/>
        <v>0</v>
      </c>
      <c r="L14" s="31">
        <f t="shared" si="2"/>
        <v>0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</row>
    <row r="15" spans="1:64" ht="46.35" customHeight="1">
      <c r="A15" s="79">
        <v>7</v>
      </c>
      <c r="B15" s="45" t="s">
        <v>154</v>
      </c>
      <c r="C15" s="80"/>
      <c r="D15" s="72" t="s">
        <v>155</v>
      </c>
      <c r="E15" s="44" t="s">
        <v>156</v>
      </c>
      <c r="F15" s="81" t="s">
        <v>157</v>
      </c>
      <c r="G15" s="74">
        <v>4</v>
      </c>
      <c r="H15" s="30"/>
      <c r="I15" s="31">
        <f t="shared" si="0"/>
        <v>0</v>
      </c>
      <c r="J15" s="32"/>
      <c r="K15" s="31">
        <f t="shared" si="1"/>
        <v>0</v>
      </c>
      <c r="L15" s="31">
        <f t="shared" si="2"/>
        <v>0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</row>
    <row r="16" spans="1:64" ht="42.75" customHeight="1">
      <c r="A16" s="70">
        <v>8</v>
      </c>
      <c r="B16" s="54" t="s">
        <v>158</v>
      </c>
      <c r="C16" s="82"/>
      <c r="D16" s="83" t="s">
        <v>142</v>
      </c>
      <c r="E16" s="44" t="s">
        <v>159</v>
      </c>
      <c r="F16" s="81" t="s">
        <v>160</v>
      </c>
      <c r="G16" s="74">
        <v>280</v>
      </c>
      <c r="H16" s="30"/>
      <c r="I16" s="31">
        <f t="shared" si="0"/>
        <v>0</v>
      </c>
      <c r="J16" s="32"/>
      <c r="K16" s="31">
        <f t="shared" si="1"/>
        <v>0</v>
      </c>
      <c r="L16" s="31">
        <f t="shared" si="2"/>
        <v>0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</row>
    <row r="17" spans="1:64" ht="60" customHeight="1">
      <c r="A17" s="70">
        <v>9</v>
      </c>
      <c r="B17" s="27" t="s">
        <v>161</v>
      </c>
      <c r="C17" s="28"/>
      <c r="D17" s="84" t="s">
        <v>162</v>
      </c>
      <c r="E17" s="85" t="s">
        <v>115</v>
      </c>
      <c r="F17" s="51" t="s">
        <v>163</v>
      </c>
      <c r="G17" s="86">
        <v>360</v>
      </c>
      <c r="H17" s="30"/>
      <c r="I17" s="31">
        <f t="shared" si="0"/>
        <v>0</v>
      </c>
      <c r="J17" s="32"/>
      <c r="K17" s="31">
        <f t="shared" si="1"/>
        <v>0</v>
      </c>
      <c r="L17" s="31">
        <f t="shared" si="2"/>
        <v>0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</row>
    <row r="18" spans="1:64" ht="13.5" thickBot="1">
      <c r="A18" s="52"/>
      <c r="B18" s="52"/>
      <c r="C18" s="52"/>
      <c r="D18" s="53"/>
      <c r="E18" s="54"/>
      <c r="F18" s="46" t="s">
        <v>121</v>
      </c>
      <c r="G18" s="55"/>
      <c r="H18" s="56"/>
      <c r="I18" s="57">
        <f>SUM(I9:I17)</f>
        <v>0</v>
      </c>
      <c r="J18" s="58"/>
      <c r="K18" s="59">
        <f>SUM(K9:K17)</f>
        <v>0</v>
      </c>
      <c r="L18" s="18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</row>
    <row r="19" spans="1:64">
      <c r="A19" s="4"/>
      <c r="B19" s="5"/>
      <c r="C19" s="6"/>
      <c r="D19" s="5"/>
      <c r="E19" s="5"/>
      <c r="F19" s="5"/>
      <c r="G19" s="7"/>
      <c r="H19" s="8"/>
      <c r="I19" s="9"/>
    </row>
    <row r="20" spans="1:64" ht="14.25" customHeight="1"/>
    <row r="21" spans="1:64" ht="14.25" customHeight="1">
      <c r="C21" s="10"/>
      <c r="D21" s="11"/>
      <c r="G21" s="12"/>
      <c r="I21" s="13"/>
      <c r="J21" s="14"/>
    </row>
    <row r="22" spans="1:64" ht="14.25" customHeight="1">
      <c r="C22" s="10"/>
      <c r="D22" s="11"/>
      <c r="G22" s="12"/>
      <c r="I22" s="13"/>
      <c r="J22" s="14"/>
    </row>
  </sheetData>
  <mergeCells count="5">
    <mergeCell ref="I2:L2"/>
    <mergeCell ref="A3:L3"/>
    <mergeCell ref="A4:L4"/>
    <mergeCell ref="A5:L5"/>
    <mergeCell ref="A6:L6"/>
  </mergeCells>
  <pageMargins left="0" right="0" top="0.39370078740157505" bottom="0.39370078740157505" header="0" footer="0"/>
  <headerFooter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zadanie_1</vt:lpstr>
      <vt:lpstr>zadanie_2</vt:lpstr>
      <vt:lpstr>zadanie_3</vt:lpstr>
      <vt:lpstr>zadanie_4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Apteka</dc:creator>
  <cp:lastModifiedBy>Zamówienia Publiczne</cp:lastModifiedBy>
  <cp:revision>7</cp:revision>
  <dcterms:created xsi:type="dcterms:W3CDTF">2024-06-07T08:38:58Z</dcterms:created>
  <dcterms:modified xsi:type="dcterms:W3CDTF">2024-09-12T11:53:17Z</dcterms:modified>
</cp:coreProperties>
</file>