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615" windowWidth="9435" windowHeight="4545" activeTab="0"/>
  </bookViews>
  <sheets>
    <sheet name="drogowa" sheetId="1" r:id="rId1"/>
  </sheets>
  <definedNames/>
  <calcPr fullCalcOnLoad="1"/>
</workbook>
</file>

<file path=xl/sharedStrings.xml><?xml version="1.0" encoding="utf-8"?>
<sst xmlns="http://schemas.openxmlformats.org/spreadsheetml/2006/main" count="99" uniqueCount="66">
  <si>
    <t>wartość 
netto</t>
  </si>
  <si>
    <t>Numer
Specyfikacji
Technicznej</t>
  </si>
  <si>
    <t>Jedn.
miary</t>
  </si>
  <si>
    <t>Ilość 
jedn.</t>
  </si>
  <si>
    <t>Lp.</t>
  </si>
  <si>
    <t>D.01.00.00</t>
  </si>
  <si>
    <t>Kod pozycji robót</t>
  </si>
  <si>
    <t>Nazwa i opis robót</t>
  </si>
  <si>
    <t>cena 
jedn. netto</t>
  </si>
  <si>
    <t xml:space="preserve">ROBOTY PRZYGOTOWAWCZE </t>
  </si>
  <si>
    <t xml:space="preserve">NAWIERZCHNIA </t>
  </si>
  <si>
    <t xml:space="preserve">D.05.00.00. </t>
  </si>
  <si>
    <t>Roboty drogowe - wspólny słownik 
zamówień 45233120-6   drogowe 
prace budowlane</t>
  </si>
  <si>
    <t>D-01.01.01.</t>
  </si>
  <si>
    <t>OGÓŁEM WARTOŚĆ ROBÓT  NETTO</t>
  </si>
  <si>
    <t>KNNR - 1 0111-0100</t>
  </si>
  <si>
    <t>1.</t>
  </si>
  <si>
    <t>km</t>
  </si>
  <si>
    <t>m2</t>
  </si>
  <si>
    <t>analogia z
KNNR-1
0113-0100
i opis indywidualny</t>
  </si>
  <si>
    <t>D.01.02.02</t>
  </si>
  <si>
    <t xml:space="preserve">D-05.03.05 </t>
  </si>
  <si>
    <t>Mg</t>
  </si>
  <si>
    <t>D-05.03.05a</t>
  </si>
  <si>
    <t xml:space="preserve">D-04.03.01 </t>
  </si>
  <si>
    <t>D-04.00.00</t>
  </si>
  <si>
    <t>PODBUDOWY</t>
  </si>
  <si>
    <t>D-06.00.00</t>
  </si>
  <si>
    <t>ROBOTY WYKOŃCZENIOWE</t>
  </si>
  <si>
    <t>D-07.00.00</t>
  </si>
  <si>
    <t xml:space="preserve">URZADZENIA BEZPIECZEŃSTWA RUCHU DROGOWEGO  </t>
  </si>
  <si>
    <t>KNNR 6
0309-0200</t>
  </si>
  <si>
    <t>KNNR 6
0308-0100</t>
  </si>
  <si>
    <t>analogia KNNR-6             01005-0700</t>
  </si>
  <si>
    <t xml:space="preserve">Karkulacja własna </t>
  </si>
  <si>
    <t>D-00.00.00</t>
  </si>
  <si>
    <t xml:space="preserve">Projekt tymczasowej organizacji ruchu na czas robót </t>
  </si>
  <si>
    <t xml:space="preserve">szt. </t>
  </si>
  <si>
    <t>KNNR-6             1301-0300</t>
  </si>
  <si>
    <t>06.03.01</t>
  </si>
  <si>
    <t>szt</t>
  </si>
  <si>
    <t>D-04.07.01</t>
  </si>
  <si>
    <t>KNNR 6
0110-02010-050</t>
  </si>
  <si>
    <t>KNNR 60702-0101-020</t>
  </si>
  <si>
    <t>Mechaniczne oczyszczenie i skropienie warstw  bitumicznych emulsją asfaltową w ilości 0,3 kg/m2</t>
  </si>
  <si>
    <t xml:space="preserve">Mechaniczne  oczysczenie krawędzi jezdni bitumicznej z piasku i trawy itd na szerokośc do 0,5 m po obu stronach drogi  wraz z załadunkiem na środki transportu, wywiezieniem do miejsca składowaniai  wyładunkiem; zdeponowaniem w miejscu składowania; miejsce składowania  oraz koszty składowania i utylizacji  ponosi Wykonawca.  </t>
  </si>
  <si>
    <t xml:space="preserve">D-07.02.01. </t>
  </si>
  <si>
    <t>Roboty pomiarowe przy liniowych robotach ziemnych - trasa drogi w terenie  płaskim : należy uwzględnic wszystkie roboty pomiarowe niezbędne do wykonania przedmiotu zamówienia ( nawiązanie do istniejących wysokości i usytułowania drogi )</t>
  </si>
  <si>
    <t xml:space="preserve">Mechaniczne ułóżenie warstwy  ścieralnej  z betonu asfaltowego  AC11S gr. 4cm po zagęszczeniu wraz z kosztami  zakupu transoportu i wbudowania </t>
  </si>
  <si>
    <t xml:space="preserve">Demontaż -  tarcz i słupków  do  znaków drogowych i odwiezienie do magazynu  zamawiającego tydp E i D wraz z ponownym montażem po zkonczeniu robót </t>
  </si>
  <si>
    <t xml:space="preserve">Wykonanie podbudowy zasadniczej z betonu sfaltowego AC 22P w ilości 150 kg/m2  wraz z kosztami  zakupu transoportu i wbudowania </t>
  </si>
  <si>
    <t xml:space="preserve">Mechaniczne ułożenie warstwy profilującej z betonu asfaltowego AC 16W  w ilości 105kg/m2 wraz z kosztami  zakupu transoportu i wbudowania </t>
  </si>
  <si>
    <t>KNR SEKO 
S6-01103020000-050</t>
  </si>
  <si>
    <t>05.03.11.</t>
  </si>
  <si>
    <t xml:space="preserve">Wykonanie poboczy  drogi szerokości 1,0 m.  z  mieszanki tłuczniowej bazaltowej  0/31,5 gr  grubości warstwy  10 cm po zagęsczeniu wraz z kosztami  zakupu transoportu i wbudowania </t>
  </si>
  <si>
    <t xml:space="preserve">Formularz Kosztorysu Inwestorskiego zawiera 1 pozycji robót: od Lp. 1 do  Lp. 10  </t>
  </si>
  <si>
    <t>x</t>
  </si>
  <si>
    <t>PODATEK VAT (stawka podatku 23%)</t>
  </si>
  <si>
    <t>WARTOŚĆ BRUTTO</t>
  </si>
  <si>
    <t xml:space="preserve">Frezowanie nawierzchni asfalt. na zimno na głęb. 4 cm, przy użyciu frezarki  z odwiezieniem kory asfalt.na place składowe, samochodem samowyładowczym; miejsce składowania zapewnia Wykonaca; koszty składowania i utylizacji ponosi Wykonawca </t>
  </si>
  <si>
    <t>Załącznik nr 2 do SWZ</t>
  </si>
  <si>
    <r>
      <t>m</t>
    </r>
    <r>
      <rPr>
        <vertAlign val="superscript"/>
        <sz val="11"/>
        <rFont val="Times New Roman"/>
        <family val="1"/>
      </rPr>
      <t>2</t>
    </r>
  </si>
  <si>
    <t xml:space="preserve">FORMULARZ KOSZTORYSU OFERTOWEGO </t>
  </si>
  <si>
    <t xml:space="preserve">„Remont drogi powiatowej nr 1051F 
od skrzyżowania z drogą 1052F do m. Lelechów"
Zadanie realizowane w ramach Rządowego Funduszu Rozwoju Dróg
</t>
  </si>
  <si>
    <t>kpl.</t>
  </si>
  <si>
    <t>Tablice informacyjne programu Rządowy Fundusz Rozwoju Dróg, wymiar 180x120,  - zakup i montaż
(projekt tablicy do uzgodnienia z zamawiającym)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</si>
</sst>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00"/>
    <numFmt numFmtId="167" formatCode="0.0000"/>
    <numFmt numFmtId="168" formatCode="0.00000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0.0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vertAlign val="superscript"/>
      <sz val="11"/>
      <name val="Times New Roman"/>
      <family val="1"/>
    </font>
    <font>
      <b/>
      <sz val="14"/>
      <name val="Times New Roman"/>
      <family val="1"/>
    </font>
    <font>
      <b/>
      <i/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8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26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40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2" fontId="4" fillId="0" borderId="12" xfId="0" applyNumberFormat="1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166" fontId="6" fillId="0" borderId="14" xfId="0" applyNumberFormat="1" applyFont="1" applyFill="1" applyBorder="1" applyAlignment="1">
      <alignment horizontal="center" vertical="center" wrapText="1"/>
    </xf>
    <xf numFmtId="2" fontId="6" fillId="0" borderId="12" xfId="0" applyNumberFormat="1" applyFont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vertical="center" wrapText="1"/>
    </xf>
    <xf numFmtId="2" fontId="6" fillId="0" borderId="12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>
      <alignment horizontal="center" vertical="center" wrapText="1"/>
    </xf>
    <xf numFmtId="2" fontId="6" fillId="0" borderId="13" xfId="0" applyNumberFormat="1" applyFont="1" applyBorder="1" applyAlignment="1">
      <alignment horizontal="center" vertical="center" wrapText="1"/>
    </xf>
    <xf numFmtId="2" fontId="4" fillId="0" borderId="13" xfId="0" applyNumberFormat="1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2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12" xfId="0" applyNumberFormat="1" applyFont="1" applyFill="1" applyBorder="1" applyAlignment="1" applyProtection="1">
      <alignment horizontal="center" vertical="center" wrapText="1"/>
      <protection/>
    </xf>
    <xf numFmtId="0" fontId="12" fillId="0" borderId="12" xfId="0" applyFont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2" fontId="13" fillId="0" borderId="12" xfId="0" applyNumberFormat="1" applyFont="1" applyBorder="1" applyAlignment="1">
      <alignment horizontal="center" vertical="center" wrapText="1"/>
    </xf>
    <xf numFmtId="2" fontId="13" fillId="0" borderId="12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 wrapText="1"/>
    </xf>
    <xf numFmtId="0" fontId="5" fillId="0" borderId="16" xfId="0" applyFont="1" applyBorder="1" applyAlignment="1">
      <alignment horizontal="left" wrapText="1"/>
    </xf>
    <xf numFmtId="0" fontId="13" fillId="0" borderId="12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zoomScalePageLayoutView="0" workbookViewId="0" topLeftCell="A13">
      <selection activeCell="M19" sqref="M19"/>
    </sheetView>
  </sheetViews>
  <sheetFormatPr defaultColWidth="9.00390625" defaultRowHeight="12.75"/>
  <cols>
    <col min="1" max="1" width="4.75390625" style="0" customWidth="1"/>
    <col min="2" max="2" width="10.125" style="0" customWidth="1"/>
    <col min="4" max="4" width="37.75390625" style="0" customWidth="1"/>
    <col min="5" max="5" width="6.25390625" style="0" customWidth="1"/>
    <col min="6" max="7" width="8.25390625" style="0" customWidth="1"/>
    <col min="8" max="8" width="11.375" style="0" customWidth="1"/>
    <col min="9" max="9" width="12.25390625" style="0" customWidth="1"/>
  </cols>
  <sheetData>
    <row r="1" spans="1:8" ht="27.75" customHeight="1">
      <c r="A1" s="33" t="s">
        <v>60</v>
      </c>
      <c r="B1" s="33"/>
      <c r="C1" s="33"/>
      <c r="D1" s="33"/>
      <c r="E1" s="33"/>
      <c r="F1" s="33"/>
      <c r="G1" s="33"/>
      <c r="H1" s="33"/>
    </row>
    <row r="2" spans="1:8" ht="32.25" customHeight="1">
      <c r="A2" s="35" t="s">
        <v>62</v>
      </c>
      <c r="B2" s="35"/>
      <c r="C2" s="35"/>
      <c r="D2" s="35"/>
      <c r="E2" s="35"/>
      <c r="F2" s="35"/>
      <c r="G2" s="35"/>
      <c r="H2" s="35"/>
    </row>
    <row r="3" spans="1:8" ht="105.75" customHeight="1">
      <c r="A3" s="36" t="s">
        <v>63</v>
      </c>
      <c r="B3" s="36"/>
      <c r="C3" s="36"/>
      <c r="D3" s="36"/>
      <c r="E3" s="36"/>
      <c r="F3" s="36"/>
      <c r="G3" s="36"/>
      <c r="H3" s="36"/>
    </row>
    <row r="4" spans="1:8" ht="22.5" customHeight="1">
      <c r="A4" s="37" t="s">
        <v>55</v>
      </c>
      <c r="B4" s="37"/>
      <c r="C4" s="37"/>
      <c r="D4" s="37"/>
      <c r="E4" s="37"/>
      <c r="F4" s="37"/>
      <c r="G4" s="37"/>
      <c r="H4" s="37"/>
    </row>
    <row r="5" spans="1:8" ht="75">
      <c r="A5" s="2" t="s">
        <v>4</v>
      </c>
      <c r="B5" s="3" t="s">
        <v>6</v>
      </c>
      <c r="C5" s="2" t="s">
        <v>1</v>
      </c>
      <c r="D5" s="2" t="s">
        <v>7</v>
      </c>
      <c r="E5" s="2" t="s">
        <v>2</v>
      </c>
      <c r="F5" s="2" t="s">
        <v>3</v>
      </c>
      <c r="G5" s="2" t="s">
        <v>8</v>
      </c>
      <c r="H5" s="2" t="s">
        <v>0</v>
      </c>
    </row>
    <row r="6" spans="1:8" ht="12.75">
      <c r="A6" s="19">
        <v>1</v>
      </c>
      <c r="B6" s="20">
        <v>2</v>
      </c>
      <c r="C6" s="19">
        <v>3</v>
      </c>
      <c r="D6" s="19">
        <v>4</v>
      </c>
      <c r="E6" s="19">
        <v>5</v>
      </c>
      <c r="F6" s="19">
        <v>6</v>
      </c>
      <c r="G6" s="19">
        <v>7</v>
      </c>
      <c r="H6" s="19">
        <v>8</v>
      </c>
    </row>
    <row r="7" spans="1:8" ht="42.75" customHeight="1">
      <c r="A7" s="4" t="s">
        <v>56</v>
      </c>
      <c r="B7" s="5" t="s">
        <v>56</v>
      </c>
      <c r="C7" s="4" t="s">
        <v>56</v>
      </c>
      <c r="D7" s="4" t="s">
        <v>12</v>
      </c>
      <c r="E7" s="4" t="s">
        <v>56</v>
      </c>
      <c r="F7" s="4" t="s">
        <v>56</v>
      </c>
      <c r="G7" s="4" t="s">
        <v>56</v>
      </c>
      <c r="H7" s="4" t="s">
        <v>56</v>
      </c>
    </row>
    <row r="8" spans="1:9" ht="12.75" customHeight="1">
      <c r="A8" s="6" t="s">
        <v>56</v>
      </c>
      <c r="B8" s="7" t="s">
        <v>56</v>
      </c>
      <c r="C8" s="6" t="s">
        <v>5</v>
      </c>
      <c r="D8" s="6" t="s">
        <v>9</v>
      </c>
      <c r="E8" s="6" t="s">
        <v>56</v>
      </c>
      <c r="F8" s="6" t="s">
        <v>56</v>
      </c>
      <c r="G8" s="6" t="s">
        <v>56</v>
      </c>
      <c r="H8" s="8">
        <f>SUM(H9:H11)</f>
        <v>0</v>
      </c>
      <c r="I8" s="1"/>
    </row>
    <row r="9" spans="1:9" ht="109.5" customHeight="1">
      <c r="A9" s="21" t="s">
        <v>16</v>
      </c>
      <c r="B9" s="21" t="s">
        <v>15</v>
      </c>
      <c r="C9" s="21" t="s">
        <v>13</v>
      </c>
      <c r="D9" s="21" t="s">
        <v>47</v>
      </c>
      <c r="E9" s="9" t="s">
        <v>17</v>
      </c>
      <c r="F9" s="10">
        <v>0.75</v>
      </c>
      <c r="G9" s="11"/>
      <c r="H9" s="11">
        <f>F9*G9</f>
        <v>0</v>
      </c>
      <c r="I9" s="1"/>
    </row>
    <row r="10" spans="1:9" ht="111" customHeight="1">
      <c r="A10" s="21">
        <v>2</v>
      </c>
      <c r="B10" s="22" t="s">
        <v>52</v>
      </c>
      <c r="C10" s="23" t="s">
        <v>53</v>
      </c>
      <c r="D10" s="21" t="s">
        <v>59</v>
      </c>
      <c r="E10" s="9" t="s">
        <v>18</v>
      </c>
      <c r="F10" s="10">
        <v>20</v>
      </c>
      <c r="G10" s="11"/>
      <c r="H10" s="11">
        <f>F10*G10</f>
        <v>0</v>
      </c>
      <c r="I10" s="1"/>
    </row>
    <row r="11" spans="1:9" ht="136.5" customHeight="1">
      <c r="A11" s="21">
        <v>3</v>
      </c>
      <c r="B11" s="24" t="s">
        <v>19</v>
      </c>
      <c r="C11" s="25" t="s">
        <v>20</v>
      </c>
      <c r="D11" s="26" t="s">
        <v>45</v>
      </c>
      <c r="E11" s="9" t="s">
        <v>61</v>
      </c>
      <c r="F11" s="12">
        <v>750</v>
      </c>
      <c r="G11" s="13"/>
      <c r="H11" s="11">
        <f aca="true" t="shared" si="0" ref="H11:H23">F11*G11</f>
        <v>0</v>
      </c>
      <c r="I11" s="1"/>
    </row>
    <row r="12" spans="1:9" ht="24" customHeight="1">
      <c r="A12" s="27" t="s">
        <v>56</v>
      </c>
      <c r="B12" s="27" t="s">
        <v>56</v>
      </c>
      <c r="C12" s="27" t="s">
        <v>25</v>
      </c>
      <c r="D12" s="27" t="s">
        <v>26</v>
      </c>
      <c r="E12" s="14" t="s">
        <v>56</v>
      </c>
      <c r="F12" s="14" t="s">
        <v>56</v>
      </c>
      <c r="G12" s="14"/>
      <c r="H12" s="8">
        <f>SUM(H13:H14)</f>
        <v>0</v>
      </c>
      <c r="I12" s="1">
        <f>H12*1.23</f>
        <v>0</v>
      </c>
    </row>
    <row r="13" spans="1:9" ht="73.5" customHeight="1">
      <c r="A13" s="21">
        <v>4</v>
      </c>
      <c r="B13" s="21" t="s">
        <v>33</v>
      </c>
      <c r="C13" s="28" t="s">
        <v>24</v>
      </c>
      <c r="D13" s="28" t="s">
        <v>44</v>
      </c>
      <c r="E13" s="9" t="s">
        <v>61</v>
      </c>
      <c r="F13" s="11">
        <v>9000</v>
      </c>
      <c r="G13" s="11"/>
      <c r="H13" s="11">
        <f t="shared" si="0"/>
        <v>0</v>
      </c>
      <c r="I13" s="1"/>
    </row>
    <row r="14" spans="1:9" ht="58.5" customHeight="1">
      <c r="A14" s="21">
        <v>5</v>
      </c>
      <c r="B14" s="21" t="s">
        <v>42</v>
      </c>
      <c r="C14" s="28" t="s">
        <v>41</v>
      </c>
      <c r="D14" s="28" t="s">
        <v>50</v>
      </c>
      <c r="E14" s="9" t="s">
        <v>22</v>
      </c>
      <c r="F14" s="11">
        <v>450</v>
      </c>
      <c r="G14" s="11"/>
      <c r="H14" s="11">
        <f t="shared" si="0"/>
        <v>0</v>
      </c>
      <c r="I14" s="1"/>
    </row>
    <row r="15" spans="1:9" ht="25.5">
      <c r="A15" s="29" t="s">
        <v>56</v>
      </c>
      <c r="B15" s="29" t="s">
        <v>56</v>
      </c>
      <c r="C15" s="29" t="s">
        <v>11</v>
      </c>
      <c r="D15" s="29" t="s">
        <v>10</v>
      </c>
      <c r="E15" s="16" t="s">
        <v>56</v>
      </c>
      <c r="F15" s="8" t="s">
        <v>56</v>
      </c>
      <c r="G15" s="8"/>
      <c r="H15" s="8">
        <f>SUM(H16:H17)</f>
        <v>0</v>
      </c>
      <c r="I15" s="1">
        <f>H15*1.23</f>
        <v>0</v>
      </c>
    </row>
    <row r="16" spans="1:9" ht="75" customHeight="1">
      <c r="A16" s="21">
        <v>6</v>
      </c>
      <c r="B16" s="26" t="s">
        <v>32</v>
      </c>
      <c r="C16" s="28" t="s">
        <v>21</v>
      </c>
      <c r="D16" s="28" t="s">
        <v>51</v>
      </c>
      <c r="E16" s="15" t="s">
        <v>22</v>
      </c>
      <c r="F16" s="12">
        <v>315</v>
      </c>
      <c r="G16" s="13"/>
      <c r="H16" s="11">
        <f t="shared" si="0"/>
        <v>0</v>
      </c>
      <c r="I16" s="1"/>
    </row>
    <row r="17" spans="1:9" ht="69" customHeight="1">
      <c r="A17" s="21">
        <v>7</v>
      </c>
      <c r="B17" s="26" t="s">
        <v>31</v>
      </c>
      <c r="C17" s="28" t="s">
        <v>23</v>
      </c>
      <c r="D17" s="28" t="s">
        <v>48</v>
      </c>
      <c r="E17" s="15" t="s">
        <v>18</v>
      </c>
      <c r="F17" s="11">
        <v>3000</v>
      </c>
      <c r="G17" s="11"/>
      <c r="H17" s="11">
        <f t="shared" si="0"/>
        <v>0</v>
      </c>
      <c r="I17" s="1"/>
    </row>
    <row r="18" spans="1:9" ht="25.5">
      <c r="A18" s="29" t="s">
        <v>56</v>
      </c>
      <c r="B18" s="30" t="s">
        <v>56</v>
      </c>
      <c r="C18" s="27" t="s">
        <v>27</v>
      </c>
      <c r="D18" s="27" t="s">
        <v>28</v>
      </c>
      <c r="E18" s="14" t="s">
        <v>56</v>
      </c>
      <c r="F18" s="8" t="s">
        <v>56</v>
      </c>
      <c r="G18" s="8"/>
      <c r="H18" s="8">
        <f>H19</f>
        <v>0</v>
      </c>
      <c r="I18" s="1">
        <f>H18*1.23</f>
        <v>0</v>
      </c>
    </row>
    <row r="19" spans="1:9" ht="83.25" customHeight="1">
      <c r="A19" s="21">
        <v>8</v>
      </c>
      <c r="B19" s="21" t="s">
        <v>38</v>
      </c>
      <c r="C19" s="26" t="s">
        <v>39</v>
      </c>
      <c r="D19" s="26" t="s">
        <v>54</v>
      </c>
      <c r="E19" s="9" t="s">
        <v>18</v>
      </c>
      <c r="F19" s="13">
        <v>1500</v>
      </c>
      <c r="G19" s="17"/>
      <c r="H19" s="11">
        <f t="shared" si="0"/>
        <v>0</v>
      </c>
      <c r="I19" s="1"/>
    </row>
    <row r="20" spans="1:9" ht="25.5">
      <c r="A20" s="29" t="s">
        <v>56</v>
      </c>
      <c r="B20" s="30" t="s">
        <v>56</v>
      </c>
      <c r="C20" s="30" t="s">
        <v>29</v>
      </c>
      <c r="D20" s="30" t="s">
        <v>30</v>
      </c>
      <c r="E20" s="16" t="s">
        <v>56</v>
      </c>
      <c r="F20" s="8" t="s">
        <v>56</v>
      </c>
      <c r="G20" s="18"/>
      <c r="H20" s="8">
        <f>SUM(H21:H23)</f>
        <v>0</v>
      </c>
      <c r="I20" s="1">
        <f>H20*1.23</f>
        <v>0</v>
      </c>
    </row>
    <row r="21" spans="1:9" ht="66.75" customHeight="1">
      <c r="A21" s="21">
        <v>9</v>
      </c>
      <c r="B21" s="26" t="s">
        <v>43</v>
      </c>
      <c r="C21" s="26" t="s">
        <v>46</v>
      </c>
      <c r="D21" s="26" t="s">
        <v>49</v>
      </c>
      <c r="E21" s="9" t="s">
        <v>40</v>
      </c>
      <c r="F21" s="13">
        <v>4</v>
      </c>
      <c r="G21" s="13"/>
      <c r="H21" s="11">
        <f t="shared" si="0"/>
        <v>0</v>
      </c>
      <c r="I21" s="1"/>
    </row>
    <row r="22" spans="1:9" ht="58.5" customHeight="1">
      <c r="A22" s="21">
        <v>10</v>
      </c>
      <c r="B22" s="26" t="s">
        <v>34</v>
      </c>
      <c r="C22" s="26" t="s">
        <v>35</v>
      </c>
      <c r="D22" s="26" t="s">
        <v>36</v>
      </c>
      <c r="E22" s="9" t="s">
        <v>37</v>
      </c>
      <c r="F22" s="11">
        <v>1</v>
      </c>
      <c r="G22" s="17"/>
      <c r="H22" s="11">
        <f>F22*G22</f>
        <v>0</v>
      </c>
      <c r="I22" s="1"/>
    </row>
    <row r="23" spans="1:9" ht="82.5" customHeight="1">
      <c r="A23" s="21">
        <v>11</v>
      </c>
      <c r="B23" s="26" t="s">
        <v>34</v>
      </c>
      <c r="C23" s="26" t="s">
        <v>46</v>
      </c>
      <c r="D23" s="26" t="s">
        <v>65</v>
      </c>
      <c r="E23" s="9" t="s">
        <v>64</v>
      </c>
      <c r="F23" s="11">
        <v>1</v>
      </c>
      <c r="G23" s="17"/>
      <c r="H23" s="11">
        <f t="shared" si="0"/>
        <v>0</v>
      </c>
      <c r="I23" s="1"/>
    </row>
    <row r="24" spans="1:9" ht="33" customHeight="1">
      <c r="A24" s="38" t="s">
        <v>14</v>
      </c>
      <c r="B24" s="38"/>
      <c r="C24" s="38"/>
      <c r="D24" s="38"/>
      <c r="E24" s="38"/>
      <c r="F24" s="38"/>
      <c r="G24" s="38"/>
      <c r="H24" s="31">
        <f>H8+H12+H15+H18+H20</f>
        <v>0</v>
      </c>
      <c r="I24" s="1"/>
    </row>
    <row r="25" spans="1:9" ht="30" customHeight="1">
      <c r="A25" s="39" t="s">
        <v>57</v>
      </c>
      <c r="B25" s="39"/>
      <c r="C25" s="39"/>
      <c r="D25" s="39"/>
      <c r="E25" s="39"/>
      <c r="F25" s="39"/>
      <c r="G25" s="39"/>
      <c r="H25" s="32">
        <f>H24*23%</f>
        <v>0</v>
      </c>
      <c r="I25" s="1"/>
    </row>
    <row r="26" spans="1:9" ht="24" customHeight="1">
      <c r="A26" s="39" t="s">
        <v>58</v>
      </c>
      <c r="B26" s="39"/>
      <c r="C26" s="39"/>
      <c r="D26" s="39"/>
      <c r="E26" s="39"/>
      <c r="F26" s="39"/>
      <c r="G26" s="39"/>
      <c r="H26" s="32">
        <f>SUM(H24:H25)</f>
        <v>0</v>
      </c>
      <c r="I26" s="1">
        <f>SUM(I8:I23)</f>
        <v>0</v>
      </c>
    </row>
    <row r="27" spans="1:9" ht="12.75">
      <c r="A27" s="34"/>
      <c r="B27" s="34"/>
      <c r="C27" s="34"/>
      <c r="D27" s="34"/>
      <c r="E27" s="34"/>
      <c r="F27" s="34"/>
      <c r="G27" s="34"/>
      <c r="H27" s="34"/>
      <c r="I27" s="1"/>
    </row>
    <row r="28" ht="66.75" customHeight="1">
      <c r="I28" s="1"/>
    </row>
    <row r="29" ht="75" customHeight="1"/>
  </sheetData>
  <sheetProtection/>
  <mergeCells count="8">
    <mergeCell ref="A1:H1"/>
    <mergeCell ref="A27:H27"/>
    <mergeCell ref="A2:H2"/>
    <mergeCell ref="A3:H3"/>
    <mergeCell ref="A4:H4"/>
    <mergeCell ref="A24:G24"/>
    <mergeCell ref="A25:G25"/>
    <mergeCell ref="A26:G26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PZD Nowa Sól</cp:lastModifiedBy>
  <cp:lastPrinted>2023-11-21T13:13:02Z</cp:lastPrinted>
  <dcterms:created xsi:type="dcterms:W3CDTF">1997-02-26T13:46:56Z</dcterms:created>
  <dcterms:modified xsi:type="dcterms:W3CDTF">2023-11-29T12:59:05Z</dcterms:modified>
  <cp:category/>
  <cp:version/>
  <cp:contentType/>
  <cp:contentStatus/>
</cp:coreProperties>
</file>