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pak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  <sheet name="analiza 1" sheetId="6" r:id="rId6"/>
    <sheet name="pak.2" sheetId="7" r:id="rId7"/>
    <sheet name="zestawienie zbiorcze" sheetId="8" r:id="rId8"/>
  </sheets>
  <definedNames/>
  <calcPr fullCalcOnLoad="1"/>
</workbook>
</file>

<file path=xl/sharedStrings.xml><?xml version="1.0" encoding="utf-8"?>
<sst xmlns="http://schemas.openxmlformats.org/spreadsheetml/2006/main" count="267" uniqueCount="145">
  <si>
    <t>Załącznik nr 1.1</t>
  </si>
  <si>
    <t>do oferty na dostawę produktów do termoablacji i termoresekcji</t>
  </si>
  <si>
    <t xml:space="preserve"> dla Wojewódzkiego Szpitala Specjalistycznego we Wrocławiu</t>
  </si>
  <si>
    <t>FORMULARZ ASORTYMENTOWO-CENOWY</t>
  </si>
  <si>
    <t>Lp</t>
  </si>
  <si>
    <t>Opis produktu</t>
  </si>
  <si>
    <t>Nazwa handlowa/ Nr katalogowy</t>
  </si>
  <si>
    <t>J.m.</t>
  </si>
  <si>
    <t>Ilość zamawiana</t>
  </si>
  <si>
    <t xml:space="preserve">cena netto </t>
  </si>
  <si>
    <t xml:space="preserve">wartość netto </t>
  </si>
  <si>
    <t>%  VAT</t>
  </si>
  <si>
    <t>cena brutto</t>
  </si>
  <si>
    <t>wartość brutto</t>
  </si>
  <si>
    <t>Elektrody diagnostyczne 4-pierścieniowe niesterowalne
średnica: 4-6F
ilość biegunów: 4
spacing: min.4 różne
długość: 120cm
krzywizny: min.6</t>
  </si>
  <si>
    <t>szt.</t>
  </si>
  <si>
    <t>Elektrody diagnostyczne 10-pierścieniowe niesterowalne
średnica:5-6F
Ilośći biegunów:10
spacing: min. 3 różne
długość: 110-120cm
krzywizny: min.3</t>
  </si>
  <si>
    <t>Elektrody diagnostyczne 10-pierścieniowe sterowalne
średnica: 5-7F
ilości biegunów: 10
spacing:min. 4różne w tym 2-5-2
długość: 110-115cm
krzywizny: min.5
tip elektrody:1 i 2 mm
Dostępność elektrody dwubiegunowej.</t>
  </si>
  <si>
    <t>Elektroda spiralna do mapowania serca 10 lub 20 biegunowa dwukierunkowa asymetryczna wyposażona w czujnik pola magnetycznego kompatybilna z systemem 3D EnSite Precision będącym na wyposażeniu pracowni
-średnica 7,5 F
-ilość pierścieni 10
-minimum 2 rodzaje spacingu między pierścieniami
-długość użytkowa elektrody 90-115 cm250
-dwukierunkowa płaszczyzna przygięcia elektrody o 180 stopni
-dostepna elektroda asymetryczna</t>
  </si>
  <si>
    <t>Elektroda ablacyjna chłodzona dwukierunkowa 4mm w czujnik pola magnetycznego kompatybilna z systemem 3D EnSite Precision będącym na wyposażeniu pracowni
-dostępne średnice 8F
-spacing 1-4-1
-dostępne elektrody jedno i dwukierunkowe asymetryczne
-długość mninmum 110cm</t>
  </si>
  <si>
    <t>Elektroda ablacyjna klasyczna dwukierunkowa 4mm i 8mm
-średnica 7F, dostępna średnica 5F
-dostępne 2 różne rozstawy elektrod
-szerokość pierścieni na elektrodzie – 2 mm
-dostępne elektrody dwukierunkowe
-długość elektrody minimum 110cm</t>
  </si>
  <si>
    <t>Elektroda ablacyjna chłodzona z możliwością pomiaru siły nacisku kompatybilna z systemem elektroanatomicznym 3D EnSite Precision będącym na wyposażeniu pracowni
- średnica 8F
- spacing 2-2-2
-dostępne elektrody jedno i dwukierunkowe asymetryczne
-długość minimum 110cm
-wielkośc tipu-u 3,5 mm</t>
  </si>
  <si>
    <t>Introducer z zastawką i portem bocznym rozszerzaczem i prowadnikiem
-w skład zestawu wchodzą: introducer z zastawką i portem bocznym, prowadnik, rozszerzacz
-minimum 2 różne długości do wyboru od 61-81 cm
-średnica 8-8,5F
-dostępne 4 różne krzywizny do prawego i lewego przedsionka</t>
  </si>
  <si>
    <t>Igły do punkcji w całości wykonane ze stali, kompatybilne z introducerami krótkie i długie,
- dostępne 4 różne długości
-dostępne minimum 3 różne krzywizny do wyboru</t>
  </si>
  <si>
    <t>Introducer sterowalny epi- i/lub endokardialny z zastawką i portem bocznym, rozszerzaczem i prowadnikiem
- średnica 8,5F, minimum 3 krzywizny do wyboru i minimum 3 długości
- koszulka dwukierunkowa, asymetryczna
- dostępna koszulka dedykowana do zabiegów EPI</t>
  </si>
  <si>
    <t>Dreny do pompy chłodzącej</t>
  </si>
  <si>
    <t>Patche dyspersyjne do generatora RF Ampere</t>
  </si>
  <si>
    <t>Kable łączące elektrody diagnostyczne z oferowanym systemem oraz ablacyjne łączące z Generatorem RF Ampere</t>
  </si>
  <si>
    <t>Kabel łączący elektrodę diagnostyczna typu packa z systemem</t>
  </si>
  <si>
    <t>Elektrody do nawigacji 3D kompatybilne z systemem EnSite Precision będącym na wyposażeniu pracowni</t>
  </si>
  <si>
    <t>………………………………………………………</t>
  </si>
  <si>
    <t>Załącznik nr 1.29</t>
  </si>
  <si>
    <t>pieczątka nagłówkowa Wykonawcy</t>
  </si>
  <si>
    <t>do oferty na dostawę odzieży roboczej i ochronnej materiałówdo badań diagnostycznych,art.higienicznych</t>
  </si>
  <si>
    <t>Znak postęp.</t>
  </si>
  <si>
    <t>Szp/ZP-195/09</t>
  </si>
  <si>
    <t>FORMULARZ ASORTYMENTOWO CENOWY</t>
  </si>
  <si>
    <t>Pakiet nr 29 - elektrody do badań muzgowych</t>
  </si>
  <si>
    <t>L.p.</t>
  </si>
  <si>
    <t>Przedmiot zamówienia</t>
  </si>
  <si>
    <t>JM</t>
  </si>
  <si>
    <t xml:space="preserve">ilość  </t>
  </si>
  <si>
    <t xml:space="preserve">cena jedn. netto </t>
  </si>
  <si>
    <t>cena jedn. brutto</t>
  </si>
  <si>
    <t>nazwa własna/kod</t>
  </si>
  <si>
    <t>producent</t>
  </si>
  <si>
    <t>Elektrody do badań mózgowych potencjałów wywołanych Typ E-30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</si>
  <si>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</si>
  <si>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</si>
  <si>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</si>
  <si>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 xml:space="preserve">Pozycja nr 1 </t>
  </si>
  <si>
    <t>1. deklaracja zgodności, str. ….. oferty</t>
  </si>
  <si>
    <t>2. certyfikat CE (inne), str. …… oferty</t>
  </si>
  <si>
    <t xml:space="preserve">3. parametry techniczno - użytkowe, str.  …. oferty </t>
  </si>
  <si>
    <t>4. inne…………………………………, str. ……………</t>
  </si>
  <si>
    <t>.........................................................................................</t>
  </si>
  <si>
    <t>pieczątka i podpis Wykonawcy</t>
  </si>
  <si>
    <t>Załącznik nr 1.18</t>
  </si>
  <si>
    <t>Pakiet nr18 - lancety i nożyki</t>
  </si>
  <si>
    <t xml:space="preserve">cena jedn.op. netto </t>
  </si>
  <si>
    <t>cena jedn.op brutto</t>
  </si>
  <si>
    <t>lancet do testów alergologicznych   op.=200szt.</t>
  </si>
  <si>
    <t>op</t>
  </si>
  <si>
    <t xml:space="preserve">Nożyk automatyczny do nakłuć 2 mm  op=200szt.  </t>
  </si>
  <si>
    <t>Pozycja nr 1 **)</t>
  </si>
  <si>
    <t>4. inne ……………………………….., str. ……………</t>
  </si>
  <si>
    <t>** powielić w zależności od ilości pozycji</t>
  </si>
  <si>
    <t>)</t>
  </si>
  <si>
    <t>Załącznik nr 1.21</t>
  </si>
  <si>
    <t>Pakiet nr 21 - wymazówki i podłoże transportowe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</si>
  <si>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</si>
  <si>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</si>
  <si>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</si>
  <si>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 xml:space="preserve">Postępowanie  Szp/Fz 83/2022-  umowy zawarte na okres od 01-06-2022 do 01-06-2023 </t>
  </si>
  <si>
    <t>realizacja</t>
  </si>
  <si>
    <t>plan na kolejne 12 miesiący</t>
  </si>
  <si>
    <t>nr pak</t>
  </si>
  <si>
    <t xml:space="preserve">przedmiot zamówienia </t>
  </si>
  <si>
    <t>ilość umowna</t>
  </si>
  <si>
    <t>cena jednostkowa brutto</t>
  </si>
  <si>
    <t>umowna wartość brutto</t>
  </si>
  <si>
    <t>wykonawca</t>
  </si>
  <si>
    <t xml:space="preserve">nr umowy </t>
  </si>
  <si>
    <t>ilość wykorzystana w okresie trwania umowy</t>
  </si>
  <si>
    <t xml:space="preserve">wartość wykorzystana w okresie trwania umowy </t>
  </si>
  <si>
    <t>% wartości</t>
  </si>
  <si>
    <t>ilość</t>
  </si>
  <si>
    <t>szacunkowa cena jednostkowa brutto</t>
  </si>
  <si>
    <t>szacunkowa wartość brutto</t>
  </si>
  <si>
    <t>uwagi</t>
  </si>
  <si>
    <t>1.1</t>
  </si>
  <si>
    <t>Eektrody 4-pierścieniowe</t>
  </si>
  <si>
    <t>Abbott</t>
  </si>
  <si>
    <t>478/2022</t>
  </si>
  <si>
    <t>1.2</t>
  </si>
  <si>
    <t>Eektrody 10-pierścieniowe niesterowalne</t>
  </si>
  <si>
    <t>1.3</t>
  </si>
  <si>
    <t>Eektrody 10-pierścieniowe sterowalne</t>
  </si>
  <si>
    <t>1.4</t>
  </si>
  <si>
    <t>Eektrody 20-pierścieniowe</t>
  </si>
  <si>
    <t>1.5</t>
  </si>
  <si>
    <t>Elektroda spiralna do mapowania</t>
  </si>
  <si>
    <t>1.6</t>
  </si>
  <si>
    <t>Elektroda ablacyjna chłodząca</t>
  </si>
  <si>
    <t>1.7</t>
  </si>
  <si>
    <t>Elektroda ablacyjna klasyczna</t>
  </si>
  <si>
    <t>1.8</t>
  </si>
  <si>
    <t>Elektroda ablacyjn z możliwośćią pomiaru siły nacisku</t>
  </si>
  <si>
    <t>1.9</t>
  </si>
  <si>
    <t>Elektrody mapujące,wielopolowe</t>
  </si>
  <si>
    <t>1.10</t>
  </si>
  <si>
    <t>Introducer z zastawką</t>
  </si>
  <si>
    <t>1.11</t>
  </si>
  <si>
    <t>Igły do punkcji</t>
  </si>
  <si>
    <t>1.12</t>
  </si>
  <si>
    <t>Introducer sterowalny</t>
  </si>
  <si>
    <t>1.13</t>
  </si>
  <si>
    <t>1.14</t>
  </si>
  <si>
    <t>Patche dyspersyjne</t>
  </si>
  <si>
    <t>1.15</t>
  </si>
  <si>
    <t>Kable łączace elektrody</t>
  </si>
  <si>
    <t>1.16</t>
  </si>
  <si>
    <t>Kabel chłodzący elektrodę</t>
  </si>
  <si>
    <t>1.17</t>
  </si>
  <si>
    <t>Elektrody do nawigacji 3D</t>
  </si>
  <si>
    <t>Załącznik nr 1.2</t>
  </si>
  <si>
    <t>Pakie nr 2</t>
  </si>
  <si>
    <t>Dzierżawa systemu do badań elektrofizjologicznych serca</t>
  </si>
  <si>
    <t xml:space="preserve">miesiąc </t>
  </si>
  <si>
    <t>PRZETARG</t>
  </si>
  <si>
    <t>Ablacja dla Oddziału Kardiologii</t>
  </si>
  <si>
    <t>12-miesięcy</t>
  </si>
  <si>
    <t>Lp.</t>
  </si>
  <si>
    <t>Nr.pakietu-nazwa</t>
  </si>
  <si>
    <t>Wartość  brutto</t>
  </si>
  <si>
    <t>Uwagi</t>
  </si>
  <si>
    <t>Pakiet nr 1</t>
  </si>
  <si>
    <t>depozyt</t>
  </si>
  <si>
    <t>Pakiet nr 2</t>
  </si>
  <si>
    <t>dzierżawa</t>
  </si>
  <si>
    <t>RAZEM</t>
  </si>
  <si>
    <t>Pakiet - Ablacja</t>
  </si>
  <si>
    <t>Elektrody diagnostyczne mapujące, wielopolowe (umożliwiająca analizowanie dwukierunkowego prostopadłego wektora kierunku propagacji arytmii) typu packa
- długość elektrody 105cm
- krzywizna D-F
- ilość elektrod 16+2
-rozstaw elektrod 3mm</t>
  </si>
  <si>
    <t>do oferty na dostawę wyrobów medycznych jednorazowego użytku stosowanych do ablacji</t>
  </si>
  <si>
    <t>Szp-241/ZP-049A/2023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</si>
</sst>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1" fillId="0" borderId="0" xfId="51" applyFont="1" applyBorder="1">
      <alignment/>
      <protection/>
    </xf>
    <xf numFmtId="0" fontId="6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8" fillId="0" borderId="0" xfId="5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5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/>
      <protection/>
    </xf>
    <xf numFmtId="0" fontId="9" fillId="0" borderId="0" xfId="51" applyFont="1" applyBorder="1" applyAlignment="1">
      <alignment wrapText="1"/>
      <protection/>
    </xf>
    <xf numFmtId="0" fontId="9" fillId="0" borderId="0" xfId="51" applyFont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2" fillId="0" borderId="0" xfId="51" applyFont="1" applyAlignment="1">
      <alignment wrapText="1"/>
      <protection/>
    </xf>
    <xf numFmtId="0" fontId="2" fillId="0" borderId="0" xfId="51" applyFont="1" applyBorder="1">
      <alignment/>
      <protection/>
    </xf>
    <xf numFmtId="0" fontId="6" fillId="0" borderId="10" xfId="5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horizontal="center" wrapText="1"/>
      <protection/>
    </xf>
    <xf numFmtId="0" fontId="6" fillId="0" borderId="12" xfId="51" applyFont="1" applyFill="1" applyBorder="1" applyAlignment="1">
      <alignment horizontal="center" wrapText="1"/>
      <protection/>
    </xf>
    <xf numFmtId="0" fontId="6" fillId="0" borderId="12" xfId="51" applyFont="1" applyFill="1" applyBorder="1" applyAlignment="1">
      <alignment horizontal="center"/>
      <protection/>
    </xf>
    <xf numFmtId="0" fontId="6" fillId="0" borderId="11" xfId="51" applyFont="1" applyBorder="1" applyAlignment="1">
      <alignment horizontal="center" wrapText="1"/>
      <protection/>
    </xf>
    <xf numFmtId="0" fontId="6" fillId="0" borderId="11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 wrapText="1"/>
      <protection/>
    </xf>
    <xf numFmtId="0" fontId="7" fillId="0" borderId="11" xfId="51" applyFont="1" applyFill="1" applyBorder="1" applyAlignment="1">
      <alignment horizont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166" fontId="7" fillId="0" borderId="10" xfId="61" applyFont="1" applyFill="1" applyBorder="1" applyAlignment="1" applyProtection="1">
      <alignment horizontal="center" vertical="center"/>
      <protection/>
    </xf>
    <xf numFmtId="166" fontId="10" fillId="0" borderId="10" xfId="61" applyFont="1" applyFill="1" applyBorder="1" applyAlignment="1" applyProtection="1">
      <alignment horizontal="center" vertical="center"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/>
      <protection/>
    </xf>
    <xf numFmtId="0" fontId="2" fillId="0" borderId="13" xfId="51" applyFont="1" applyBorder="1">
      <alignment/>
      <protection/>
    </xf>
    <xf numFmtId="166" fontId="2" fillId="0" borderId="13" xfId="51" applyNumberFormat="1" applyFont="1" applyBorder="1">
      <alignment/>
      <protection/>
    </xf>
    <xf numFmtId="166" fontId="2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11" fillId="0" borderId="0" xfId="51" applyFont="1">
      <alignment/>
      <protection/>
    </xf>
    <xf numFmtId="0" fontId="6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6" fillId="0" borderId="11" xfId="51" applyNumberFormat="1" applyFont="1" applyFill="1" applyBorder="1" applyAlignment="1">
      <alignment horizontal="right" wrapText="1"/>
      <protection/>
    </xf>
    <xf numFmtId="0" fontId="2" fillId="0" borderId="14" xfId="51" applyFont="1" applyBorder="1">
      <alignment/>
      <protection/>
    </xf>
    <xf numFmtId="166" fontId="2" fillId="0" borderId="14" xfId="51" applyNumberFormat="1" applyFont="1" applyBorder="1">
      <alignment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center"/>
      <protection/>
    </xf>
    <xf numFmtId="166" fontId="10" fillId="0" borderId="11" xfId="61" applyFont="1" applyFill="1" applyBorder="1" applyAlignment="1" applyProtection="1">
      <alignment horizontal="center" wrapText="1"/>
      <protection/>
    </xf>
    <xf numFmtId="166" fontId="10" fillId="0" borderId="10" xfId="61" applyFont="1" applyFill="1" applyBorder="1" applyAlignment="1" applyProtection="1">
      <alignment horizontal="center"/>
      <protection/>
    </xf>
    <xf numFmtId="0" fontId="2" fillId="0" borderId="11" xfId="51" applyFont="1" applyFill="1" applyBorder="1" applyAlignment="1">
      <alignment horizontal="left" wrapText="1"/>
      <protection/>
    </xf>
    <xf numFmtId="0" fontId="2" fillId="0" borderId="11" xfId="51" applyFont="1" applyFill="1" applyBorder="1" applyAlignment="1">
      <alignment horizontal="center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 applyAlignment="1">
      <alignment horizontal="justify"/>
      <protection/>
    </xf>
    <xf numFmtId="0" fontId="6" fillId="0" borderId="0" xfId="51" applyFont="1" applyAlignment="1">
      <alignment/>
      <protection/>
    </xf>
    <xf numFmtId="0" fontId="12" fillId="0" borderId="0" xfId="51" applyFont="1" applyAlignment="1">
      <alignment wrapText="1"/>
      <protection/>
    </xf>
    <xf numFmtId="0" fontId="6" fillId="0" borderId="0" xfId="51" applyFont="1" applyAlignment="1">
      <alignment wrapText="1"/>
      <protection/>
    </xf>
    <xf numFmtId="0" fontId="1" fillId="0" borderId="0" xfId="51" applyAlignment="1">
      <alignment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left" vertical="center" wrapText="1"/>
      <protection/>
    </xf>
    <xf numFmtId="3" fontId="2" fillId="0" borderId="15" xfId="51" applyNumberFormat="1" applyFont="1" applyFill="1" applyBorder="1" applyAlignment="1">
      <alignment horizontal="center" vertical="center"/>
      <protection/>
    </xf>
    <xf numFmtId="166" fontId="7" fillId="0" borderId="11" xfId="61" applyFont="1" applyFill="1" applyBorder="1" applyAlignment="1" applyProtection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left" vertical="center" wrapText="1"/>
      <protection/>
    </xf>
    <xf numFmtId="3" fontId="2" fillId="0" borderId="16" xfId="51" applyNumberFormat="1" applyFont="1" applyFill="1" applyBorder="1" applyAlignment="1">
      <alignment horizontal="center" vertical="center"/>
      <protection/>
    </xf>
    <xf numFmtId="3" fontId="2" fillId="0" borderId="11" xfId="51" applyNumberFormat="1" applyFont="1" applyFill="1" applyBorder="1" applyAlignment="1">
      <alignment horizontal="center" vertical="center"/>
      <protection/>
    </xf>
    <xf numFmtId="166" fontId="10" fillId="0" borderId="11" xfId="6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/>
    </xf>
    <xf numFmtId="166" fontId="13" fillId="0" borderId="11" xfId="59" applyFont="1" applyFill="1" applyBorder="1" applyAlignment="1" applyProtection="1">
      <alignment vertical="center"/>
      <protection/>
    </xf>
    <xf numFmtId="166" fontId="13" fillId="34" borderId="11" xfId="59" applyFont="1" applyFill="1" applyBorder="1" applyAlignment="1" applyProtection="1">
      <alignment vertical="center"/>
      <protection/>
    </xf>
    <xf numFmtId="166" fontId="13" fillId="34" borderId="11" xfId="59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>
      <alignment horizontal="center" vertical="center"/>
    </xf>
    <xf numFmtId="166" fontId="16" fillId="33" borderId="11" xfId="59" applyFont="1" applyFill="1" applyBorder="1" applyAlignment="1" applyProtection="1">
      <alignment vertical="center"/>
      <protection/>
    </xf>
    <xf numFmtId="9" fontId="15" fillId="33" borderId="11" xfId="53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34" borderId="11" xfId="0" applyFont="1" applyFill="1" applyBorder="1" applyAlignment="1">
      <alignment/>
    </xf>
    <xf numFmtId="166" fontId="14" fillId="34" borderId="11" xfId="0" applyNumberFormat="1" applyFont="1" applyFill="1" applyBorder="1" applyAlignment="1">
      <alignment/>
    </xf>
    <xf numFmtId="166" fontId="15" fillId="33" borderId="11" xfId="59" applyFont="1" applyFill="1" applyBorder="1" applyAlignment="1" applyProtection="1">
      <alignment/>
      <protection/>
    </xf>
    <xf numFmtId="166" fontId="14" fillId="0" borderId="11" xfId="0" applyNumberFormat="1" applyFont="1" applyBorder="1" applyAlignment="1">
      <alignment/>
    </xf>
    <xf numFmtId="166" fontId="14" fillId="0" borderId="11" xfId="59" applyFont="1" applyFill="1" applyBorder="1" applyAlignment="1" applyProtection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11" xfId="51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 wrapText="1"/>
      <protection/>
    </xf>
    <xf numFmtId="0" fontId="3" fillId="0" borderId="18" xfId="51" applyFont="1" applyFill="1" applyBorder="1" applyAlignment="1">
      <alignment horizontal="center" wrapText="1"/>
      <protection/>
    </xf>
    <xf numFmtId="0" fontId="3" fillId="0" borderId="19" xfId="51" applyFont="1" applyFill="1" applyBorder="1" applyAlignment="1">
      <alignment horizontal="center"/>
      <protection/>
    </xf>
    <xf numFmtId="0" fontId="3" fillId="0" borderId="19" xfId="51" applyFont="1" applyFill="1" applyBorder="1" applyAlignment="1">
      <alignment horizontal="center" wrapText="1"/>
      <protection/>
    </xf>
    <xf numFmtId="0" fontId="3" fillId="0" borderId="16" xfId="51" applyFont="1" applyFill="1" applyBorder="1" applyAlignment="1">
      <alignment horizontal="center" wrapText="1"/>
      <protection/>
    </xf>
    <xf numFmtId="0" fontId="13" fillId="0" borderId="11" xfId="0" applyFont="1" applyBorder="1" applyAlignment="1">
      <alignment horizontal="left" vertical="center" wrapText="1"/>
    </xf>
    <xf numFmtId="49" fontId="1" fillId="0" borderId="11" xfId="51" applyNumberFormat="1" applyFont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166" fontId="1" fillId="0" borderId="11" xfId="61" applyFont="1" applyFill="1" applyBorder="1" applyAlignment="1" applyProtection="1">
      <alignment horizontal="center" vertical="center"/>
      <protection/>
    </xf>
    <xf numFmtId="166" fontId="1" fillId="0" borderId="20" xfId="6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166" fontId="14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166" fontId="21" fillId="0" borderId="11" xfId="0" applyNumberFormat="1" applyFont="1" applyBorder="1" applyAlignment="1">
      <alignment/>
    </xf>
    <xf numFmtId="166" fontId="21" fillId="0" borderId="16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66" fontId="22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51" applyFont="1">
      <alignment/>
      <protection/>
    </xf>
    <xf numFmtId="0" fontId="24" fillId="0" borderId="11" xfId="51" applyFont="1" applyBorder="1">
      <alignment/>
      <protection/>
    </xf>
    <xf numFmtId="166" fontId="25" fillId="0" borderId="11" xfId="51" applyNumberFormat="1" applyFont="1" applyBorder="1">
      <alignment/>
      <protection/>
    </xf>
    <xf numFmtId="0" fontId="42" fillId="0" borderId="0" xfId="51" applyFont="1">
      <alignment/>
      <protection/>
    </xf>
    <xf numFmtId="0" fontId="42" fillId="0" borderId="0" xfId="51" applyFont="1" applyAlignment="1">
      <alignment horizontal="right"/>
      <protection/>
    </xf>
    <xf numFmtId="0" fontId="42" fillId="0" borderId="0" xfId="51" applyFont="1" applyAlignment="1">
      <alignment horizontal="center"/>
      <protection/>
    </xf>
    <xf numFmtId="0" fontId="43" fillId="0" borderId="0" xfId="51" applyFont="1" applyAlignment="1">
      <alignment horizontal="center"/>
      <protection/>
    </xf>
    <xf numFmtId="0" fontId="43" fillId="0" borderId="0" xfId="51" applyFont="1" applyAlignment="1">
      <alignment horizontal="right"/>
      <protection/>
    </xf>
    <xf numFmtId="0" fontId="44" fillId="0" borderId="0" xfId="51" applyFont="1" applyAlignment="1">
      <alignment horizontal="center"/>
      <protection/>
    </xf>
    <xf numFmtId="0" fontId="44" fillId="0" borderId="0" xfId="51" applyFont="1" applyAlignment="1">
      <alignment/>
      <protection/>
    </xf>
    <xf numFmtId="0" fontId="44" fillId="0" borderId="0" xfId="51" applyFont="1" applyBorder="1" applyAlignment="1">
      <alignment wrapText="1"/>
      <protection/>
    </xf>
    <xf numFmtId="0" fontId="42" fillId="0" borderId="0" xfId="51" applyFont="1" applyAlignment="1">
      <alignment wrapText="1"/>
      <protection/>
    </xf>
    <xf numFmtId="0" fontId="42" fillId="0" borderId="11" xfId="51" applyFont="1" applyFill="1" applyBorder="1" applyAlignment="1">
      <alignment horizontal="center" vertical="center"/>
      <protection/>
    </xf>
    <xf numFmtId="0" fontId="42" fillId="0" borderId="12" xfId="51" applyFont="1" applyFill="1" applyBorder="1" applyAlignment="1">
      <alignment horizontal="center" vertical="center" wrapText="1"/>
      <protection/>
    </xf>
    <xf numFmtId="0" fontId="42" fillId="0" borderId="11" xfId="51" applyFont="1" applyBorder="1" applyAlignment="1">
      <alignment horizontal="center" vertical="center" wrapText="1"/>
      <protection/>
    </xf>
    <xf numFmtId="0" fontId="42" fillId="0" borderId="11" xfId="51" applyFont="1" applyFill="1" applyBorder="1" applyAlignment="1">
      <alignment horizontal="center" vertical="center" wrapText="1"/>
      <protection/>
    </xf>
    <xf numFmtId="0" fontId="43" fillId="0" borderId="11" xfId="51" applyFont="1" applyFill="1" applyBorder="1" applyAlignment="1">
      <alignment horizontal="center"/>
      <protection/>
    </xf>
    <xf numFmtId="0" fontId="43" fillId="0" borderId="12" xfId="51" applyFont="1" applyFill="1" applyBorder="1" applyAlignment="1">
      <alignment horizontal="center" wrapText="1"/>
      <protection/>
    </xf>
    <xf numFmtId="0" fontId="43" fillId="0" borderId="18" xfId="51" applyFont="1" applyFill="1" applyBorder="1" applyAlignment="1">
      <alignment horizontal="center" wrapText="1"/>
      <protection/>
    </xf>
    <xf numFmtId="0" fontId="43" fillId="0" borderId="19" xfId="51" applyFont="1" applyFill="1" applyBorder="1" applyAlignment="1">
      <alignment horizontal="center"/>
      <protection/>
    </xf>
    <xf numFmtId="0" fontId="43" fillId="0" borderId="19" xfId="51" applyFont="1" applyFill="1" applyBorder="1" applyAlignment="1">
      <alignment horizontal="center" wrapText="1"/>
      <protection/>
    </xf>
    <xf numFmtId="0" fontId="43" fillId="0" borderId="16" xfId="5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 horizontal="left" vertical="center" wrapText="1"/>
    </xf>
    <xf numFmtId="49" fontId="42" fillId="0" borderId="11" xfId="51" applyNumberFormat="1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3" fillId="0" borderId="11" xfId="51" applyFont="1" applyFill="1" applyBorder="1" applyAlignment="1">
      <alignment horizontal="center" vertical="center"/>
      <protection/>
    </xf>
    <xf numFmtId="0" fontId="43" fillId="0" borderId="11" xfId="51" applyFont="1" applyFill="1" applyBorder="1" applyAlignment="1">
      <alignment horizontal="center" vertical="center" wrapText="1"/>
      <protection/>
    </xf>
    <xf numFmtId="166" fontId="42" fillId="0" borderId="11" xfId="61" applyFont="1" applyFill="1" applyBorder="1" applyAlignment="1" applyProtection="1">
      <alignment horizontal="center" vertical="center"/>
      <protection/>
    </xf>
    <xf numFmtId="0" fontId="44" fillId="0" borderId="0" xfId="51" applyFont="1" applyBorder="1" applyAlignment="1">
      <alignment/>
      <protection/>
    </xf>
    <xf numFmtId="0" fontId="44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wrapText="1"/>
      <protection/>
    </xf>
    <xf numFmtId="0" fontId="7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wrapText="1"/>
      <protection/>
    </xf>
    <xf numFmtId="0" fontId="12" fillId="0" borderId="0" xfId="51" applyFont="1" applyBorder="1" applyAlignment="1">
      <alignment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left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3.8515625" style="1" customWidth="1"/>
    <col min="2" max="2" width="52.28125" style="1" customWidth="1"/>
    <col min="3" max="3" width="20.28125" style="1" customWidth="1"/>
    <col min="4" max="4" width="9.28125" style="1" customWidth="1"/>
    <col min="5" max="5" width="12.140625" style="1" customWidth="1"/>
    <col min="6" max="6" width="10.57421875" style="1" customWidth="1"/>
    <col min="7" max="7" width="11.28125" style="1" customWidth="1"/>
    <col min="8" max="8" width="6.00390625" style="1" customWidth="1"/>
    <col min="9" max="9" width="13.140625" style="1" customWidth="1"/>
    <col min="10" max="10" width="22.7109375" style="1" customWidth="1"/>
    <col min="11" max="16384" width="9.140625" style="1" customWidth="1"/>
  </cols>
  <sheetData>
    <row r="1" spans="1:12" ht="12.75">
      <c r="A1" s="148"/>
      <c r="B1" s="148"/>
      <c r="C1" s="148"/>
      <c r="D1" s="148"/>
      <c r="E1" s="148"/>
      <c r="F1" s="148"/>
      <c r="G1" s="148"/>
      <c r="H1" s="148"/>
      <c r="I1" s="148"/>
      <c r="J1" s="149" t="s">
        <v>0</v>
      </c>
      <c r="K1" s="2"/>
      <c r="L1" s="2"/>
    </row>
    <row r="2" spans="1:12" ht="12.75">
      <c r="A2" s="150"/>
      <c r="B2" s="148"/>
      <c r="C2" s="148"/>
      <c r="D2" s="148"/>
      <c r="E2" s="149"/>
      <c r="F2" s="149"/>
      <c r="G2" s="149"/>
      <c r="H2" s="148"/>
      <c r="I2" s="148"/>
      <c r="J2" s="149" t="s">
        <v>143</v>
      </c>
      <c r="K2" s="4"/>
      <c r="L2" s="2"/>
    </row>
    <row r="3" spans="1:12" ht="12.75">
      <c r="A3" s="150"/>
      <c r="B3" s="148"/>
      <c r="C3" s="151"/>
      <c r="D3" s="151"/>
      <c r="E3" s="152"/>
      <c r="F3" s="152"/>
      <c r="G3" s="152"/>
      <c r="H3" s="151"/>
      <c r="I3" s="151"/>
      <c r="J3" s="149" t="s">
        <v>2</v>
      </c>
      <c r="K3" s="2"/>
      <c r="L3" s="2"/>
    </row>
    <row r="4" spans="1:12" ht="12.75">
      <c r="A4" s="150"/>
      <c r="B4" s="151"/>
      <c r="C4" s="151"/>
      <c r="D4" s="151"/>
      <c r="E4" s="152"/>
      <c r="F4" s="152"/>
      <c r="G4" s="152"/>
      <c r="H4" s="151"/>
      <c r="I4" s="151"/>
      <c r="J4" s="149" t="s">
        <v>144</v>
      </c>
      <c r="K4" s="2"/>
      <c r="L4" s="2"/>
    </row>
    <row r="5" spans="1:12" s="8" customFormat="1" ht="16.5" customHeight="1">
      <c r="A5" s="174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6"/>
      <c r="L5" s="7"/>
    </row>
    <row r="6" spans="1:12" s="8" customFormat="1" ht="12.7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6"/>
      <c r="L6" s="7"/>
    </row>
    <row r="7" spans="1:12" s="11" customFormat="1" ht="13.5" customHeight="1">
      <c r="A7" s="173" t="s">
        <v>141</v>
      </c>
      <c r="B7" s="173"/>
      <c r="C7" s="173"/>
      <c r="D7" s="173"/>
      <c r="E7" s="173"/>
      <c r="F7" s="173"/>
      <c r="G7" s="173"/>
      <c r="H7" s="173"/>
      <c r="I7" s="173"/>
      <c r="J7" s="173"/>
      <c r="K7" s="9"/>
      <c r="L7" s="10"/>
    </row>
    <row r="8" spans="1:12" ht="12.75" customHeight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2"/>
      <c r="L8" s="2"/>
    </row>
    <row r="9" spans="1:12" s="13" customFormat="1" ht="25.5">
      <c r="A9" s="157" t="s">
        <v>4</v>
      </c>
      <c r="B9" s="158" t="s">
        <v>5</v>
      </c>
      <c r="C9" s="158" t="s">
        <v>6</v>
      </c>
      <c r="D9" s="158" t="s">
        <v>7</v>
      </c>
      <c r="E9" s="158" t="s">
        <v>8</v>
      </c>
      <c r="F9" s="158" t="s">
        <v>9</v>
      </c>
      <c r="G9" s="158" t="s">
        <v>10</v>
      </c>
      <c r="H9" s="159" t="s">
        <v>11</v>
      </c>
      <c r="I9" s="160" t="s">
        <v>12</v>
      </c>
      <c r="J9" s="160" t="s">
        <v>13</v>
      </c>
      <c r="K9" s="3"/>
      <c r="L9" s="3"/>
    </row>
    <row r="10" spans="1:12" s="14" customFormat="1" ht="12.75">
      <c r="A10" s="161">
        <v>1</v>
      </c>
      <c r="B10" s="162">
        <v>2</v>
      </c>
      <c r="C10" s="163">
        <v>3</v>
      </c>
      <c r="D10" s="164">
        <v>4</v>
      </c>
      <c r="E10" s="165">
        <v>5</v>
      </c>
      <c r="F10" s="164">
        <v>6</v>
      </c>
      <c r="G10" s="166">
        <v>7</v>
      </c>
      <c r="H10" s="164">
        <v>8</v>
      </c>
      <c r="I10" s="166">
        <v>9</v>
      </c>
      <c r="J10" s="161">
        <v>10</v>
      </c>
      <c r="K10" s="5"/>
      <c r="L10" s="5"/>
    </row>
    <row r="11" spans="1:12" ht="76.5" customHeight="1">
      <c r="A11" s="159">
        <v>1</v>
      </c>
      <c r="B11" s="167" t="s">
        <v>14</v>
      </c>
      <c r="C11" s="168"/>
      <c r="D11" s="169" t="s">
        <v>15</v>
      </c>
      <c r="E11" s="169">
        <v>200</v>
      </c>
      <c r="F11" s="170"/>
      <c r="G11" s="171"/>
      <c r="H11" s="170"/>
      <c r="I11" s="172"/>
      <c r="J11" s="172"/>
      <c r="K11" s="2"/>
      <c r="L11" s="2"/>
    </row>
    <row r="12" spans="1:12" ht="85.5" customHeight="1">
      <c r="A12" s="159">
        <v>2</v>
      </c>
      <c r="B12" s="167" t="s">
        <v>16</v>
      </c>
      <c r="C12" s="168"/>
      <c r="D12" s="169" t="s">
        <v>15</v>
      </c>
      <c r="E12" s="169">
        <v>50</v>
      </c>
      <c r="F12" s="170"/>
      <c r="G12" s="171"/>
      <c r="H12" s="170"/>
      <c r="I12" s="172"/>
      <c r="J12" s="172"/>
      <c r="K12" s="2"/>
      <c r="L12" s="2"/>
    </row>
    <row r="13" spans="1:12" ht="105.75" customHeight="1">
      <c r="A13" s="159">
        <v>3</v>
      </c>
      <c r="B13" s="167" t="s">
        <v>17</v>
      </c>
      <c r="C13" s="168"/>
      <c r="D13" s="169" t="s">
        <v>15</v>
      </c>
      <c r="E13" s="169">
        <v>200</v>
      </c>
      <c r="F13" s="170"/>
      <c r="G13" s="171"/>
      <c r="H13" s="170"/>
      <c r="I13" s="172"/>
      <c r="J13" s="172"/>
      <c r="K13" s="2"/>
      <c r="L13" s="2"/>
    </row>
    <row r="14" spans="1:12" ht="149.25" customHeight="1">
      <c r="A14" s="159">
        <v>5</v>
      </c>
      <c r="B14" s="167" t="s">
        <v>18</v>
      </c>
      <c r="C14" s="168"/>
      <c r="D14" s="169" t="s">
        <v>15</v>
      </c>
      <c r="E14" s="169">
        <v>80</v>
      </c>
      <c r="F14" s="170"/>
      <c r="G14" s="171"/>
      <c r="H14" s="170"/>
      <c r="I14" s="172"/>
      <c r="J14" s="172"/>
      <c r="K14" s="2"/>
      <c r="L14" s="2"/>
    </row>
    <row r="15" spans="1:12" ht="97.5" customHeight="1">
      <c r="A15" s="159">
        <v>6</v>
      </c>
      <c r="B15" s="167" t="s">
        <v>19</v>
      </c>
      <c r="C15" s="168"/>
      <c r="D15" s="169" t="s">
        <v>15</v>
      </c>
      <c r="E15" s="169">
        <v>150</v>
      </c>
      <c r="F15" s="170"/>
      <c r="G15" s="171"/>
      <c r="H15" s="170"/>
      <c r="I15" s="172"/>
      <c r="J15" s="172"/>
      <c r="K15" s="2"/>
      <c r="L15" s="2"/>
    </row>
    <row r="16" spans="1:12" ht="85.5" customHeight="1">
      <c r="A16" s="159">
        <v>7</v>
      </c>
      <c r="B16" s="167" t="s">
        <v>20</v>
      </c>
      <c r="C16" s="168"/>
      <c r="D16" s="169" t="s">
        <v>15</v>
      </c>
      <c r="E16" s="169">
        <v>100</v>
      </c>
      <c r="F16" s="170"/>
      <c r="G16" s="171"/>
      <c r="H16" s="170"/>
      <c r="I16" s="172"/>
      <c r="J16" s="172"/>
      <c r="K16" s="2"/>
      <c r="L16" s="2"/>
    </row>
    <row r="17" spans="1:12" ht="105" customHeight="1">
      <c r="A17" s="159">
        <v>8</v>
      </c>
      <c r="B17" s="167" t="s">
        <v>21</v>
      </c>
      <c r="C17" s="168"/>
      <c r="D17" s="169" t="s">
        <v>15</v>
      </c>
      <c r="E17" s="169">
        <v>60</v>
      </c>
      <c r="F17" s="170"/>
      <c r="G17" s="171"/>
      <c r="H17" s="170"/>
      <c r="I17" s="172"/>
      <c r="J17" s="172"/>
      <c r="K17" s="2"/>
      <c r="L17" s="2"/>
    </row>
    <row r="18" spans="1:12" ht="98.25" customHeight="1">
      <c r="A18" s="159">
        <v>9</v>
      </c>
      <c r="B18" s="167" t="s">
        <v>142</v>
      </c>
      <c r="C18" s="168"/>
      <c r="D18" s="169" t="s">
        <v>15</v>
      </c>
      <c r="E18" s="169">
        <v>30</v>
      </c>
      <c r="F18" s="170"/>
      <c r="G18" s="171"/>
      <c r="H18" s="170"/>
      <c r="I18" s="172"/>
      <c r="J18" s="172"/>
      <c r="K18" s="2"/>
      <c r="L18" s="2"/>
    </row>
    <row r="19" spans="1:12" ht="93" customHeight="1">
      <c r="A19" s="159">
        <v>10</v>
      </c>
      <c r="B19" s="167" t="s">
        <v>22</v>
      </c>
      <c r="C19" s="168"/>
      <c r="D19" s="169" t="s">
        <v>15</v>
      </c>
      <c r="E19" s="169">
        <v>300</v>
      </c>
      <c r="F19" s="170"/>
      <c r="G19" s="171"/>
      <c r="H19" s="170"/>
      <c r="I19" s="172"/>
      <c r="J19" s="172"/>
      <c r="K19" s="2"/>
      <c r="L19" s="2"/>
    </row>
    <row r="20" spans="1:12" ht="57" customHeight="1">
      <c r="A20" s="159">
        <v>11</v>
      </c>
      <c r="B20" s="167" t="s">
        <v>23</v>
      </c>
      <c r="C20" s="168"/>
      <c r="D20" s="169" t="s">
        <v>15</v>
      </c>
      <c r="E20" s="169">
        <v>300</v>
      </c>
      <c r="F20" s="170"/>
      <c r="G20" s="171"/>
      <c r="H20" s="170"/>
      <c r="I20" s="172"/>
      <c r="J20" s="172"/>
      <c r="K20" s="2"/>
      <c r="L20" s="2"/>
    </row>
    <row r="21" spans="1:12" ht="80.25" customHeight="1">
      <c r="A21" s="159">
        <v>12</v>
      </c>
      <c r="B21" s="167" t="s">
        <v>24</v>
      </c>
      <c r="C21" s="168"/>
      <c r="D21" s="169" t="s">
        <v>15</v>
      </c>
      <c r="E21" s="169">
        <v>80</v>
      </c>
      <c r="F21" s="170"/>
      <c r="G21" s="171"/>
      <c r="H21" s="170"/>
      <c r="I21" s="172"/>
      <c r="J21" s="172"/>
      <c r="K21" s="2"/>
      <c r="L21" s="2"/>
    </row>
    <row r="22" spans="1:12" ht="18.75" customHeight="1">
      <c r="A22" s="159">
        <v>13</v>
      </c>
      <c r="B22" s="167" t="s">
        <v>25</v>
      </c>
      <c r="C22" s="168"/>
      <c r="D22" s="169" t="s">
        <v>15</v>
      </c>
      <c r="E22" s="169">
        <v>150</v>
      </c>
      <c r="F22" s="170"/>
      <c r="G22" s="171"/>
      <c r="H22" s="170"/>
      <c r="I22" s="172"/>
      <c r="J22" s="172"/>
      <c r="K22" s="2"/>
      <c r="L22" s="2"/>
    </row>
    <row r="23" spans="1:12" ht="20.25" customHeight="1">
      <c r="A23" s="159">
        <v>14</v>
      </c>
      <c r="B23" s="167" t="s">
        <v>26</v>
      </c>
      <c r="C23" s="168"/>
      <c r="D23" s="169" t="s">
        <v>15</v>
      </c>
      <c r="E23" s="169">
        <v>300</v>
      </c>
      <c r="F23" s="170"/>
      <c r="G23" s="171"/>
      <c r="H23" s="170"/>
      <c r="I23" s="172"/>
      <c r="J23" s="172"/>
      <c r="K23" s="2"/>
      <c r="L23" s="2"/>
    </row>
    <row r="24" spans="1:12" ht="30" customHeight="1">
      <c r="A24" s="159">
        <v>15</v>
      </c>
      <c r="B24" s="167" t="s">
        <v>27</v>
      </c>
      <c r="C24" s="168"/>
      <c r="D24" s="169" t="s">
        <v>15</v>
      </c>
      <c r="E24" s="169">
        <v>10</v>
      </c>
      <c r="F24" s="170"/>
      <c r="G24" s="171"/>
      <c r="H24" s="170"/>
      <c r="I24" s="172"/>
      <c r="J24" s="172"/>
      <c r="K24" s="2"/>
      <c r="L24" s="2"/>
    </row>
    <row r="25" spans="1:12" ht="19.5" customHeight="1">
      <c r="A25" s="159">
        <v>16</v>
      </c>
      <c r="B25" s="167" t="s">
        <v>28</v>
      </c>
      <c r="C25" s="168"/>
      <c r="D25" s="169" t="s">
        <v>15</v>
      </c>
      <c r="E25" s="169">
        <v>2</v>
      </c>
      <c r="F25" s="170"/>
      <c r="G25" s="171"/>
      <c r="H25" s="170"/>
      <c r="I25" s="172"/>
      <c r="J25" s="172"/>
      <c r="K25" s="2"/>
      <c r="L25" s="2"/>
    </row>
    <row r="26" spans="1:12" ht="30.75" customHeight="1">
      <c r="A26" s="159">
        <v>17</v>
      </c>
      <c r="B26" s="167" t="s">
        <v>29</v>
      </c>
      <c r="C26" s="168"/>
      <c r="D26" s="169" t="s">
        <v>15</v>
      </c>
      <c r="E26" s="169">
        <v>150</v>
      </c>
      <c r="F26" s="170"/>
      <c r="G26" s="171"/>
      <c r="H26" s="170"/>
      <c r="I26" s="172"/>
      <c r="J26" s="172"/>
      <c r="K26" s="2"/>
      <c r="L26" s="2"/>
    </row>
    <row r="27" spans="1:12" ht="12.75">
      <c r="A27" s="145"/>
      <c r="B27" s="145"/>
      <c r="C27" s="145"/>
      <c r="D27" s="145"/>
      <c r="E27" s="145"/>
      <c r="F27" s="145"/>
      <c r="G27" s="146"/>
      <c r="H27" s="145"/>
      <c r="I27" s="145"/>
      <c r="J27" s="147"/>
      <c r="K27" s="2"/>
      <c r="L27" s="2"/>
    </row>
    <row r="28" spans="1:10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0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</row>
    <row r="34" ht="13.5" customHeight="1"/>
  </sheetData>
  <sheetProtection selectLockedCells="1" selectUnlockedCells="1"/>
  <mergeCells count="1">
    <mergeCell ref="A5:J5"/>
  </mergeCells>
  <printOptions horizontalCentered="1"/>
  <pageMargins left="0.19652777777777777" right="0.19652777777777777" top="0.2" bottom="0.1597222222222222" header="0.5118055555555555" footer="0.5118055555555555"/>
  <pageSetup fitToHeight="0" fitToWidth="1" horizontalDpi="300" verticalDpi="3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7.7109375" style="1" customWidth="1"/>
    <col min="6" max="6" width="12.8515625" style="1" customWidth="1"/>
    <col min="7" max="7" width="4.57421875" style="1" customWidth="1"/>
    <col min="8" max="8" width="12.28125" style="1" customWidth="1"/>
    <col min="9" max="9" width="11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B1" s="1" t="s">
        <v>30</v>
      </c>
      <c r="D1" s="16"/>
      <c r="E1" s="16"/>
      <c r="F1" s="16"/>
      <c r="I1" s="17"/>
      <c r="J1" s="17"/>
      <c r="K1" s="17" t="s">
        <v>31</v>
      </c>
      <c r="L1" s="17"/>
    </row>
    <row r="2" spans="1:12" ht="12.75">
      <c r="A2" s="15"/>
      <c r="B2" s="14" t="s">
        <v>32</v>
      </c>
      <c r="C2" s="14"/>
      <c r="D2" s="18"/>
      <c r="E2" s="18"/>
      <c r="F2" s="18"/>
      <c r="G2" s="14"/>
      <c r="H2" s="14"/>
      <c r="I2" s="16"/>
      <c r="J2" s="16"/>
      <c r="K2" s="16" t="s">
        <v>33</v>
      </c>
      <c r="L2" s="16"/>
    </row>
    <row r="3" spans="1:12" ht="12.75">
      <c r="A3" s="15"/>
      <c r="D3" s="16"/>
      <c r="E3" s="16"/>
      <c r="F3" s="16"/>
      <c r="H3" s="16"/>
      <c r="I3" s="16"/>
      <c r="J3" s="16"/>
      <c r="K3" s="16" t="s">
        <v>2</v>
      </c>
      <c r="L3" s="16"/>
    </row>
    <row r="4" spans="1:12" ht="12.75">
      <c r="A4" s="15"/>
      <c r="D4" s="16"/>
      <c r="E4" s="16"/>
      <c r="F4" s="16"/>
      <c r="H4" s="16"/>
      <c r="I4" s="16"/>
      <c r="J4" s="16" t="s">
        <v>34</v>
      </c>
      <c r="K4" s="16" t="s">
        <v>35</v>
      </c>
      <c r="L4" s="16"/>
    </row>
    <row r="5" spans="1:12" s="8" customFormat="1" ht="18.75">
      <c r="A5" s="175" t="s">
        <v>36</v>
      </c>
      <c r="B5" s="175"/>
      <c r="C5" s="175"/>
      <c r="D5" s="175"/>
      <c r="E5" s="175"/>
      <c r="F5" s="175"/>
      <c r="G5" s="175"/>
      <c r="H5" s="175"/>
      <c r="I5" s="175"/>
      <c r="J5" s="175"/>
      <c r="K5" s="19"/>
      <c r="L5" s="19"/>
    </row>
    <row r="6" spans="1:12" s="8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s="11" customFormat="1" ht="12.75" customHeight="1">
      <c r="A7" s="176" t="s">
        <v>37</v>
      </c>
      <c r="B7" s="176"/>
      <c r="C7" s="176"/>
      <c r="D7" s="176"/>
      <c r="E7" s="176"/>
      <c r="F7" s="176"/>
      <c r="G7" s="176"/>
      <c r="H7" s="23"/>
      <c r="I7" s="23"/>
      <c r="L7" s="24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24">
      <c r="A9" s="27" t="s">
        <v>38</v>
      </c>
      <c r="B9" s="28" t="s">
        <v>39</v>
      </c>
      <c r="C9" s="29" t="s">
        <v>40</v>
      </c>
      <c r="D9" s="30" t="s">
        <v>41</v>
      </c>
      <c r="E9" s="29" t="s">
        <v>42</v>
      </c>
      <c r="F9" s="29" t="s">
        <v>10</v>
      </c>
      <c r="G9" s="31" t="s">
        <v>11</v>
      </c>
      <c r="H9" s="28" t="s">
        <v>43</v>
      </c>
      <c r="I9" s="28" t="s">
        <v>13</v>
      </c>
      <c r="J9" s="31" t="s">
        <v>44</v>
      </c>
      <c r="K9" s="32" t="s">
        <v>45</v>
      </c>
    </row>
    <row r="10" spans="1:11" s="14" customFormat="1" ht="11.25">
      <c r="A10" s="33">
        <v>1</v>
      </c>
      <c r="B10" s="34">
        <v>2</v>
      </c>
      <c r="C10" s="33">
        <v>3</v>
      </c>
      <c r="D10" s="34">
        <v>4</v>
      </c>
      <c r="E10" s="33">
        <v>5</v>
      </c>
      <c r="F10" s="34">
        <v>6</v>
      </c>
      <c r="G10" s="33">
        <v>7</v>
      </c>
      <c r="H10" s="34">
        <v>8</v>
      </c>
      <c r="I10" s="33">
        <v>9</v>
      </c>
      <c r="J10" s="34">
        <v>10</v>
      </c>
      <c r="K10" s="35">
        <v>11</v>
      </c>
    </row>
    <row r="11" spans="1:11" s="43" customFormat="1" ht="25.5">
      <c r="A11" s="36">
        <v>1</v>
      </c>
      <c r="B11" s="37" t="s">
        <v>46</v>
      </c>
      <c r="C11" s="36" t="s">
        <v>15</v>
      </c>
      <c r="D11" s="36">
        <v>2500</v>
      </c>
      <c r="E11" s="38"/>
      <c r="F11" s="39"/>
      <c r="G11" s="38"/>
      <c r="H11" s="40"/>
      <c r="I11" s="41"/>
      <c r="J11" s="39"/>
      <c r="K11" s="42"/>
    </row>
    <row r="12" spans="6:9" ht="12.75">
      <c r="F12" s="44"/>
      <c r="I12" s="45">
        <f>SUM(I11:I11)</f>
        <v>0</v>
      </c>
    </row>
    <row r="13" spans="2:9" ht="12.75">
      <c r="B13" s="1" t="s">
        <v>47</v>
      </c>
      <c r="I13" s="46"/>
    </row>
    <row r="15" s="47" customFormat="1" ht="12.75">
      <c r="B15" s="48"/>
    </row>
    <row r="16" s="47" customFormat="1" ht="12.75">
      <c r="B16" s="1"/>
    </row>
    <row r="17" s="47" customFormat="1" ht="12.75">
      <c r="B17" s="48"/>
    </row>
    <row r="18" ht="13.5" customHeight="1">
      <c r="B18" s="48" t="s">
        <v>48</v>
      </c>
    </row>
    <row r="19" ht="12.75">
      <c r="B19" s="1" t="s">
        <v>49</v>
      </c>
    </row>
    <row r="21" ht="12.75">
      <c r="B21" s="48" t="s">
        <v>50</v>
      </c>
    </row>
    <row r="22" ht="12.75">
      <c r="B22" s="1" t="s">
        <v>51</v>
      </c>
    </row>
    <row r="23" spans="2:10" ht="12.75">
      <c r="B23" s="1" t="s">
        <v>52</v>
      </c>
      <c r="H23" s="177"/>
      <c r="I23" s="177"/>
      <c r="J23" s="177"/>
    </row>
    <row r="24" ht="12.75">
      <c r="B24" s="1" t="s">
        <v>53</v>
      </c>
    </row>
    <row r="25" ht="12.75">
      <c r="B25" s="1" t="s">
        <v>54</v>
      </c>
    </row>
    <row r="26" ht="12.75">
      <c r="B26" s="48"/>
    </row>
    <row r="28" spans="2:8" ht="12.75">
      <c r="B28" s="48"/>
      <c r="H28" s="1" t="s">
        <v>55</v>
      </c>
    </row>
    <row r="29" spans="8:10" ht="12.75">
      <c r="H29" s="177" t="s">
        <v>56</v>
      </c>
      <c r="I29" s="177"/>
      <c r="J29" s="177"/>
    </row>
  </sheetData>
  <sheetProtection selectLockedCells="1" selectUnlockedCells="1"/>
  <mergeCells count="4">
    <mergeCell ref="A5:J5"/>
    <mergeCell ref="A7:G7"/>
    <mergeCell ref="H23:J23"/>
    <mergeCell ref="H29:J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6.2812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D1" s="16"/>
      <c r="E1" s="16"/>
      <c r="F1" s="16"/>
      <c r="I1" s="17"/>
      <c r="J1" s="17"/>
      <c r="K1" s="17"/>
      <c r="L1" s="17"/>
    </row>
    <row r="2" spans="1:12" ht="12.75">
      <c r="A2" s="15"/>
      <c r="B2" s="14"/>
      <c r="C2" s="14"/>
      <c r="D2" s="18"/>
      <c r="E2" s="18"/>
      <c r="F2" s="18"/>
      <c r="G2" s="14"/>
      <c r="H2" s="14"/>
      <c r="I2" s="16"/>
      <c r="J2" s="16"/>
      <c r="K2" s="16"/>
      <c r="L2" s="16"/>
    </row>
    <row r="3" spans="1:12" ht="12.75">
      <c r="A3" s="15"/>
      <c r="D3" s="16"/>
      <c r="E3" s="16"/>
      <c r="F3" s="16"/>
      <c r="H3" s="16"/>
      <c r="I3" s="16"/>
      <c r="J3" s="16"/>
      <c r="K3" s="16"/>
      <c r="L3" s="16"/>
    </row>
    <row r="4" spans="1:12" ht="12.75">
      <c r="A4" s="15"/>
      <c r="D4" s="16"/>
      <c r="E4" s="16"/>
      <c r="F4" s="16"/>
      <c r="H4" s="16"/>
      <c r="I4" s="16"/>
      <c r="J4" s="16"/>
      <c r="K4" s="16"/>
      <c r="L4" s="16"/>
    </row>
    <row r="5" spans="1:12" s="8" customFormat="1" ht="18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9"/>
      <c r="L5" s="19"/>
    </row>
    <row r="6" spans="1:12" ht="12.75" customHeight="1">
      <c r="A6" s="176"/>
      <c r="B6" s="176"/>
      <c r="C6" s="176"/>
      <c r="D6" s="176"/>
      <c r="E6" s="176"/>
      <c r="F6" s="176"/>
      <c r="G6" s="176"/>
      <c r="H6" s="176"/>
      <c r="I6" s="176"/>
      <c r="J6" s="11"/>
      <c r="K6" s="11"/>
      <c r="L6" s="26"/>
    </row>
    <row r="7" spans="1:12" ht="12.75" customHeight="1">
      <c r="A7" s="176"/>
      <c r="B7" s="176"/>
      <c r="C7" s="176"/>
      <c r="D7" s="176"/>
      <c r="E7" s="176"/>
      <c r="F7" s="176"/>
      <c r="G7" s="176"/>
      <c r="H7" s="176"/>
      <c r="I7" s="176"/>
      <c r="J7" s="11"/>
      <c r="K7" s="11"/>
      <c r="L7" s="26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12">
      <c r="A9" s="27"/>
      <c r="B9" s="28"/>
      <c r="C9" s="29"/>
      <c r="D9" s="30"/>
      <c r="E9" s="29"/>
      <c r="F9" s="29"/>
      <c r="G9" s="31"/>
      <c r="H9" s="28"/>
      <c r="I9" s="28"/>
      <c r="J9" s="31"/>
      <c r="K9" s="32"/>
    </row>
    <row r="10" spans="1:11" s="14" customFormat="1" ht="11.25">
      <c r="A10" s="33"/>
      <c r="B10" s="34"/>
      <c r="C10" s="33"/>
      <c r="D10" s="34"/>
      <c r="E10" s="33"/>
      <c r="F10" s="34"/>
      <c r="G10" s="33"/>
      <c r="H10" s="34"/>
      <c r="I10" s="33"/>
      <c r="J10" s="34"/>
      <c r="K10" s="35"/>
    </row>
    <row r="11" spans="1:11" s="14" customFormat="1" ht="12">
      <c r="A11" s="32"/>
      <c r="B11" s="49"/>
      <c r="C11" s="27"/>
      <c r="D11" s="50"/>
      <c r="E11" s="33"/>
      <c r="F11" s="34"/>
      <c r="G11" s="33"/>
      <c r="H11" s="34"/>
      <c r="I11" s="33"/>
      <c r="J11" s="34"/>
      <c r="K11" s="35"/>
    </row>
    <row r="12" spans="1:11" s="14" customFormat="1" ht="12">
      <c r="A12" s="32"/>
      <c r="B12" s="49"/>
      <c r="C12" s="32"/>
      <c r="D12" s="51"/>
      <c r="E12" s="33"/>
      <c r="F12" s="34"/>
      <c r="G12" s="33"/>
      <c r="H12" s="34"/>
      <c r="I12" s="33"/>
      <c r="J12" s="34"/>
      <c r="K12" s="35"/>
    </row>
    <row r="13" spans="6:9" ht="12.75">
      <c r="F13" s="52"/>
      <c r="I13" s="53"/>
    </row>
    <row r="18" ht="12" customHeight="1"/>
  </sheetData>
  <sheetProtection selectLockedCells="1" selectUnlockedCells="1"/>
  <mergeCells count="3">
    <mergeCell ref="A5:J5"/>
    <mergeCell ref="A6:I6"/>
    <mergeCell ref="A7:I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1" customWidth="1"/>
    <col min="2" max="2" width="41.7109375" style="1" customWidth="1"/>
    <col min="3" max="3" width="4.57421875" style="1" customWidth="1"/>
    <col min="4" max="4" width="5.710937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B1" s="1" t="s">
        <v>30</v>
      </c>
      <c r="D1" s="16"/>
      <c r="E1" s="16"/>
      <c r="F1" s="16"/>
      <c r="I1" s="17"/>
      <c r="J1" s="17"/>
      <c r="K1" s="17" t="s">
        <v>57</v>
      </c>
      <c r="L1" s="17"/>
    </row>
    <row r="2" spans="1:12" ht="12.75">
      <c r="A2" s="15"/>
      <c r="B2" s="14" t="s">
        <v>32</v>
      </c>
      <c r="C2" s="14"/>
      <c r="D2" s="18"/>
      <c r="E2" s="18"/>
      <c r="F2" s="18"/>
      <c r="G2" s="14"/>
      <c r="H2" s="14"/>
      <c r="I2" s="16"/>
      <c r="J2" s="16"/>
      <c r="K2" s="16" t="s">
        <v>33</v>
      </c>
      <c r="L2" s="16"/>
    </row>
    <row r="3" spans="1:12" ht="12.75">
      <c r="A3" s="15"/>
      <c r="D3" s="16"/>
      <c r="E3" s="16"/>
      <c r="F3" s="16"/>
      <c r="H3" s="16"/>
      <c r="I3" s="16"/>
      <c r="J3" s="16"/>
      <c r="K3" s="16" t="s">
        <v>2</v>
      </c>
      <c r="L3" s="16"/>
    </row>
    <row r="4" spans="1:12" ht="12.75">
      <c r="A4" s="15"/>
      <c r="D4" s="16"/>
      <c r="E4" s="16"/>
      <c r="F4" s="16"/>
      <c r="H4" s="16"/>
      <c r="I4" s="16"/>
      <c r="J4" s="16" t="s">
        <v>34</v>
      </c>
      <c r="K4" s="16" t="s">
        <v>35</v>
      </c>
      <c r="L4" s="16"/>
    </row>
    <row r="5" spans="1:12" s="8" customFormat="1" ht="18.75">
      <c r="A5" s="175" t="s">
        <v>36</v>
      </c>
      <c r="B5" s="175"/>
      <c r="C5" s="175"/>
      <c r="D5" s="175"/>
      <c r="E5" s="175"/>
      <c r="F5" s="175"/>
      <c r="G5" s="175"/>
      <c r="H5" s="175"/>
      <c r="I5" s="175"/>
      <c r="J5" s="175"/>
      <c r="K5" s="19"/>
      <c r="L5" s="19"/>
    </row>
    <row r="6" spans="1:12" s="8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ht="12.75" customHeight="1">
      <c r="A7" s="178" t="s">
        <v>58</v>
      </c>
      <c r="B7" s="178"/>
      <c r="C7" s="178"/>
      <c r="D7" s="178"/>
      <c r="E7" s="178"/>
      <c r="F7" s="178"/>
      <c r="G7" s="178"/>
      <c r="H7" s="178"/>
      <c r="I7" s="178"/>
      <c r="J7" s="11"/>
      <c r="K7" s="26"/>
      <c r="L7" s="26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24">
      <c r="A9" s="27" t="s">
        <v>38</v>
      </c>
      <c r="B9" s="28" t="s">
        <v>39</v>
      </c>
      <c r="C9" s="29" t="s">
        <v>40</v>
      </c>
      <c r="D9" s="30" t="s">
        <v>41</v>
      </c>
      <c r="E9" s="29" t="s">
        <v>59</v>
      </c>
      <c r="F9" s="29" t="s">
        <v>10</v>
      </c>
      <c r="G9" s="31" t="s">
        <v>11</v>
      </c>
      <c r="H9" s="28" t="s">
        <v>60</v>
      </c>
      <c r="I9" s="28" t="s">
        <v>13</v>
      </c>
      <c r="J9" s="31" t="s">
        <v>44</v>
      </c>
      <c r="K9" s="32" t="s">
        <v>45</v>
      </c>
    </row>
    <row r="10" spans="1:11" s="14" customFormat="1" ht="11.25">
      <c r="A10" s="33">
        <v>1</v>
      </c>
      <c r="B10" s="34">
        <v>2</v>
      </c>
      <c r="C10" s="33">
        <v>3</v>
      </c>
      <c r="D10" s="34">
        <v>4</v>
      </c>
      <c r="E10" s="33">
        <v>5</v>
      </c>
      <c r="F10" s="34">
        <v>6</v>
      </c>
      <c r="G10" s="33">
        <v>7</v>
      </c>
      <c r="H10" s="34">
        <v>8</v>
      </c>
      <c r="I10" s="33">
        <v>9</v>
      </c>
      <c r="J10" s="34">
        <v>10</v>
      </c>
      <c r="K10" s="35">
        <v>11</v>
      </c>
    </row>
    <row r="11" spans="1:11" s="14" customFormat="1" ht="12.75">
      <c r="A11" s="32">
        <v>1</v>
      </c>
      <c r="B11" s="54" t="s">
        <v>61</v>
      </c>
      <c r="C11" s="55" t="s">
        <v>62</v>
      </c>
      <c r="D11" s="55">
        <v>40</v>
      </c>
      <c r="E11" s="33"/>
      <c r="F11" s="34"/>
      <c r="G11" s="33"/>
      <c r="H11" s="56"/>
      <c r="I11" s="57"/>
      <c r="J11" s="34"/>
      <c r="K11" s="35"/>
    </row>
    <row r="12" spans="1:11" s="14" customFormat="1" ht="12.75">
      <c r="A12" s="32">
        <v>2</v>
      </c>
      <c r="B12" s="58" t="s">
        <v>63</v>
      </c>
      <c r="C12" s="59" t="s">
        <v>62</v>
      </c>
      <c r="D12" s="59">
        <v>80</v>
      </c>
      <c r="E12" s="33"/>
      <c r="F12" s="34"/>
      <c r="G12" s="33"/>
      <c r="H12" s="56"/>
      <c r="I12" s="57"/>
      <c r="J12" s="34"/>
      <c r="K12" s="35"/>
    </row>
    <row r="13" spans="6:9" ht="12.75">
      <c r="F13" s="52"/>
      <c r="I13" s="53">
        <f>SUM(I11:I12)</f>
        <v>0</v>
      </c>
    </row>
    <row r="14" spans="2:9" ht="12.75">
      <c r="B14" s="1" t="s">
        <v>47</v>
      </c>
      <c r="I14" s="46"/>
    </row>
    <row r="16" spans="1:11" s="47" customFormat="1" ht="12" customHeight="1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</row>
    <row r="17" ht="12.75">
      <c r="B17" s="1" t="s">
        <v>48</v>
      </c>
    </row>
    <row r="18" ht="12.75">
      <c r="B18" s="1" t="s">
        <v>49</v>
      </c>
    </row>
    <row r="20" spans="2:11" s="47" customFormat="1" ht="12" customHeight="1"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2:11" s="47" customFormat="1" ht="12.75">
      <c r="B21" s="63"/>
      <c r="C21" s="64"/>
      <c r="D21" s="64"/>
      <c r="E21" s="64"/>
      <c r="F21" s="64"/>
      <c r="G21" s="64"/>
      <c r="H21" s="64"/>
      <c r="I21" s="65"/>
      <c r="J21" s="65"/>
      <c r="K21" s="65"/>
    </row>
    <row r="22" ht="12.75">
      <c r="B22" s="48" t="s">
        <v>64</v>
      </c>
    </row>
    <row r="23" ht="12.75">
      <c r="B23" s="1" t="s">
        <v>51</v>
      </c>
    </row>
    <row r="24" spans="2:10" ht="12.75">
      <c r="B24" s="1" t="s">
        <v>52</v>
      </c>
      <c r="H24" s="177"/>
      <c r="I24" s="177"/>
      <c r="J24" s="177"/>
    </row>
    <row r="25" ht="12.75">
      <c r="B25" s="1" t="s">
        <v>53</v>
      </c>
    </row>
    <row r="26" ht="12.75">
      <c r="B26" s="1" t="s">
        <v>65</v>
      </c>
    </row>
    <row r="27" spans="2:8" ht="12.75">
      <c r="B27" s="48" t="s">
        <v>66</v>
      </c>
      <c r="H27" s="1" t="s">
        <v>55</v>
      </c>
    </row>
    <row r="28" spans="8:10" ht="12.75">
      <c r="H28" s="177" t="s">
        <v>56</v>
      </c>
      <c r="I28" s="177"/>
      <c r="J28" s="177"/>
    </row>
    <row r="30" ht="12.75">
      <c r="B30" s="48"/>
    </row>
    <row r="35" ht="12.75">
      <c r="B35" s="48"/>
    </row>
    <row r="40" ht="12.75">
      <c r="B40" s="48"/>
    </row>
    <row r="45" ht="12.75">
      <c r="B45" s="48"/>
    </row>
    <row r="48" ht="12.75">
      <c r="A48" s="1" t="s">
        <v>67</v>
      </c>
    </row>
  </sheetData>
  <sheetProtection selectLockedCells="1" selectUnlockedCells="1"/>
  <mergeCells count="5">
    <mergeCell ref="A5:J5"/>
    <mergeCell ref="A7:I7"/>
    <mergeCell ref="B20:K20"/>
    <mergeCell ref="H24:J24"/>
    <mergeCell ref="H28:J28"/>
  </mergeCells>
  <printOptions/>
  <pageMargins left="0.2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8.14062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B1" s="1" t="s">
        <v>30</v>
      </c>
      <c r="D1" s="16"/>
      <c r="E1" s="16"/>
      <c r="F1" s="16"/>
      <c r="I1" s="17"/>
      <c r="J1" s="17"/>
      <c r="K1" s="17" t="s">
        <v>68</v>
      </c>
      <c r="L1" s="17"/>
    </row>
    <row r="2" spans="1:12" ht="12.75">
      <c r="A2" s="15"/>
      <c r="B2" s="14" t="s">
        <v>32</v>
      </c>
      <c r="C2" s="14"/>
      <c r="D2" s="18"/>
      <c r="E2" s="18"/>
      <c r="F2" s="18"/>
      <c r="G2" s="14"/>
      <c r="H2" s="14"/>
      <c r="I2" s="16"/>
      <c r="J2" s="16"/>
      <c r="K2" s="16" t="s">
        <v>33</v>
      </c>
      <c r="L2" s="16"/>
    </row>
    <row r="3" spans="1:12" ht="12.75">
      <c r="A3" s="15"/>
      <c r="D3" s="16"/>
      <c r="E3" s="16"/>
      <c r="F3" s="16"/>
      <c r="H3" s="16"/>
      <c r="I3" s="16"/>
      <c r="J3" s="16"/>
      <c r="K3" s="16" t="s">
        <v>2</v>
      </c>
      <c r="L3" s="16"/>
    </row>
    <row r="4" spans="1:12" ht="12.75">
      <c r="A4" s="15"/>
      <c r="D4" s="16"/>
      <c r="E4" s="16"/>
      <c r="F4" s="16"/>
      <c r="H4" s="16"/>
      <c r="I4" s="16"/>
      <c r="J4" s="16" t="s">
        <v>34</v>
      </c>
      <c r="K4" s="16" t="s">
        <v>35</v>
      </c>
      <c r="L4" s="16"/>
    </row>
    <row r="5" spans="1:12" s="8" customFormat="1" ht="18.75">
      <c r="A5" s="175" t="s">
        <v>36</v>
      </c>
      <c r="B5" s="175"/>
      <c r="C5" s="175"/>
      <c r="D5" s="175"/>
      <c r="E5" s="175"/>
      <c r="F5" s="175"/>
      <c r="G5" s="175"/>
      <c r="H5" s="175"/>
      <c r="I5" s="175"/>
      <c r="J5" s="175"/>
      <c r="K5" s="19"/>
      <c r="L5" s="19"/>
    </row>
    <row r="6" spans="1:12" s="8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s="11" customFormat="1" ht="12.75" customHeight="1">
      <c r="A7" s="176" t="s">
        <v>69</v>
      </c>
      <c r="B7" s="176"/>
      <c r="C7" s="176"/>
      <c r="D7" s="176"/>
      <c r="E7" s="176"/>
      <c r="F7" s="176"/>
      <c r="G7" s="176"/>
      <c r="H7" s="23"/>
      <c r="I7" s="23"/>
      <c r="L7" s="24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24">
      <c r="A9" s="27" t="s">
        <v>38</v>
      </c>
      <c r="B9" s="28" t="s">
        <v>39</v>
      </c>
      <c r="C9" s="29" t="s">
        <v>40</v>
      </c>
      <c r="D9" s="30" t="s">
        <v>41</v>
      </c>
      <c r="E9" s="29" t="s">
        <v>42</v>
      </c>
      <c r="F9" s="29" t="s">
        <v>10</v>
      </c>
      <c r="G9" s="31" t="s">
        <v>11</v>
      </c>
      <c r="H9" s="28" t="s">
        <v>43</v>
      </c>
      <c r="I9" s="28" t="s">
        <v>13</v>
      </c>
      <c r="J9" s="31" t="s">
        <v>44</v>
      </c>
      <c r="K9" s="32" t="s">
        <v>45</v>
      </c>
    </row>
    <row r="10" spans="1:11" s="14" customFormat="1" ht="11.25">
      <c r="A10" s="33">
        <v>1</v>
      </c>
      <c r="B10" s="34">
        <v>2</v>
      </c>
      <c r="C10" s="33">
        <v>3</v>
      </c>
      <c r="D10" s="34">
        <v>4</v>
      </c>
      <c r="E10" s="33">
        <v>5</v>
      </c>
      <c r="F10" s="34">
        <v>6</v>
      </c>
      <c r="G10" s="33">
        <v>7</v>
      </c>
      <c r="H10" s="34">
        <v>8</v>
      </c>
      <c r="I10" s="33">
        <v>9</v>
      </c>
      <c r="J10" s="34">
        <v>10</v>
      </c>
      <c r="K10" s="35">
        <v>11</v>
      </c>
    </row>
    <row r="11" spans="1:11" s="43" customFormat="1" ht="25.5">
      <c r="A11" s="66">
        <v>1</v>
      </c>
      <c r="B11" s="67" t="s">
        <v>70</v>
      </c>
      <c r="C11" s="66" t="s">
        <v>15</v>
      </c>
      <c r="D11" s="68">
        <v>6500</v>
      </c>
      <c r="E11" s="38"/>
      <c r="F11" s="39"/>
      <c r="G11" s="38"/>
      <c r="H11" s="69"/>
      <c r="I11" s="41"/>
      <c r="J11" s="39"/>
      <c r="K11" s="42"/>
    </row>
    <row r="12" spans="1:11" s="43" customFormat="1" ht="12.75">
      <c r="A12" s="70">
        <v>2</v>
      </c>
      <c r="B12" s="71" t="s">
        <v>71</v>
      </c>
      <c r="C12" s="70" t="s">
        <v>15</v>
      </c>
      <c r="D12" s="72">
        <v>3000</v>
      </c>
      <c r="E12" s="38"/>
      <c r="F12" s="39"/>
      <c r="G12" s="38"/>
      <c r="H12" s="69"/>
      <c r="I12" s="41"/>
      <c r="J12" s="39"/>
      <c r="K12" s="42"/>
    </row>
    <row r="13" spans="1:11" s="43" customFormat="1" ht="25.5">
      <c r="A13" s="36">
        <v>3</v>
      </c>
      <c r="B13" s="37" t="s">
        <v>72</v>
      </c>
      <c r="C13" s="36" t="s">
        <v>15</v>
      </c>
      <c r="D13" s="73">
        <v>500</v>
      </c>
      <c r="E13" s="38"/>
      <c r="F13" s="39"/>
      <c r="G13" s="38"/>
      <c r="H13" s="74"/>
      <c r="I13" s="41"/>
      <c r="J13" s="39"/>
      <c r="K13" s="42"/>
    </row>
    <row r="14" spans="6:9" ht="12.75">
      <c r="F14" s="52"/>
      <c r="I14" s="53">
        <f>SUM(I11:I13)</f>
        <v>0</v>
      </c>
    </row>
    <row r="15" spans="2:9" ht="12.75">
      <c r="B15" s="1" t="s">
        <v>47</v>
      </c>
      <c r="I15" s="46"/>
    </row>
    <row r="17" s="47" customFormat="1" ht="12.75">
      <c r="B17" s="48"/>
    </row>
    <row r="18" ht="13.5" customHeight="1">
      <c r="B18" s="48" t="s">
        <v>48</v>
      </c>
    </row>
    <row r="19" ht="12.75">
      <c r="B19" s="1" t="s">
        <v>49</v>
      </c>
    </row>
    <row r="21" ht="12.75">
      <c r="B21" s="48" t="s">
        <v>64</v>
      </c>
    </row>
    <row r="22" ht="12.75">
      <c r="B22" s="1" t="s">
        <v>51</v>
      </c>
    </row>
    <row r="23" spans="2:10" ht="12.75">
      <c r="B23" s="1" t="s">
        <v>52</v>
      </c>
      <c r="H23" s="177"/>
      <c r="I23" s="177"/>
      <c r="J23" s="177"/>
    </row>
    <row r="24" ht="12.75">
      <c r="B24" s="1" t="s">
        <v>53</v>
      </c>
    </row>
    <row r="25" ht="12.75">
      <c r="B25" s="1" t="s">
        <v>54</v>
      </c>
    </row>
    <row r="26" ht="12.75">
      <c r="B26" s="48"/>
    </row>
    <row r="27" ht="12.75">
      <c r="B27" s="48" t="s">
        <v>66</v>
      </c>
    </row>
    <row r="28" spans="2:8" ht="12.75">
      <c r="B28" s="48"/>
      <c r="H28" s="1" t="s">
        <v>55</v>
      </c>
    </row>
    <row r="29" spans="8:10" ht="12.75">
      <c r="H29" s="177" t="s">
        <v>56</v>
      </c>
      <c r="I29" s="177"/>
      <c r="J29" s="177"/>
    </row>
  </sheetData>
  <sheetProtection selectLockedCells="1" selectUnlockedCells="1"/>
  <mergeCells count="4">
    <mergeCell ref="A5:J5"/>
    <mergeCell ref="A7:G7"/>
    <mergeCell ref="H23:J23"/>
    <mergeCell ref="H29:J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N2" sqref="N2"/>
    </sheetView>
  </sheetViews>
  <sheetFormatPr defaultColWidth="9.00390625" defaultRowHeight="15"/>
  <cols>
    <col min="1" max="1" width="5.140625" style="0" customWidth="1"/>
    <col min="2" max="2" width="33.421875" style="0" customWidth="1"/>
    <col min="3" max="3" width="9.00390625" style="0" customWidth="1"/>
    <col min="4" max="4" width="14.57421875" style="0" customWidth="1"/>
    <col min="5" max="5" width="15.57421875" style="0" customWidth="1"/>
    <col min="6" max="6" width="15.421875" style="0" customWidth="1"/>
    <col min="7" max="7" width="15.57421875" style="0" customWidth="1"/>
    <col min="8" max="8" width="14.00390625" style="0" customWidth="1"/>
    <col min="9" max="9" width="17.140625" style="0" customWidth="1"/>
    <col min="10" max="10" width="9.421875" style="0" customWidth="1"/>
    <col min="11" max="11" width="10.28125" style="0" customWidth="1"/>
    <col min="12" max="12" width="15.8515625" style="0" customWidth="1"/>
    <col min="13" max="13" width="16.7109375" style="0" customWidth="1"/>
    <col min="14" max="14" width="5.421875" style="0" customWidth="1"/>
  </cols>
  <sheetData>
    <row r="1" spans="1:15" ht="34.5" customHeight="1">
      <c r="A1" s="75"/>
      <c r="B1" s="180" t="s">
        <v>73</v>
      </c>
      <c r="C1" s="180"/>
      <c r="D1" s="180"/>
      <c r="E1" s="180"/>
      <c r="F1" s="180"/>
      <c r="G1" s="180"/>
      <c r="H1" s="181" t="s">
        <v>74</v>
      </c>
      <c r="I1" s="181"/>
      <c r="J1" s="77"/>
      <c r="K1" s="182" t="s">
        <v>75</v>
      </c>
      <c r="L1" s="182"/>
      <c r="M1" s="182"/>
      <c r="N1" s="79"/>
      <c r="O1" s="79"/>
    </row>
    <row r="2" spans="1:15" ht="51">
      <c r="A2" s="75" t="s">
        <v>76</v>
      </c>
      <c r="B2" s="75" t="s">
        <v>77</v>
      </c>
      <c r="C2" s="80" t="s">
        <v>78</v>
      </c>
      <c r="D2" s="80" t="s">
        <v>79</v>
      </c>
      <c r="E2" s="80" t="s">
        <v>80</v>
      </c>
      <c r="F2" s="80" t="s">
        <v>81</v>
      </c>
      <c r="G2" s="80" t="s">
        <v>82</v>
      </c>
      <c r="H2" s="81" t="s">
        <v>83</v>
      </c>
      <c r="I2" s="81" t="s">
        <v>84</v>
      </c>
      <c r="J2" s="82" t="s">
        <v>85</v>
      </c>
      <c r="K2" s="75" t="s">
        <v>86</v>
      </c>
      <c r="L2" s="75" t="s">
        <v>87</v>
      </c>
      <c r="M2" s="75" t="s">
        <v>88</v>
      </c>
      <c r="N2" s="75"/>
      <c r="O2" s="75" t="s">
        <v>89</v>
      </c>
    </row>
    <row r="3" spans="1:15" ht="15">
      <c r="A3" s="83" t="s">
        <v>90</v>
      </c>
      <c r="B3" s="84" t="s">
        <v>91</v>
      </c>
      <c r="C3" s="85">
        <v>250</v>
      </c>
      <c r="D3" s="86">
        <v>486</v>
      </c>
      <c r="E3" s="87">
        <f aca="true" t="shared" si="0" ref="E3:E19">C3*D3</f>
        <v>121500</v>
      </c>
      <c r="F3" s="88" t="s">
        <v>92</v>
      </c>
      <c r="G3" s="85" t="s">
        <v>93</v>
      </c>
      <c r="H3" s="89">
        <v>72</v>
      </c>
      <c r="I3" s="90">
        <f aca="true" t="shared" si="1" ref="I3:I19">D3*H3</f>
        <v>34992</v>
      </c>
      <c r="J3" s="91">
        <f aca="true" t="shared" si="2" ref="J3:J19">I3/E3</f>
        <v>0.288</v>
      </c>
      <c r="K3" s="92">
        <f>'pak.1'!E11</f>
        <v>200</v>
      </c>
      <c r="L3" s="86">
        <f>'pak.1'!I11</f>
        <v>0</v>
      </c>
      <c r="M3" s="86">
        <f aca="true" t="shared" si="3" ref="M3:M19">K3*L3</f>
        <v>0</v>
      </c>
      <c r="N3" s="86"/>
      <c r="O3" s="92"/>
    </row>
    <row r="4" spans="1:15" ht="25.5">
      <c r="A4" s="93" t="s">
        <v>94</v>
      </c>
      <c r="B4" s="84" t="s">
        <v>95</v>
      </c>
      <c r="C4" s="85">
        <v>250</v>
      </c>
      <c r="D4" s="87">
        <v>810</v>
      </c>
      <c r="E4" s="87">
        <f t="shared" si="0"/>
        <v>202500</v>
      </c>
      <c r="F4" s="88" t="s">
        <v>92</v>
      </c>
      <c r="G4" s="85" t="s">
        <v>93</v>
      </c>
      <c r="H4" s="89">
        <v>15</v>
      </c>
      <c r="I4" s="90">
        <f t="shared" si="1"/>
        <v>12150</v>
      </c>
      <c r="J4" s="91">
        <f t="shared" si="2"/>
        <v>0.06</v>
      </c>
      <c r="K4" s="92">
        <f>'pak.1'!E12</f>
        <v>50</v>
      </c>
      <c r="L4" s="86">
        <f>'pak.1'!I12</f>
        <v>0</v>
      </c>
      <c r="M4" s="86">
        <f t="shared" si="3"/>
        <v>0</v>
      </c>
      <c r="N4" s="86"/>
      <c r="O4" s="92"/>
    </row>
    <row r="5" spans="1:15" ht="15">
      <c r="A5" s="93" t="s">
        <v>96</v>
      </c>
      <c r="B5" s="84" t="s">
        <v>97</v>
      </c>
      <c r="C5" s="85">
        <v>100</v>
      </c>
      <c r="D5" s="87">
        <v>1512</v>
      </c>
      <c r="E5" s="87">
        <f t="shared" si="0"/>
        <v>151200</v>
      </c>
      <c r="F5" s="88" t="s">
        <v>92</v>
      </c>
      <c r="G5" s="85" t="s">
        <v>93</v>
      </c>
      <c r="H5" s="89">
        <v>146</v>
      </c>
      <c r="I5" s="90">
        <f t="shared" si="1"/>
        <v>220752</v>
      </c>
      <c r="J5" s="91">
        <f t="shared" si="2"/>
        <v>1.46</v>
      </c>
      <c r="K5" s="92">
        <f>'pak.1'!E13</f>
        <v>200</v>
      </c>
      <c r="L5" s="86">
        <f>'pak.1'!I13</f>
        <v>0</v>
      </c>
      <c r="M5" s="86">
        <f t="shared" si="3"/>
        <v>0</v>
      </c>
      <c r="N5" s="86"/>
      <c r="O5" s="92"/>
    </row>
    <row r="6" spans="1:15" ht="15">
      <c r="A6" s="93" t="s">
        <v>98</v>
      </c>
      <c r="B6" s="84" t="s">
        <v>99</v>
      </c>
      <c r="C6" s="85">
        <v>20</v>
      </c>
      <c r="D6" s="87">
        <v>2592</v>
      </c>
      <c r="E6" s="87">
        <f t="shared" si="0"/>
        <v>51840</v>
      </c>
      <c r="F6" s="88" t="s">
        <v>92</v>
      </c>
      <c r="G6" s="85" t="s">
        <v>93</v>
      </c>
      <c r="H6" s="89">
        <v>2</v>
      </c>
      <c r="I6" s="90">
        <f t="shared" si="1"/>
        <v>5184</v>
      </c>
      <c r="J6" s="91">
        <f t="shared" si="2"/>
        <v>0.1</v>
      </c>
      <c r="K6" s="92" t="e">
        <f>'pak.1'!#REF!</f>
        <v>#REF!</v>
      </c>
      <c r="L6" s="86" t="e">
        <f>'pak.1'!#REF!</f>
        <v>#REF!</v>
      </c>
      <c r="M6" s="86" t="e">
        <f t="shared" si="3"/>
        <v>#REF!</v>
      </c>
      <c r="N6" s="86"/>
      <c r="O6" s="92"/>
    </row>
    <row r="7" spans="1:15" ht="15">
      <c r="A7" s="93" t="s">
        <v>100</v>
      </c>
      <c r="B7" s="94" t="s">
        <v>101</v>
      </c>
      <c r="C7" s="85">
        <v>50</v>
      </c>
      <c r="D7" s="87">
        <v>3348</v>
      </c>
      <c r="E7" s="87">
        <f t="shared" si="0"/>
        <v>167400</v>
      </c>
      <c r="F7" s="88" t="s">
        <v>92</v>
      </c>
      <c r="G7" s="85" t="s">
        <v>93</v>
      </c>
      <c r="H7" s="89">
        <v>4</v>
      </c>
      <c r="I7" s="90">
        <f t="shared" si="1"/>
        <v>13392</v>
      </c>
      <c r="J7" s="91">
        <f t="shared" si="2"/>
        <v>0.08</v>
      </c>
      <c r="K7" s="92">
        <f>'pak.1'!E14</f>
        <v>80</v>
      </c>
      <c r="L7" s="86">
        <f>'pak.1'!I14</f>
        <v>0</v>
      </c>
      <c r="M7" s="86">
        <f t="shared" si="3"/>
        <v>0</v>
      </c>
      <c r="N7" s="86"/>
      <c r="O7" s="92"/>
    </row>
    <row r="8" spans="1:15" ht="15">
      <c r="A8" s="93" t="s">
        <v>102</v>
      </c>
      <c r="B8" s="94" t="s">
        <v>103</v>
      </c>
      <c r="C8" s="85">
        <v>150</v>
      </c>
      <c r="D8" s="87">
        <v>3564</v>
      </c>
      <c r="E8" s="87">
        <f t="shared" si="0"/>
        <v>534600</v>
      </c>
      <c r="F8" s="88" t="s">
        <v>92</v>
      </c>
      <c r="G8" s="85" t="s">
        <v>93</v>
      </c>
      <c r="H8" s="89">
        <v>65</v>
      </c>
      <c r="I8" s="90">
        <f t="shared" si="1"/>
        <v>231660</v>
      </c>
      <c r="J8" s="91">
        <f t="shared" si="2"/>
        <v>0.43333333333333335</v>
      </c>
      <c r="K8" s="92">
        <f>'pak.1'!E15</f>
        <v>150</v>
      </c>
      <c r="L8" s="86">
        <f>'pak.1'!I15</f>
        <v>0</v>
      </c>
      <c r="M8" s="86">
        <f t="shared" si="3"/>
        <v>0</v>
      </c>
      <c r="N8" s="86"/>
      <c r="O8" s="92"/>
    </row>
    <row r="9" spans="1:15" ht="15">
      <c r="A9" s="93" t="s">
        <v>104</v>
      </c>
      <c r="B9" s="94" t="s">
        <v>105</v>
      </c>
      <c r="C9" s="85">
        <v>150</v>
      </c>
      <c r="D9" s="87">
        <v>2700</v>
      </c>
      <c r="E9" s="87">
        <f t="shared" si="0"/>
        <v>405000</v>
      </c>
      <c r="F9" s="88" t="s">
        <v>92</v>
      </c>
      <c r="G9" s="85" t="s">
        <v>93</v>
      </c>
      <c r="H9" s="89">
        <v>36</v>
      </c>
      <c r="I9" s="90">
        <f t="shared" si="1"/>
        <v>97200</v>
      </c>
      <c r="J9" s="91">
        <f t="shared" si="2"/>
        <v>0.24</v>
      </c>
      <c r="K9" s="92">
        <f>'pak.1'!E16</f>
        <v>100</v>
      </c>
      <c r="L9" s="86">
        <f>'pak.1'!I16</f>
        <v>0</v>
      </c>
      <c r="M9" s="86">
        <f t="shared" si="3"/>
        <v>0</v>
      </c>
      <c r="N9" s="86"/>
      <c r="O9" s="92"/>
    </row>
    <row r="10" spans="1:15" ht="25.5">
      <c r="A10" s="93" t="s">
        <v>106</v>
      </c>
      <c r="B10" s="94" t="s">
        <v>107</v>
      </c>
      <c r="C10" s="85">
        <v>80</v>
      </c>
      <c r="D10" s="87">
        <v>6156</v>
      </c>
      <c r="E10" s="87">
        <f t="shared" si="0"/>
        <v>492480</v>
      </c>
      <c r="F10" s="88" t="s">
        <v>92</v>
      </c>
      <c r="G10" s="85" t="s">
        <v>93</v>
      </c>
      <c r="H10" s="89">
        <v>17</v>
      </c>
      <c r="I10" s="90">
        <f t="shared" si="1"/>
        <v>104652</v>
      </c>
      <c r="J10" s="91">
        <f t="shared" si="2"/>
        <v>0.2125</v>
      </c>
      <c r="K10" s="92">
        <f>'pak.1'!E17</f>
        <v>60</v>
      </c>
      <c r="L10" s="86">
        <f>'pak.1'!I17</f>
        <v>0</v>
      </c>
      <c r="M10" s="86">
        <f t="shared" si="3"/>
        <v>0</v>
      </c>
      <c r="N10" s="87"/>
      <c r="O10" s="85"/>
    </row>
    <row r="11" spans="1:15" ht="15">
      <c r="A11" s="93" t="s">
        <v>108</v>
      </c>
      <c r="B11" s="94" t="s">
        <v>109</v>
      </c>
      <c r="C11" s="85">
        <v>20</v>
      </c>
      <c r="D11" s="87">
        <v>5832</v>
      </c>
      <c r="E11" s="87">
        <f t="shared" si="0"/>
        <v>116640</v>
      </c>
      <c r="F11" s="88" t="s">
        <v>92</v>
      </c>
      <c r="G11" s="85" t="s">
        <v>93</v>
      </c>
      <c r="H11" s="89">
        <v>13</v>
      </c>
      <c r="I11" s="90">
        <f t="shared" si="1"/>
        <v>75816</v>
      </c>
      <c r="J11" s="91">
        <f t="shared" si="2"/>
        <v>0.65</v>
      </c>
      <c r="K11" s="92">
        <f>'pak.1'!E18</f>
        <v>30</v>
      </c>
      <c r="L11" s="86">
        <f>'pak.1'!I18</f>
        <v>0</v>
      </c>
      <c r="M11" s="86">
        <f t="shared" si="3"/>
        <v>0</v>
      </c>
      <c r="N11" s="87"/>
      <c r="O11" s="85"/>
    </row>
    <row r="12" spans="1:15" ht="15">
      <c r="A12" s="93" t="s">
        <v>110</v>
      </c>
      <c r="B12" s="94" t="s">
        <v>111</v>
      </c>
      <c r="C12" s="85">
        <v>300</v>
      </c>
      <c r="D12" s="87">
        <v>432</v>
      </c>
      <c r="E12" s="87">
        <f t="shared" si="0"/>
        <v>129600</v>
      </c>
      <c r="F12" s="88" t="s">
        <v>92</v>
      </c>
      <c r="G12" s="85" t="s">
        <v>93</v>
      </c>
      <c r="H12" s="89">
        <v>94</v>
      </c>
      <c r="I12" s="90">
        <f t="shared" si="1"/>
        <v>40608</v>
      </c>
      <c r="J12" s="91">
        <f t="shared" si="2"/>
        <v>0.31333333333333335</v>
      </c>
      <c r="K12" s="92">
        <f>'pak.1'!E19</f>
        <v>300</v>
      </c>
      <c r="L12" s="86">
        <f>'pak.1'!I19</f>
        <v>0</v>
      </c>
      <c r="M12" s="86">
        <f t="shared" si="3"/>
        <v>0</v>
      </c>
      <c r="N12" s="87"/>
      <c r="O12" s="85"/>
    </row>
    <row r="13" spans="1:15" ht="15">
      <c r="A13" s="93" t="s">
        <v>112</v>
      </c>
      <c r="B13" s="94" t="s">
        <v>113</v>
      </c>
      <c r="C13" s="85">
        <v>300</v>
      </c>
      <c r="D13" s="87">
        <v>810</v>
      </c>
      <c r="E13" s="87">
        <f t="shared" si="0"/>
        <v>243000</v>
      </c>
      <c r="F13" s="88" t="s">
        <v>92</v>
      </c>
      <c r="G13" s="85" t="s">
        <v>93</v>
      </c>
      <c r="H13" s="89">
        <v>93</v>
      </c>
      <c r="I13" s="90">
        <f t="shared" si="1"/>
        <v>75330</v>
      </c>
      <c r="J13" s="91">
        <f t="shared" si="2"/>
        <v>0.31</v>
      </c>
      <c r="K13" s="92">
        <f>'pak.1'!E20</f>
        <v>300</v>
      </c>
      <c r="L13" s="86">
        <f>'pak.1'!I20</f>
        <v>0</v>
      </c>
      <c r="M13" s="86">
        <f t="shared" si="3"/>
        <v>0</v>
      </c>
      <c r="N13" s="87"/>
      <c r="O13" s="85"/>
    </row>
    <row r="14" spans="1:15" ht="15">
      <c r="A14" s="93" t="s">
        <v>114</v>
      </c>
      <c r="B14" s="94" t="s">
        <v>115</v>
      </c>
      <c r="C14" s="85">
        <v>80</v>
      </c>
      <c r="D14" s="87">
        <v>2052</v>
      </c>
      <c r="E14" s="87">
        <f t="shared" si="0"/>
        <v>164160</v>
      </c>
      <c r="F14" s="88" t="s">
        <v>92</v>
      </c>
      <c r="G14" s="85" t="s">
        <v>93</v>
      </c>
      <c r="H14" s="89">
        <v>10</v>
      </c>
      <c r="I14" s="90">
        <f t="shared" si="1"/>
        <v>20520</v>
      </c>
      <c r="J14" s="91">
        <f t="shared" si="2"/>
        <v>0.125</v>
      </c>
      <c r="K14" s="92">
        <f>'pak.1'!E21</f>
        <v>80</v>
      </c>
      <c r="L14" s="86">
        <f>'pak.1'!I21</f>
        <v>0</v>
      </c>
      <c r="M14" s="86">
        <f t="shared" si="3"/>
        <v>0</v>
      </c>
      <c r="N14" s="87"/>
      <c r="O14" s="85"/>
    </row>
    <row r="15" spans="1:15" ht="15">
      <c r="A15" s="93" t="s">
        <v>116</v>
      </c>
      <c r="B15" s="94" t="s">
        <v>25</v>
      </c>
      <c r="C15" s="85">
        <v>150</v>
      </c>
      <c r="D15" s="87">
        <v>216</v>
      </c>
      <c r="E15" s="87">
        <f t="shared" si="0"/>
        <v>32400</v>
      </c>
      <c r="F15" s="88" t="s">
        <v>92</v>
      </c>
      <c r="G15" s="85" t="s">
        <v>93</v>
      </c>
      <c r="H15" s="89">
        <v>50</v>
      </c>
      <c r="I15" s="90">
        <f t="shared" si="1"/>
        <v>10800</v>
      </c>
      <c r="J15" s="91">
        <f t="shared" si="2"/>
        <v>0.3333333333333333</v>
      </c>
      <c r="K15" s="92">
        <f>'pak.1'!E22</f>
        <v>150</v>
      </c>
      <c r="L15" s="86">
        <f>'pak.1'!I22</f>
        <v>0</v>
      </c>
      <c r="M15" s="86">
        <f t="shared" si="3"/>
        <v>0</v>
      </c>
      <c r="N15" s="87"/>
      <c r="O15" s="85"/>
    </row>
    <row r="16" spans="1:15" ht="15">
      <c r="A16" s="93" t="s">
        <v>117</v>
      </c>
      <c r="B16" s="94" t="s">
        <v>118</v>
      </c>
      <c r="C16" s="85">
        <v>300</v>
      </c>
      <c r="D16" s="87">
        <v>54</v>
      </c>
      <c r="E16" s="87">
        <f t="shared" si="0"/>
        <v>16200</v>
      </c>
      <c r="F16" s="88" t="s">
        <v>92</v>
      </c>
      <c r="G16" s="85" t="s">
        <v>93</v>
      </c>
      <c r="H16" s="89">
        <v>138</v>
      </c>
      <c r="I16" s="90">
        <f t="shared" si="1"/>
        <v>7452</v>
      </c>
      <c r="J16" s="91">
        <f t="shared" si="2"/>
        <v>0.46</v>
      </c>
      <c r="K16" s="92">
        <f>'pak.1'!E23</f>
        <v>300</v>
      </c>
      <c r="L16" s="86">
        <f>'pak.1'!I23</f>
        <v>0</v>
      </c>
      <c r="M16" s="86">
        <f t="shared" si="3"/>
        <v>0</v>
      </c>
      <c r="N16" s="87"/>
      <c r="O16" s="85"/>
    </row>
    <row r="17" spans="1:15" ht="15">
      <c r="A17" s="93" t="s">
        <v>119</v>
      </c>
      <c r="B17" s="94" t="s">
        <v>120</v>
      </c>
      <c r="C17" s="85">
        <v>25</v>
      </c>
      <c r="D17" s="87">
        <v>324</v>
      </c>
      <c r="E17" s="87">
        <f t="shared" si="0"/>
        <v>8100</v>
      </c>
      <c r="F17" s="88" t="s">
        <v>92</v>
      </c>
      <c r="G17" s="85" t="s">
        <v>93</v>
      </c>
      <c r="H17" s="89">
        <v>11</v>
      </c>
      <c r="I17" s="90">
        <f t="shared" si="1"/>
        <v>3564</v>
      </c>
      <c r="J17" s="91">
        <f t="shared" si="2"/>
        <v>0.44</v>
      </c>
      <c r="K17" s="92">
        <f>'pak.1'!E24</f>
        <v>10</v>
      </c>
      <c r="L17" s="86">
        <f>'pak.1'!I24</f>
        <v>0</v>
      </c>
      <c r="M17" s="86">
        <f t="shared" si="3"/>
        <v>0</v>
      </c>
      <c r="N17" s="87"/>
      <c r="O17" s="85"/>
    </row>
    <row r="18" spans="1:15" ht="15">
      <c r="A18" s="93" t="s">
        <v>121</v>
      </c>
      <c r="B18" s="94" t="s">
        <v>122</v>
      </c>
      <c r="C18" s="85">
        <v>5</v>
      </c>
      <c r="D18" s="87">
        <v>1080</v>
      </c>
      <c r="E18" s="87">
        <f t="shared" si="0"/>
        <v>5400</v>
      </c>
      <c r="F18" s="88" t="s">
        <v>92</v>
      </c>
      <c r="G18" s="85" t="s">
        <v>93</v>
      </c>
      <c r="H18" s="89">
        <v>0</v>
      </c>
      <c r="I18" s="90">
        <f t="shared" si="1"/>
        <v>0</v>
      </c>
      <c r="J18" s="91">
        <f t="shared" si="2"/>
        <v>0</v>
      </c>
      <c r="K18" s="92">
        <f>'pak.1'!E25</f>
        <v>2</v>
      </c>
      <c r="L18" s="86">
        <f>'pak.1'!I25</f>
        <v>0</v>
      </c>
      <c r="M18" s="86">
        <f t="shared" si="3"/>
        <v>0</v>
      </c>
      <c r="N18" s="87"/>
      <c r="O18" s="85"/>
    </row>
    <row r="19" spans="1:15" ht="15">
      <c r="A19" s="93" t="s">
        <v>123</v>
      </c>
      <c r="B19" s="94" t="s">
        <v>124</v>
      </c>
      <c r="C19" s="85">
        <v>150</v>
      </c>
      <c r="D19" s="87">
        <v>3240</v>
      </c>
      <c r="E19" s="87">
        <f t="shared" si="0"/>
        <v>486000</v>
      </c>
      <c r="F19" s="88" t="s">
        <v>92</v>
      </c>
      <c r="G19" s="85" t="s">
        <v>93</v>
      </c>
      <c r="H19" s="89">
        <v>91</v>
      </c>
      <c r="I19" s="90">
        <f t="shared" si="1"/>
        <v>294840</v>
      </c>
      <c r="J19" s="91">
        <f t="shared" si="2"/>
        <v>0.6066666666666667</v>
      </c>
      <c r="K19" s="92">
        <f>'pak.1'!E26</f>
        <v>150</v>
      </c>
      <c r="L19" s="86">
        <f>'pak.1'!I26</f>
        <v>0</v>
      </c>
      <c r="M19" s="86">
        <f t="shared" si="3"/>
        <v>0</v>
      </c>
      <c r="N19" s="87"/>
      <c r="O19" s="85"/>
    </row>
    <row r="20" spans="1:15" ht="15">
      <c r="A20" s="95"/>
      <c r="B20" s="96"/>
      <c r="C20" s="97"/>
      <c r="D20" s="98"/>
      <c r="E20" s="99">
        <f>SUM(E3:E19)</f>
        <v>3328020</v>
      </c>
      <c r="F20" s="98"/>
      <c r="G20" s="98"/>
      <c r="H20" s="76"/>
      <c r="I20" s="100">
        <f>SUM(I3:I19)</f>
        <v>1248912</v>
      </c>
      <c r="J20" s="100"/>
      <c r="K20" s="78"/>
      <c r="L20" s="95"/>
      <c r="M20" s="101" t="e">
        <f>SUM(M3:M19)</f>
        <v>#REF!</v>
      </c>
      <c r="N20" s="102"/>
      <c r="O20" s="95"/>
    </row>
  </sheetData>
  <sheetProtection selectLockedCells="1" selectUnlockedCells="1"/>
  <mergeCells count="3">
    <mergeCell ref="B1:G1"/>
    <mergeCell ref="H1:I1"/>
    <mergeCell ref="K1:M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C28" sqref="C28"/>
    </sheetView>
  </sheetViews>
  <sheetFormatPr defaultColWidth="9.00390625" defaultRowHeight="15"/>
  <cols>
    <col min="1" max="1" width="4.28125" style="0" customWidth="1"/>
    <col min="2" max="2" width="33.421875" style="0" customWidth="1"/>
    <col min="3" max="3" width="21.28125" style="0" customWidth="1"/>
    <col min="4" max="4" width="11.140625" style="0" customWidth="1"/>
    <col min="5" max="5" width="9.00390625" style="0" customWidth="1"/>
    <col min="6" max="6" width="11.8515625" style="0" customWidth="1"/>
    <col min="7" max="7" width="15.28125" style="0" customWidth="1"/>
    <col min="8" max="8" width="9.00390625" style="0" customWidth="1"/>
    <col min="9" max="9" width="17.140625" style="0" customWidth="1"/>
    <col min="10" max="10" width="21.421875" style="0" customWidth="1"/>
  </cols>
  <sheetData>
    <row r="1" spans="1:10" ht="1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104"/>
      <c r="B2" s="103"/>
      <c r="C2" s="103"/>
      <c r="D2" s="103"/>
      <c r="E2" s="105"/>
      <c r="F2" s="105"/>
      <c r="G2" s="105"/>
      <c r="H2" s="103"/>
      <c r="I2" s="103"/>
      <c r="J2" s="105" t="s">
        <v>125</v>
      </c>
    </row>
    <row r="3" spans="1:10" ht="15">
      <c r="A3" s="104"/>
      <c r="B3" s="103"/>
      <c r="C3" s="106"/>
      <c r="D3" s="106"/>
      <c r="E3" s="107"/>
      <c r="F3" s="107"/>
      <c r="G3" s="107"/>
      <c r="H3" s="106"/>
      <c r="I3" s="106"/>
      <c r="J3" s="105" t="s">
        <v>1</v>
      </c>
    </row>
    <row r="4" spans="1:10" ht="15">
      <c r="A4" s="104"/>
      <c r="B4" s="106"/>
      <c r="C4" s="106"/>
      <c r="D4" s="106"/>
      <c r="E4" s="107"/>
      <c r="F4" s="107"/>
      <c r="G4" s="107"/>
      <c r="H4" s="106"/>
      <c r="I4" s="106"/>
      <c r="J4" s="105" t="s">
        <v>2</v>
      </c>
    </row>
    <row r="5" spans="1:10" ht="15">
      <c r="A5" s="104"/>
      <c r="B5" s="103"/>
      <c r="C5" s="103"/>
      <c r="D5" s="103"/>
      <c r="E5" s="105"/>
      <c r="F5" s="105"/>
      <c r="G5" s="105"/>
      <c r="H5" s="103"/>
      <c r="I5" s="105"/>
      <c r="J5" s="105"/>
    </row>
    <row r="6" spans="1:10" ht="15">
      <c r="A6" s="104"/>
      <c r="B6" s="103"/>
      <c r="C6" s="103"/>
      <c r="D6" s="103"/>
      <c r="E6" s="105"/>
      <c r="F6" s="105"/>
      <c r="G6" s="105"/>
      <c r="H6" s="103"/>
      <c r="I6" s="105"/>
      <c r="J6" s="105"/>
    </row>
    <row r="7" spans="1:10" ht="15">
      <c r="A7" s="104"/>
      <c r="B7" s="103"/>
      <c r="C7" s="103"/>
      <c r="D7" s="103"/>
      <c r="E7" s="105"/>
      <c r="F7" s="105"/>
      <c r="G7" s="105"/>
      <c r="H7" s="103"/>
      <c r="I7" s="105"/>
      <c r="J7" s="103"/>
    </row>
    <row r="8" spans="1:10" ht="15">
      <c r="A8" s="183" t="s">
        <v>3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5">
      <c r="A9" s="108"/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15" customHeight="1">
      <c r="A10" s="184" t="s">
        <v>126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ht="15">
      <c r="A11" s="110"/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38.25">
      <c r="A12" s="112" t="s">
        <v>4</v>
      </c>
      <c r="B12" s="113" t="s">
        <v>5</v>
      </c>
      <c r="C12" s="113" t="s">
        <v>6</v>
      </c>
      <c r="D12" s="113" t="s">
        <v>7</v>
      </c>
      <c r="E12" s="113" t="s">
        <v>8</v>
      </c>
      <c r="F12" s="113" t="s">
        <v>9</v>
      </c>
      <c r="G12" s="113" t="s">
        <v>10</v>
      </c>
      <c r="H12" s="114" t="s">
        <v>11</v>
      </c>
      <c r="I12" s="115" t="s">
        <v>12</v>
      </c>
      <c r="J12" s="115" t="s">
        <v>13</v>
      </c>
    </row>
    <row r="13" spans="1:10" ht="15">
      <c r="A13" s="116">
        <v>1</v>
      </c>
      <c r="B13" s="117">
        <v>2</v>
      </c>
      <c r="C13" s="118">
        <v>3</v>
      </c>
      <c r="D13" s="119">
        <v>4</v>
      </c>
      <c r="E13" s="120">
        <v>5</v>
      </c>
      <c r="F13" s="119">
        <v>6</v>
      </c>
      <c r="G13" s="121">
        <v>7</v>
      </c>
      <c r="H13" s="119">
        <v>8</v>
      </c>
      <c r="I13" s="121">
        <v>9</v>
      </c>
      <c r="J13" s="116">
        <v>10</v>
      </c>
    </row>
    <row r="14" spans="1:10" ht="48" customHeight="1">
      <c r="A14" s="114">
        <v>1</v>
      </c>
      <c r="B14" s="122" t="s">
        <v>127</v>
      </c>
      <c r="C14" s="123"/>
      <c r="D14" s="92" t="s">
        <v>128</v>
      </c>
      <c r="E14" s="92">
        <v>12</v>
      </c>
      <c r="F14" s="124"/>
      <c r="G14" s="125"/>
      <c r="H14" s="126"/>
      <c r="I14" s="127">
        <v>1845</v>
      </c>
      <c r="J14" s="128">
        <f>E14*I14</f>
        <v>22140</v>
      </c>
    </row>
    <row r="15" spans="1:10" ht="15">
      <c r="A15" s="79"/>
      <c r="B15" s="79"/>
      <c r="C15" s="79"/>
      <c r="D15" s="79"/>
      <c r="E15" s="79"/>
      <c r="F15" s="79"/>
      <c r="G15" s="79"/>
      <c r="H15" s="79"/>
      <c r="I15" s="129"/>
      <c r="J15" s="130">
        <v>22140</v>
      </c>
    </row>
  </sheetData>
  <sheetProtection selectLockedCells="1" selectUnlockedCells="1"/>
  <mergeCells count="2">
    <mergeCell ref="A8:J8"/>
    <mergeCell ref="A10:J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7"/>
  <sheetViews>
    <sheetView zoomScalePageLayoutView="0" workbookViewId="0" topLeftCell="A1">
      <selection activeCell="D26" sqref="D26"/>
    </sheetView>
  </sheetViews>
  <sheetFormatPr defaultColWidth="9.00390625" defaultRowHeight="15"/>
  <cols>
    <col min="1" max="2" width="9.00390625" style="0" customWidth="1"/>
    <col min="3" max="3" width="24.00390625" style="0" customWidth="1"/>
    <col min="4" max="4" width="25.00390625" style="0" customWidth="1"/>
    <col min="5" max="5" width="29.140625" style="0" customWidth="1"/>
  </cols>
  <sheetData>
    <row r="3" ht="15">
      <c r="E3" s="131"/>
    </row>
    <row r="10" spans="1:5" ht="15">
      <c r="A10" s="132"/>
      <c r="B10" s="132"/>
      <c r="C10" s="132"/>
      <c r="D10" s="132"/>
      <c r="E10" s="132"/>
    </row>
    <row r="11" spans="1:5" ht="20.25">
      <c r="A11" s="132"/>
      <c r="B11" s="132"/>
      <c r="C11" s="133" t="s">
        <v>129</v>
      </c>
      <c r="D11" s="134"/>
      <c r="E11" s="132"/>
    </row>
    <row r="12" spans="1:5" ht="20.25">
      <c r="A12" s="132"/>
      <c r="B12" s="132"/>
      <c r="C12" s="134"/>
      <c r="D12" s="134"/>
      <c r="E12" s="132"/>
    </row>
    <row r="13" spans="1:5" ht="20.25">
      <c r="A13" s="132"/>
      <c r="B13" s="132"/>
      <c r="C13" s="134"/>
      <c r="D13" s="134"/>
      <c r="E13" s="132"/>
    </row>
    <row r="14" spans="1:5" ht="30">
      <c r="A14" s="135"/>
      <c r="B14" s="132"/>
      <c r="C14" s="133" t="s">
        <v>130</v>
      </c>
      <c r="D14" s="134"/>
      <c r="E14" s="132"/>
    </row>
    <row r="15" spans="1:5" ht="20.25">
      <c r="A15" s="132"/>
      <c r="B15" s="132"/>
      <c r="C15" s="133"/>
      <c r="D15" s="134"/>
      <c r="E15" s="132"/>
    </row>
    <row r="16" spans="1:5" ht="20.25">
      <c r="A16" s="132"/>
      <c r="B16" s="132"/>
      <c r="C16" s="133" t="s">
        <v>131</v>
      </c>
      <c r="D16" s="134"/>
      <c r="E16" s="132"/>
    </row>
    <row r="17" spans="1:5" ht="20.25">
      <c r="A17" s="132"/>
      <c r="B17" s="132"/>
      <c r="C17" s="134"/>
      <c r="D17" s="134"/>
      <c r="E17" s="132"/>
    </row>
    <row r="18" spans="1:5" ht="15">
      <c r="A18" s="132"/>
      <c r="B18" s="132"/>
      <c r="C18" s="132"/>
      <c r="D18" s="132"/>
      <c r="E18" s="132"/>
    </row>
    <row r="19" spans="1:5" ht="15">
      <c r="A19" s="132"/>
      <c r="B19" s="132"/>
      <c r="C19" s="132"/>
      <c r="D19" s="132"/>
      <c r="E19" s="132"/>
    </row>
    <row r="20" spans="1:5" ht="15">
      <c r="A20" s="132"/>
      <c r="B20" s="132"/>
      <c r="C20" s="132"/>
      <c r="D20" s="132"/>
      <c r="E20" s="132"/>
    </row>
    <row r="21" spans="1:5" ht="15">
      <c r="A21" s="132"/>
      <c r="B21" s="132"/>
      <c r="C21" s="132"/>
      <c r="D21" s="132"/>
      <c r="E21" s="132"/>
    </row>
    <row r="22" spans="1:5" ht="15">
      <c r="A22" s="132"/>
      <c r="B22" s="132"/>
      <c r="C22" s="132"/>
      <c r="D22" s="132"/>
      <c r="E22" s="132"/>
    </row>
    <row r="23" spans="1:5" ht="15">
      <c r="A23" s="132"/>
      <c r="B23" s="132"/>
      <c r="C23" s="132"/>
      <c r="D23" s="132"/>
      <c r="E23" s="132"/>
    </row>
    <row r="24" spans="1:5" ht="18">
      <c r="A24" s="132"/>
      <c r="B24" s="136" t="s">
        <v>132</v>
      </c>
      <c r="C24" s="136" t="s">
        <v>133</v>
      </c>
      <c r="D24" s="137" t="s">
        <v>134</v>
      </c>
      <c r="E24" s="136" t="s">
        <v>135</v>
      </c>
    </row>
    <row r="25" spans="1:5" ht="20.25" customHeight="1">
      <c r="A25" s="132"/>
      <c r="B25" s="138">
        <v>1</v>
      </c>
      <c r="C25" s="136" t="s">
        <v>136</v>
      </c>
      <c r="D25" s="139">
        <v>3408480</v>
      </c>
      <c r="E25" s="136" t="s">
        <v>137</v>
      </c>
    </row>
    <row r="26" spans="1:5" ht="22.5" customHeight="1">
      <c r="A26" s="132"/>
      <c r="B26" s="138">
        <v>2</v>
      </c>
      <c r="C26" s="136" t="s">
        <v>138</v>
      </c>
      <c r="D26" s="140">
        <v>22140</v>
      </c>
      <c r="E26" s="136" t="s">
        <v>139</v>
      </c>
    </row>
    <row r="27" spans="1:5" ht="18">
      <c r="A27" s="132"/>
      <c r="B27" s="141"/>
      <c r="C27" s="142" t="s">
        <v>140</v>
      </c>
      <c r="D27" s="143">
        <f>SUM(D25:D26)</f>
        <v>3430620</v>
      </c>
      <c r="E27" s="144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 Monika</dc:creator>
  <cp:keywords/>
  <dc:description/>
  <cp:lastModifiedBy>Wojciechowska Monika</cp:lastModifiedBy>
  <dcterms:created xsi:type="dcterms:W3CDTF">2023-05-26T06:43:59Z</dcterms:created>
  <dcterms:modified xsi:type="dcterms:W3CDTF">2023-10-23T11:47:43Z</dcterms:modified>
  <cp:category/>
  <cp:version/>
  <cp:contentType/>
  <cp:contentStatus/>
</cp:coreProperties>
</file>