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30"/>
  </bookViews>
  <sheets>
    <sheet name="Arkusz1" sheetId="1" r:id="rId1"/>
  </sheet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M6" i="1" s="1"/>
  <c r="K368" i="1" l="1"/>
  <c r="P350" i="1"/>
  <c r="O343" i="1"/>
  <c r="P343" i="1" s="1"/>
  <c r="O344" i="1"/>
  <c r="P344" i="1" s="1"/>
  <c r="O345" i="1"/>
  <c r="P345" i="1" s="1"/>
  <c r="O346" i="1"/>
  <c r="P346" i="1" s="1"/>
  <c r="O347" i="1"/>
  <c r="P347" i="1" s="1"/>
  <c r="O348" i="1"/>
  <c r="P348" i="1" s="1"/>
  <c r="O349" i="1"/>
  <c r="P349" i="1" s="1"/>
  <c r="O350" i="1"/>
  <c r="O351" i="1"/>
  <c r="P351" i="1" s="1"/>
  <c r="O352" i="1"/>
  <c r="P352" i="1" s="1"/>
  <c r="O353" i="1"/>
  <c r="P353" i="1" s="1"/>
  <c r="O354" i="1"/>
  <c r="P354" i="1" s="1"/>
  <c r="O355" i="1"/>
  <c r="P355" i="1" s="1"/>
  <c r="O356" i="1"/>
  <c r="P356" i="1" s="1"/>
  <c r="O357" i="1"/>
  <c r="P357" i="1" s="1"/>
  <c r="O358" i="1"/>
  <c r="P358" i="1" s="1"/>
  <c r="O359" i="1"/>
  <c r="P359" i="1" s="1"/>
  <c r="O360" i="1"/>
  <c r="P360" i="1" s="1"/>
  <c r="O361" i="1"/>
  <c r="P361" i="1" s="1"/>
  <c r="O362" i="1"/>
  <c r="P362" i="1" s="1"/>
  <c r="O363" i="1"/>
  <c r="P363" i="1" s="1"/>
  <c r="O364" i="1"/>
  <c r="P364" i="1" s="1"/>
  <c r="O365" i="1"/>
  <c r="P365" i="1" s="1"/>
  <c r="O342" i="1"/>
  <c r="P342" i="1" s="1"/>
  <c r="L343" i="1"/>
  <c r="M343" i="1" s="1"/>
  <c r="L344" i="1"/>
  <c r="M344" i="1" s="1"/>
  <c r="L345" i="1"/>
  <c r="M345" i="1" s="1"/>
  <c r="L346" i="1"/>
  <c r="M346" i="1" s="1"/>
  <c r="L347" i="1"/>
  <c r="M347" i="1" s="1"/>
  <c r="L348" i="1"/>
  <c r="M348" i="1" s="1"/>
  <c r="L349" i="1"/>
  <c r="M349" i="1" s="1"/>
  <c r="L350" i="1"/>
  <c r="M350" i="1" s="1"/>
  <c r="L351" i="1"/>
  <c r="M351" i="1" s="1"/>
  <c r="L352" i="1"/>
  <c r="M352" i="1" s="1"/>
  <c r="L353" i="1"/>
  <c r="M353" i="1" s="1"/>
  <c r="L354" i="1"/>
  <c r="M354" i="1" s="1"/>
  <c r="L355" i="1"/>
  <c r="M355" i="1" s="1"/>
  <c r="L356" i="1"/>
  <c r="M356" i="1" s="1"/>
  <c r="L357" i="1"/>
  <c r="M357" i="1" s="1"/>
  <c r="L358" i="1"/>
  <c r="M358" i="1" s="1"/>
  <c r="L359" i="1"/>
  <c r="M359" i="1" s="1"/>
  <c r="L360" i="1"/>
  <c r="M360" i="1" s="1"/>
  <c r="L361" i="1"/>
  <c r="M361" i="1" s="1"/>
  <c r="L362" i="1"/>
  <c r="M362" i="1" s="1"/>
  <c r="L363" i="1"/>
  <c r="M363" i="1" s="1"/>
  <c r="L364" i="1"/>
  <c r="M364" i="1" s="1"/>
  <c r="L365" i="1"/>
  <c r="M365" i="1" s="1"/>
  <c r="L342" i="1"/>
  <c r="M342" i="1" s="1"/>
  <c r="M366" i="1" l="1"/>
  <c r="L370" i="1" s="1"/>
  <c r="L396" i="1" s="1"/>
  <c r="P366" i="1"/>
  <c r="N370" i="1" s="1"/>
  <c r="O366" i="1"/>
  <c r="M370" i="1" s="1"/>
  <c r="L366" i="1"/>
  <c r="K370" i="1" s="1"/>
  <c r="K396" i="1" s="1"/>
  <c r="O370" i="1" l="1"/>
  <c r="O396" i="1" s="1"/>
  <c r="M396" i="1"/>
  <c r="P370" i="1"/>
  <c r="P396" i="1" s="1"/>
  <c r="N396" i="1"/>
  <c r="K332" i="1"/>
  <c r="K316" i="1"/>
  <c r="K301" i="1"/>
  <c r="K288" i="1"/>
  <c r="K271" i="1"/>
  <c r="K256" i="1"/>
  <c r="K241" i="1"/>
  <c r="K226" i="1"/>
  <c r="K208" i="1"/>
  <c r="K192" i="1"/>
  <c r="K160" i="1"/>
  <c r="K146" i="1"/>
  <c r="K124" i="1"/>
  <c r="K107" i="1"/>
  <c r="K88" i="1"/>
  <c r="K74" i="1"/>
  <c r="K55" i="1"/>
  <c r="K39" i="1"/>
  <c r="K20" i="1"/>
  <c r="K177" i="1"/>
  <c r="O327" i="1" l="1"/>
  <c r="P327" i="1" s="1"/>
  <c r="O328" i="1"/>
  <c r="P328" i="1" s="1"/>
  <c r="O329" i="1"/>
  <c r="P329" i="1" s="1"/>
  <c r="L327" i="1"/>
  <c r="M327" i="1" s="1"/>
  <c r="L328" i="1"/>
  <c r="M328" i="1" s="1"/>
  <c r="L329" i="1"/>
  <c r="M329" i="1" s="1"/>
  <c r="O326" i="1"/>
  <c r="L326" i="1"/>
  <c r="O312" i="1"/>
  <c r="P312" i="1" s="1"/>
  <c r="O313" i="1"/>
  <c r="P313" i="1" s="1"/>
  <c r="L312" i="1"/>
  <c r="M312" i="1" s="1"/>
  <c r="L313" i="1"/>
  <c r="M313" i="1" s="1"/>
  <c r="O311" i="1"/>
  <c r="P311" i="1" s="1"/>
  <c r="L311" i="1"/>
  <c r="M311" i="1" s="1"/>
  <c r="O298" i="1"/>
  <c r="P298" i="1" s="1"/>
  <c r="L298" i="1"/>
  <c r="M298" i="1" s="1"/>
  <c r="O282" i="1"/>
  <c r="P282" i="1" s="1"/>
  <c r="O283" i="1"/>
  <c r="P283" i="1" s="1"/>
  <c r="O284" i="1"/>
  <c r="P284" i="1" s="1"/>
  <c r="O285" i="1"/>
  <c r="P285" i="1" s="1"/>
  <c r="L282" i="1"/>
  <c r="L283" i="1"/>
  <c r="M283" i="1" s="1"/>
  <c r="L284" i="1"/>
  <c r="M284" i="1" s="1"/>
  <c r="L285" i="1"/>
  <c r="M285" i="1" s="1"/>
  <c r="O281" i="1"/>
  <c r="P281" i="1" s="1"/>
  <c r="L281" i="1"/>
  <c r="M281" i="1" s="1"/>
  <c r="O268" i="1"/>
  <c r="P268" i="1" s="1"/>
  <c r="O267" i="1"/>
  <c r="P267" i="1" s="1"/>
  <c r="L267" i="1"/>
  <c r="M267" i="1" s="1"/>
  <c r="L268" i="1"/>
  <c r="M268" i="1" s="1"/>
  <c r="O266" i="1"/>
  <c r="P266" i="1" s="1"/>
  <c r="L266" i="1"/>
  <c r="M266" i="1" s="1"/>
  <c r="O252" i="1"/>
  <c r="P252" i="1" s="1"/>
  <c r="O253" i="1"/>
  <c r="P253" i="1" s="1"/>
  <c r="L252" i="1"/>
  <c r="M252" i="1" s="1"/>
  <c r="L253" i="1"/>
  <c r="M253" i="1" s="1"/>
  <c r="O251" i="1"/>
  <c r="P251" i="1" s="1"/>
  <c r="L251" i="1"/>
  <c r="O237" i="1"/>
  <c r="O238" i="1"/>
  <c r="P238" i="1" s="1"/>
  <c r="L237" i="1"/>
  <c r="L238" i="1"/>
  <c r="M238" i="1" s="1"/>
  <c r="O236" i="1"/>
  <c r="P236" i="1" s="1"/>
  <c r="L236" i="1"/>
  <c r="M236" i="1" s="1"/>
  <c r="L219" i="1"/>
  <c r="M219" i="1" s="1"/>
  <c r="L220" i="1"/>
  <c r="M220" i="1" s="1"/>
  <c r="L221" i="1"/>
  <c r="M221" i="1" s="1"/>
  <c r="L222" i="1"/>
  <c r="M222" i="1" s="1"/>
  <c r="L223" i="1"/>
  <c r="M223" i="1" s="1"/>
  <c r="L218" i="1"/>
  <c r="M218" i="1" s="1"/>
  <c r="O203" i="1"/>
  <c r="P203" i="1" s="1"/>
  <c r="O204" i="1"/>
  <c r="P204" i="1" s="1"/>
  <c r="O205" i="1"/>
  <c r="P205" i="1" s="1"/>
  <c r="L203" i="1"/>
  <c r="M203" i="1" s="1"/>
  <c r="L204" i="1"/>
  <c r="M204" i="1" s="1"/>
  <c r="L205" i="1"/>
  <c r="M205" i="1" s="1"/>
  <c r="O202" i="1"/>
  <c r="L202" i="1"/>
  <c r="O188" i="1"/>
  <c r="P188" i="1" s="1"/>
  <c r="O189" i="1"/>
  <c r="P189" i="1" s="1"/>
  <c r="L188" i="1"/>
  <c r="M188" i="1" s="1"/>
  <c r="L189" i="1"/>
  <c r="M189" i="1" s="1"/>
  <c r="O187" i="1"/>
  <c r="L187" i="1"/>
  <c r="M187" i="1" s="1"/>
  <c r="O171" i="1"/>
  <c r="P171" i="1" s="1"/>
  <c r="O172" i="1"/>
  <c r="P172" i="1" s="1"/>
  <c r="O173" i="1"/>
  <c r="P173" i="1" s="1"/>
  <c r="O174" i="1"/>
  <c r="P174" i="1" s="1"/>
  <c r="L171" i="1"/>
  <c r="M171" i="1" s="1"/>
  <c r="L172" i="1"/>
  <c r="M172" i="1" s="1"/>
  <c r="L173" i="1"/>
  <c r="M173" i="1" s="1"/>
  <c r="L174" i="1"/>
  <c r="M174" i="1" s="1"/>
  <c r="O170" i="1"/>
  <c r="L170" i="1"/>
  <c r="O157" i="1"/>
  <c r="P157" i="1" s="1"/>
  <c r="O156" i="1"/>
  <c r="P156" i="1" s="1"/>
  <c r="L157" i="1"/>
  <c r="M157" i="1" s="1"/>
  <c r="L156" i="1"/>
  <c r="M156" i="1" s="1"/>
  <c r="O135" i="1"/>
  <c r="P135" i="1" s="1"/>
  <c r="O136" i="1"/>
  <c r="P136" i="1" s="1"/>
  <c r="O137" i="1"/>
  <c r="P137" i="1" s="1"/>
  <c r="O138" i="1"/>
  <c r="P138" i="1" s="1"/>
  <c r="O139" i="1"/>
  <c r="P139" i="1" s="1"/>
  <c r="O140" i="1"/>
  <c r="P140" i="1" s="1"/>
  <c r="O141" i="1"/>
  <c r="P141" i="1" s="1"/>
  <c r="O142" i="1"/>
  <c r="P142" i="1" s="1"/>
  <c r="O143" i="1"/>
  <c r="P143" i="1" s="1"/>
  <c r="L135" i="1"/>
  <c r="M135" i="1" s="1"/>
  <c r="L136" i="1"/>
  <c r="M136" i="1" s="1"/>
  <c r="L137" i="1"/>
  <c r="M137" i="1" s="1"/>
  <c r="L138" i="1"/>
  <c r="M138" i="1" s="1"/>
  <c r="L139" i="1"/>
  <c r="M139" i="1" s="1"/>
  <c r="L140" i="1"/>
  <c r="M140" i="1" s="1"/>
  <c r="L141" i="1"/>
  <c r="M141" i="1" s="1"/>
  <c r="L142" i="1"/>
  <c r="M142" i="1" s="1"/>
  <c r="L143" i="1"/>
  <c r="M143" i="1" s="1"/>
  <c r="O134" i="1"/>
  <c r="P134" i="1" s="1"/>
  <c r="L134" i="1"/>
  <c r="M134" i="1" s="1"/>
  <c r="O118" i="1"/>
  <c r="P118" i="1" s="1"/>
  <c r="O119" i="1"/>
  <c r="P119" i="1" s="1"/>
  <c r="O120" i="1"/>
  <c r="P120" i="1" s="1"/>
  <c r="O121" i="1"/>
  <c r="L118" i="1"/>
  <c r="M118" i="1" s="1"/>
  <c r="L119" i="1"/>
  <c r="M119" i="1" s="1"/>
  <c r="L120" i="1"/>
  <c r="M120" i="1" s="1"/>
  <c r="L121" i="1"/>
  <c r="O117" i="1"/>
  <c r="P117" i="1" s="1"/>
  <c r="L117" i="1"/>
  <c r="M117" i="1" s="1"/>
  <c r="L99" i="1"/>
  <c r="M99" i="1" s="1"/>
  <c r="L100" i="1"/>
  <c r="M100" i="1" s="1"/>
  <c r="L101" i="1"/>
  <c r="M101" i="1" s="1"/>
  <c r="L102" i="1"/>
  <c r="M102" i="1" s="1"/>
  <c r="L103" i="1"/>
  <c r="M103" i="1" s="1"/>
  <c r="L104" i="1"/>
  <c r="M104" i="1" s="1"/>
  <c r="L98" i="1"/>
  <c r="M98" i="1" s="1"/>
  <c r="O99" i="1"/>
  <c r="P99" i="1" s="1"/>
  <c r="O100" i="1"/>
  <c r="P100" i="1" s="1"/>
  <c r="O101" i="1"/>
  <c r="P101" i="1" s="1"/>
  <c r="O102" i="1"/>
  <c r="P102" i="1" s="1"/>
  <c r="O103" i="1"/>
  <c r="P103" i="1" s="1"/>
  <c r="O104" i="1"/>
  <c r="P104" i="1" s="1"/>
  <c r="O98" i="1"/>
  <c r="P98" i="1" s="1"/>
  <c r="O85" i="1"/>
  <c r="P85" i="1" s="1"/>
  <c r="L85" i="1"/>
  <c r="M85" i="1" s="1"/>
  <c r="O84" i="1"/>
  <c r="L84" i="1"/>
  <c r="O66" i="1"/>
  <c r="P66" i="1" s="1"/>
  <c r="O67" i="1"/>
  <c r="O68" i="1"/>
  <c r="P68" i="1" s="1"/>
  <c r="O69" i="1"/>
  <c r="P69" i="1" s="1"/>
  <c r="O70" i="1"/>
  <c r="P70" i="1" s="1"/>
  <c r="O71" i="1"/>
  <c r="P71" i="1" s="1"/>
  <c r="L66" i="1"/>
  <c r="M66" i="1" s="1"/>
  <c r="L67" i="1"/>
  <c r="M67" i="1" s="1"/>
  <c r="L68" i="1"/>
  <c r="M68" i="1" s="1"/>
  <c r="L69" i="1"/>
  <c r="M69" i="1" s="1"/>
  <c r="L70" i="1"/>
  <c r="M70" i="1" s="1"/>
  <c r="L71" i="1"/>
  <c r="M71" i="1" s="1"/>
  <c r="O65" i="1"/>
  <c r="P65" i="1" s="1"/>
  <c r="L65" i="1"/>
  <c r="O50" i="1"/>
  <c r="O51" i="1"/>
  <c r="P51" i="1" s="1"/>
  <c r="O52" i="1"/>
  <c r="P52" i="1" s="1"/>
  <c r="L50" i="1"/>
  <c r="M50" i="1" s="1"/>
  <c r="L51" i="1"/>
  <c r="L52" i="1"/>
  <c r="M52" i="1" s="1"/>
  <c r="O49" i="1"/>
  <c r="P49" i="1" s="1"/>
  <c r="L49" i="1"/>
  <c r="M49" i="1" s="1"/>
  <c r="O31" i="1"/>
  <c r="P31" i="1" s="1"/>
  <c r="O32" i="1"/>
  <c r="P32" i="1" s="1"/>
  <c r="O33" i="1"/>
  <c r="P33" i="1" s="1"/>
  <c r="O34" i="1"/>
  <c r="P34" i="1" s="1"/>
  <c r="O35" i="1"/>
  <c r="P35" i="1" s="1"/>
  <c r="O36" i="1"/>
  <c r="P36" i="1" s="1"/>
  <c r="O30" i="1"/>
  <c r="P30" i="1" s="1"/>
  <c r="L31" i="1"/>
  <c r="M31" i="1" s="1"/>
  <c r="L32" i="1"/>
  <c r="M32" i="1" s="1"/>
  <c r="L33" i="1"/>
  <c r="M33" i="1" s="1"/>
  <c r="L34" i="1"/>
  <c r="M34" i="1" s="1"/>
  <c r="L35" i="1"/>
  <c r="M35" i="1" s="1"/>
  <c r="L36" i="1"/>
  <c r="M36" i="1" s="1"/>
  <c r="L30" i="1"/>
  <c r="O6" i="1"/>
  <c r="P6" i="1" s="1"/>
  <c r="O7" i="1"/>
  <c r="O8" i="1"/>
  <c r="P8" i="1" s="1"/>
  <c r="O9" i="1"/>
  <c r="P9" i="1" s="1"/>
  <c r="O10" i="1"/>
  <c r="P10" i="1" s="1"/>
  <c r="O11" i="1"/>
  <c r="P11" i="1" s="1"/>
  <c r="O12" i="1"/>
  <c r="P12" i="1" s="1"/>
  <c r="O13" i="1"/>
  <c r="P13" i="1" s="1"/>
  <c r="O14" i="1"/>
  <c r="P14" i="1" s="1"/>
  <c r="O15" i="1"/>
  <c r="P15" i="1" s="1"/>
  <c r="O16" i="1"/>
  <c r="P16" i="1" s="1"/>
  <c r="O17" i="1"/>
  <c r="L7" i="1"/>
  <c r="M7" i="1" s="1"/>
  <c r="L8" i="1"/>
  <c r="M8" i="1" s="1"/>
  <c r="L9" i="1"/>
  <c r="M9" i="1" s="1"/>
  <c r="L10" i="1"/>
  <c r="M10" i="1" s="1"/>
  <c r="L11" i="1"/>
  <c r="M11" i="1" s="1"/>
  <c r="L12" i="1"/>
  <c r="M12" i="1" s="1"/>
  <c r="L13" i="1"/>
  <c r="M13" i="1" s="1"/>
  <c r="L14" i="1"/>
  <c r="M14" i="1" s="1"/>
  <c r="L15" i="1"/>
  <c r="M15" i="1" s="1"/>
  <c r="L16" i="1"/>
  <c r="M16" i="1" s="1"/>
  <c r="L17" i="1"/>
  <c r="L330" i="1" l="1"/>
  <c r="K334" i="1" s="1"/>
  <c r="K395" i="1" s="1"/>
  <c r="L254" i="1"/>
  <c r="K258" i="1" s="1"/>
  <c r="K390" i="1" s="1"/>
  <c r="P7" i="1"/>
  <c r="O18" i="1"/>
  <c r="O330" i="1"/>
  <c r="M334" i="1" s="1"/>
  <c r="M395" i="1" s="1"/>
  <c r="M314" i="1"/>
  <c r="L318" i="1" s="1"/>
  <c r="L394" i="1" s="1"/>
  <c r="O206" i="1"/>
  <c r="P326" i="1"/>
  <c r="P330" i="1" s="1"/>
  <c r="N334" i="1" s="1"/>
  <c r="N395" i="1" s="1"/>
  <c r="M251" i="1"/>
  <c r="M254" i="1" s="1"/>
  <c r="L258" i="1" s="1"/>
  <c r="L390" i="1" s="1"/>
  <c r="P286" i="1"/>
  <c r="L286" i="1"/>
  <c r="O286" i="1"/>
  <c r="P314" i="1"/>
  <c r="N318" i="1" s="1"/>
  <c r="P269" i="1"/>
  <c r="P237" i="1"/>
  <c r="P239" i="1" s="1"/>
  <c r="M326" i="1"/>
  <c r="M330" i="1" s="1"/>
  <c r="L334" i="1" s="1"/>
  <c r="L314" i="1"/>
  <c r="K318" i="1" s="1"/>
  <c r="K394" i="1" s="1"/>
  <c r="O314" i="1"/>
  <c r="M318" i="1" s="1"/>
  <c r="P17" i="1"/>
  <c r="M282" i="1"/>
  <c r="M286" i="1" s="1"/>
  <c r="P254" i="1"/>
  <c r="N258" i="1" s="1"/>
  <c r="N390" i="1" s="1"/>
  <c r="O190" i="1"/>
  <c r="M194" i="1" s="1"/>
  <c r="M386" i="1" s="1"/>
  <c r="M269" i="1"/>
  <c r="P187" i="1"/>
  <c r="P190" i="1" s="1"/>
  <c r="N194" i="1" s="1"/>
  <c r="N386" i="1" s="1"/>
  <c r="M237" i="1"/>
  <c r="M239" i="1" s="1"/>
  <c r="L269" i="1"/>
  <c r="L206" i="1"/>
  <c r="O254" i="1"/>
  <c r="M258" i="1" s="1"/>
  <c r="L175" i="1"/>
  <c r="K179" i="1" s="1"/>
  <c r="K385" i="1" s="1"/>
  <c r="M170" i="1"/>
  <c r="M175" i="1" s="1"/>
  <c r="L179" i="1" s="1"/>
  <c r="L385" i="1" s="1"/>
  <c r="O175" i="1"/>
  <c r="M179" i="1" s="1"/>
  <c r="M385" i="1" s="1"/>
  <c r="L239" i="1"/>
  <c r="O239" i="1"/>
  <c r="O269" i="1"/>
  <c r="M224" i="1"/>
  <c r="M190" i="1"/>
  <c r="L194" i="1" s="1"/>
  <c r="L386" i="1" s="1"/>
  <c r="M202" i="1"/>
  <c r="M206" i="1" s="1"/>
  <c r="P170" i="1"/>
  <c r="P175" i="1" s="1"/>
  <c r="N179" i="1" s="1"/>
  <c r="N385" i="1" s="1"/>
  <c r="L190" i="1"/>
  <c r="K194" i="1" s="1"/>
  <c r="K386" i="1" s="1"/>
  <c r="P202" i="1"/>
  <c r="P206" i="1" s="1"/>
  <c r="L224" i="1"/>
  <c r="L158" i="1"/>
  <c r="K162" i="1" s="1"/>
  <c r="K384" i="1" s="1"/>
  <c r="M144" i="1"/>
  <c r="L148" i="1" s="1"/>
  <c r="L383" i="1" s="1"/>
  <c r="O86" i="1"/>
  <c r="M90" i="1" s="1"/>
  <c r="M380" i="1" s="1"/>
  <c r="O144" i="1"/>
  <c r="M148" i="1" s="1"/>
  <c r="M383" i="1" s="1"/>
  <c r="M105" i="1"/>
  <c r="O158" i="1"/>
  <c r="M162" i="1" s="1"/>
  <c r="M384" i="1" s="1"/>
  <c r="M158" i="1"/>
  <c r="L162" i="1" s="1"/>
  <c r="L384" i="1" s="1"/>
  <c r="P105" i="1"/>
  <c r="N109" i="1" s="1"/>
  <c r="N381" i="1" s="1"/>
  <c r="O105" i="1"/>
  <c r="M109" i="1" s="1"/>
  <c r="M381" i="1" s="1"/>
  <c r="L144" i="1"/>
  <c r="K148" i="1" s="1"/>
  <c r="K383" i="1" s="1"/>
  <c r="O122" i="1"/>
  <c r="L122" i="1"/>
  <c r="M121" i="1"/>
  <c r="M122" i="1" s="1"/>
  <c r="P121" i="1"/>
  <c r="P122" i="1" s="1"/>
  <c r="L72" i="1"/>
  <c r="K76" i="1" s="1"/>
  <c r="K379" i="1" s="1"/>
  <c r="L86" i="1"/>
  <c r="K90" i="1" s="1"/>
  <c r="K380" i="1" s="1"/>
  <c r="M65" i="1"/>
  <c r="M72" i="1" s="1"/>
  <c r="L76" i="1" s="1"/>
  <c r="L379" i="1" s="1"/>
  <c r="M84" i="1"/>
  <c r="M86" i="1" s="1"/>
  <c r="L90" i="1" s="1"/>
  <c r="L380" i="1" s="1"/>
  <c r="P84" i="1"/>
  <c r="P86" i="1" s="1"/>
  <c r="N90" i="1" s="1"/>
  <c r="N380" i="1" s="1"/>
  <c r="L53" i="1"/>
  <c r="K57" i="1" s="1"/>
  <c r="K378" i="1" s="1"/>
  <c r="M51" i="1"/>
  <c r="M53" i="1" s="1"/>
  <c r="L57" i="1" s="1"/>
  <c r="L378" i="1" s="1"/>
  <c r="O72" i="1"/>
  <c r="M76" i="1" s="1"/>
  <c r="M379" i="1" s="1"/>
  <c r="O53" i="1"/>
  <c r="M57" i="1" s="1"/>
  <c r="M378" i="1" s="1"/>
  <c r="O37" i="1"/>
  <c r="M41" i="1" s="1"/>
  <c r="M377" i="1" s="1"/>
  <c r="P67" i="1"/>
  <c r="L37" i="1"/>
  <c r="K41" i="1" s="1"/>
  <c r="K377" i="1" s="1"/>
  <c r="P50" i="1"/>
  <c r="M30" i="1"/>
  <c r="M37" i="1" s="1"/>
  <c r="L41" i="1" s="1"/>
  <c r="L377" i="1" s="1"/>
  <c r="P37" i="1"/>
  <c r="N41" i="1" s="1"/>
  <c r="N377" i="1" s="1"/>
  <c r="O299" i="1"/>
  <c r="M303" i="1" s="1"/>
  <c r="M393" i="1" s="1"/>
  <c r="M299" i="1"/>
  <c r="L303" i="1" s="1"/>
  <c r="L393" i="1" s="1"/>
  <c r="P18" i="1" l="1"/>
  <c r="O334" i="1"/>
  <c r="O395" i="1" s="1"/>
  <c r="P258" i="1"/>
  <c r="P390" i="1" s="1"/>
  <c r="P334" i="1"/>
  <c r="P395" i="1" s="1"/>
  <c r="L395" i="1"/>
  <c r="P318" i="1"/>
  <c r="P394" i="1" s="1"/>
  <c r="N394" i="1"/>
  <c r="O258" i="1"/>
  <c r="O390" i="1" s="1"/>
  <c r="M390" i="1"/>
  <c r="O318" i="1"/>
  <c r="O394" i="1" s="1"/>
  <c r="M394" i="1"/>
  <c r="O194" i="1"/>
  <c r="O386" i="1" s="1"/>
  <c r="O41" i="1"/>
  <c r="O377" i="1" s="1"/>
  <c r="O76" i="1"/>
  <c r="O379" i="1" s="1"/>
  <c r="O148" i="1"/>
  <c r="O383" i="1" s="1"/>
  <c r="O179" i="1"/>
  <c r="O385" i="1" s="1"/>
  <c r="O162" i="1"/>
  <c r="O384" i="1" s="1"/>
  <c r="P179" i="1"/>
  <c r="P385" i="1" s="1"/>
  <c r="O90" i="1"/>
  <c r="O380" i="1" s="1"/>
  <c r="P194" i="1"/>
  <c r="P386" i="1" s="1"/>
  <c r="P90" i="1"/>
  <c r="P380" i="1" s="1"/>
  <c r="O57" i="1"/>
  <c r="O378" i="1" s="1"/>
  <c r="P41" i="1"/>
  <c r="P377" i="1" s="1"/>
  <c r="P299" i="1"/>
  <c r="N303" i="1" s="1"/>
  <c r="L299" i="1"/>
  <c r="K303" i="1" s="1"/>
  <c r="L290" i="1"/>
  <c r="L392" i="1" s="1"/>
  <c r="M290" i="1"/>
  <c r="M392" i="1" s="1"/>
  <c r="K290" i="1"/>
  <c r="K392" i="1" s="1"/>
  <c r="N273" i="1"/>
  <c r="N391" i="1" s="1"/>
  <c r="M273" i="1"/>
  <c r="M391" i="1" s="1"/>
  <c r="L273" i="1"/>
  <c r="L391" i="1" s="1"/>
  <c r="K273" i="1"/>
  <c r="K391" i="1" s="1"/>
  <c r="O303" i="1" l="1"/>
  <c r="O393" i="1" s="1"/>
  <c r="K393" i="1"/>
  <c r="P303" i="1"/>
  <c r="N393" i="1"/>
  <c r="O290" i="1"/>
  <c r="O392" i="1" s="1"/>
  <c r="P273" i="1"/>
  <c r="P391" i="1" s="1"/>
  <c r="O273" i="1"/>
  <c r="O391" i="1" s="1"/>
  <c r="P393" i="1" l="1"/>
  <c r="N219" i="1"/>
  <c r="O219" i="1" s="1"/>
  <c r="P219" i="1" s="1"/>
  <c r="N220" i="1"/>
  <c r="O220" i="1" s="1"/>
  <c r="P220" i="1" s="1"/>
  <c r="N221" i="1"/>
  <c r="O221" i="1" s="1"/>
  <c r="P221" i="1" s="1"/>
  <c r="N222" i="1"/>
  <c r="O222" i="1" s="1"/>
  <c r="P222" i="1" s="1"/>
  <c r="N223" i="1"/>
  <c r="O223" i="1" s="1"/>
  <c r="P223" i="1" s="1"/>
  <c r="N218" i="1"/>
  <c r="O218" i="1" s="1"/>
  <c r="D219" i="1"/>
  <c r="D220" i="1"/>
  <c r="D221" i="1"/>
  <c r="D222" i="1"/>
  <c r="D223" i="1"/>
  <c r="D218" i="1"/>
  <c r="P144" i="1"/>
  <c r="N148" i="1" s="1"/>
  <c r="M17" i="1"/>
  <c r="P72" i="1"/>
  <c r="N76" i="1" s="1"/>
  <c r="P53" i="1"/>
  <c r="N57" i="1" s="1"/>
  <c r="P76" i="1" l="1"/>
  <c r="P379" i="1" s="1"/>
  <c r="N379" i="1"/>
  <c r="P57" i="1"/>
  <c r="P378" i="1" s="1"/>
  <c r="N378" i="1"/>
  <c r="P148" i="1"/>
  <c r="P383" i="1" s="1"/>
  <c r="N383" i="1"/>
  <c r="O224" i="1"/>
  <c r="P218" i="1"/>
  <c r="P224" i="1" s="1"/>
  <c r="P158" i="1"/>
  <c r="N162" i="1" s="1"/>
  <c r="L210" i="1"/>
  <c r="L387" i="1" s="1"/>
  <c r="K210" i="1"/>
  <c r="K387" i="1" s="1"/>
  <c r="N210" i="1"/>
  <c r="N387" i="1" s="1"/>
  <c r="M210" i="1"/>
  <c r="M387" i="1" s="1"/>
  <c r="K243" i="1"/>
  <c r="K389" i="1" s="1"/>
  <c r="N243" i="1"/>
  <c r="N389" i="1" s="1"/>
  <c r="M243" i="1"/>
  <c r="M389" i="1" s="1"/>
  <c r="L243" i="1"/>
  <c r="L389" i="1" s="1"/>
  <c r="L228" i="1"/>
  <c r="L388" i="1" s="1"/>
  <c r="K228" i="1"/>
  <c r="K388" i="1" s="1"/>
  <c r="L109" i="1"/>
  <c r="M126" i="1"/>
  <c r="M382" i="1" s="1"/>
  <c r="K126" i="1"/>
  <c r="K382" i="1" s="1"/>
  <c r="L126" i="1"/>
  <c r="L382" i="1" s="1"/>
  <c r="N126" i="1"/>
  <c r="N382" i="1" s="1"/>
  <c r="L105" i="1"/>
  <c r="K109" i="1" s="1"/>
  <c r="P162" i="1" l="1"/>
  <c r="P384" i="1" s="1"/>
  <c r="N384" i="1"/>
  <c r="P109" i="1"/>
  <c r="P381" i="1" s="1"/>
  <c r="L381" i="1"/>
  <c r="O109" i="1"/>
  <c r="O381" i="1" s="1"/>
  <c r="K381" i="1"/>
  <c r="P243" i="1"/>
  <c r="P389" i="1" s="1"/>
  <c r="O243" i="1"/>
  <c r="O389" i="1" s="1"/>
  <c r="O210" i="1"/>
  <c r="O387" i="1" s="1"/>
  <c r="P210" i="1"/>
  <c r="P387" i="1" s="1"/>
  <c r="M228" i="1"/>
  <c r="N228" i="1"/>
  <c r="O126" i="1"/>
  <c r="O382" i="1" s="1"/>
  <c r="P126" i="1"/>
  <c r="P382" i="1" s="1"/>
  <c r="P228" i="1" l="1"/>
  <c r="P388" i="1" s="1"/>
  <c r="N388" i="1"/>
  <c r="O228" i="1"/>
  <c r="O388" i="1" s="1"/>
  <c r="M388" i="1"/>
  <c r="L18" i="1"/>
  <c r="N22" i="1" l="1"/>
  <c r="N376" i="1" s="1"/>
  <c r="M22" i="1"/>
  <c r="M376" i="1" s="1"/>
  <c r="M397" i="1" s="1"/>
  <c r="M18" i="1" l="1"/>
  <c r="L22" i="1" s="1"/>
  <c r="K22" i="1"/>
  <c r="O22" i="1" l="1"/>
  <c r="K376" i="1"/>
  <c r="K397" i="1" s="1"/>
  <c r="P22" i="1"/>
  <c r="L376" i="1"/>
  <c r="L397" i="1" s="1"/>
  <c r="N290" i="1"/>
  <c r="P376" i="1" l="1"/>
  <c r="O376" i="1"/>
  <c r="O397" i="1" s="1"/>
  <c r="P290" i="1"/>
  <c r="P392" i="1" s="1"/>
  <c r="N392" i="1"/>
  <c r="N397" i="1" s="1"/>
  <c r="P397" i="1" l="1"/>
</calcChain>
</file>

<file path=xl/sharedStrings.xml><?xml version="1.0" encoding="utf-8"?>
<sst xmlns="http://schemas.openxmlformats.org/spreadsheetml/2006/main" count="1024" uniqueCount="200">
  <si>
    <t>Lp.</t>
  </si>
  <si>
    <t>Asortyment</t>
  </si>
  <si>
    <t>j. m.</t>
  </si>
  <si>
    <t>Min. wykorzy-stanie</t>
  </si>
  <si>
    <t>Nazwa handlowa</t>
  </si>
  <si>
    <t>Cena jednostkowa (j.m.) netto (zł)</t>
  </si>
  <si>
    <t>Stawka VAT (%)</t>
  </si>
  <si>
    <t>Wartość netto (zł)</t>
  </si>
  <si>
    <t>Wartość brutto (zł)</t>
  </si>
  <si>
    <t>Prawo opcji</t>
  </si>
  <si>
    <t>Wartość prawa opcji netto (zł)</t>
  </si>
  <si>
    <t>Wartość prawa opcji brutto (zł)</t>
  </si>
  <si>
    <t>op.</t>
  </si>
  <si>
    <t>RAZEM:</t>
  </si>
  <si>
    <t>PAKIET 7</t>
  </si>
  <si>
    <t xml:space="preserve">Wartość podstawowa netto (zł) </t>
  </si>
  <si>
    <t>Wartość podstawowa  brutto (zł)</t>
  </si>
  <si>
    <t>Wartość całkowita zamówienia netto (zł)</t>
  </si>
  <si>
    <t>Wartość całkowita zamówienia brutto (zł)</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</si>
  <si>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szt.  12 x 25 cm. Op a 25 szt</t>
  </si>
  <si>
    <t>Ilość</t>
  </si>
  <si>
    <t>Nr katalogowy</t>
  </si>
  <si>
    <t>Nr deklaracji zgodności</t>
  </si>
  <si>
    <t>Antybakteryjny  opatrunek zawierajacy srebro metaliczne z siatki poliamidowej,  hydrofobowej siatki poliamidowej, impregnowany maścią na bazie triglicerydów bez zawartości wazeliny, eradykujący bakterie gram-ujemne i gram-dodatnie włącznie ze szczepami MRSA, Opatrunek pakowany pojedynczo w blister z podziałką centymetrową.  10cm x 20 cm. Op a 1 szt</t>
  </si>
  <si>
    <t>Opatrunek chłonny wielowarstwowy  z włókien celulozowych do opatrywania ran silnie sączących z warstwą kontaktową polipropylenową Steril. Sterylizowane parą wodną. Opatrunek pakowany pojedynczo w opakowanie z podziałką centymetrową. 10cm x 20cm. Op a 25 szt</t>
  </si>
  <si>
    <t>Opatrunek chłonny wielowarstwowy  z włókien celulozowych do opatrywania ran silnie sączących z warstwą kontaktową polipropylenową Steril. Sterylizowane parą wodną. Opatrunek pakowany pojedynczo w opakowanie z podziałką centymetrową. 20cm x 20cm. Op a 15 szrt</t>
  </si>
  <si>
    <t>Opatrunek chłonny wielowarstwowy  z włókien celulozowych do opatrywania ran silnie sączących z warstwą kontaktową polipropylenową Steril. Sterylizowane parą wodną. Opatrunek pakowany pojedynczo w opakowanie z podziałką centymetrową. 20cm x 40cm.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</si>
  <si>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10 cm x 10 cm. Op a 10 szt</t>
  </si>
  <si>
    <t>Hydrożelowy opatrunek z pianką poliuretanową. Warstwę opatrunku od strony rany stanowi hydrożel. Warstwa hydrożelu ma postać siatki. Od strony zewnętrznej opatrunek pokryty wodoodporną folią poliuretanową, chroniącą ranę przed wnikaniem drobnoustrojów chorobotwórczych.10 cm x 10 cm . Op a 1 szt</t>
  </si>
  <si>
    <t>Hydrożelowy opatrunek z pianką poliuretanową. Warstwę opatrunku od strony rany stanowi hydrożel. Warstwa hydrożelu ma postać siatki. Od strony zewnętrznej opatrunek pokruty wodoodporną folią poliuretanową, chroniącą ranę przed wnikaniem drobnoustrojów chorobotwórczych. Opatrunek dodatkowo wyposażony w folię samoprzylepną ułatwiającą mocowanie opatrunku na skórze. 15 cm x 15 cm. Op a 1 szt</t>
  </si>
  <si>
    <t>Jałowy zestaw opatrunkowy M średni do podciśnieniowej terapii leczenia ran składający się z: 
a. opatrunku piankowego z elastycznej,czarnej pianki hydrofobowej o wymiarach 18cm x 12,5cm x 3,3cm
b. samoprzylepnej podkładki z portem o wym. 8 x 8 cm połączonej z dwuświatłowym drenem z silikonu i zatyczką umożliwiającą zamknięcie światła drenu
c. 2 x samoprzylepnej, transparentnej  folii poliuretanowej 20cmx30 cm.
Całość jałowo pakowana, umieszczona na polipropylenowej tacce. Op a 5 szt</t>
  </si>
  <si>
    <t>Jałowa samoprzylepna podkładka z portem, połączona z dwuświatłowym drenem i zatyczką umożliwiającą zamknięcie światła drenu rozmiar portu 8 x 8 cm, długość drenu 60 cm. Op a 3 szt</t>
  </si>
  <si>
    <t>Podkład podgipsowy, syntetyczny, wykonany z poliestru, niejałowy. Spoista struktura odporna na rozwarstwienie, chroniąca skórę przed otarciem i podrażnieniem pod opaska gipsową. Hipoalergiczny, nie absorbujacy wilgoci, bardzo miękki i puszysty, koloru białego.  8cm x 3m</t>
  </si>
  <si>
    <t>Podkład podgipsowy, syntetyczny, wykonany z poliestru, niejałowy. Spoista struktura odporna na rozwarstwienie, chroniąca skórę przed otarciem i podrażnieniem pod opaska gipsową. Hipoalergiczny, nie absorbujacy wilgoci, bardzo miękki i puszysty, koloru białego.  15cm x 3m.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</si>
  <si>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7,2cm x 5cm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</si>
  <si>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6cm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</si>
  <si>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sterylny15cm x 8cm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</si>
  <si>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20cm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</si>
  <si>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</si>
  <si>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35cm x 10cm</t>
  </si>
  <si>
    <t>Taśma samoprzylepna włókninowa do mocowania opatrunków pooperacyjnych Przylepiec hypoalergiczny, posiadający zabezpieczenie rolek przed zabrudzeniem, warstwę papieru z falistym przecięciem co ułatwia aplikację oraz podziałkę . 10cm x 10mb</t>
  </si>
  <si>
    <t>Taśma samoprzylepna włókninowa do mocowania opatrunków pooperacyjnych Przylepiec hypoalergiczny, posiadający zabezpieczenie rolek przed zabrudzeniem, warstwę papieru z falistym przecięciem co ułatwia aplikację oraz podziałkę . 15cm x 10mb</t>
  </si>
  <si>
    <t>Taśma samoprzylepna włókninowa do mocowania opatrunków pooperacyjnych Przylepiec hypoalergiczny, posiadający zabezpieczenie rolek przed zabrudzeniem, warstwę papieru z falistym przecięciem co ułatwia aplikację oraz podziałkę .20cm x 10mb</t>
  </si>
  <si>
    <t>Lignina rolki 150g</t>
  </si>
  <si>
    <t>Wata celulozowa (lignina) platy higieniczne w arkuszach 60cm x 40cm (kg). Miękka, delikatna dla skóry pacjenta, wysoce absorbcyjna. Niejałowa.  1 op.=5kg</t>
  </si>
  <si>
    <t xml:space="preserve">Tampony z celulozy w rolce, pakowane 2 x po 500 szt. Rozm. 40mm x 50mm  </t>
  </si>
  <si>
    <t>Gaza opatrunkowa niejałowa 17 nitkowa, w składkach 90cm x 100 m . Klasa IIa reguła 7. Op a 100mb</t>
  </si>
  <si>
    <t xml:space="preserve">Niewchłanialny jałowy mechaniczny środek hemostatyczny stosowany w celu stosowania krwawienia tkanki kostnej. Wykonany z wosku pszczelego, parafiny stałej i palmitynianiu izopropylu lub wosku pszczelego i wazeliny. Opakowanie jednostkowe a 2,5g. Op zbiorcze a 12 szt </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</si>
  <si>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 5cm x 5cm</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</si>
  <si>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Jałowy.10cm x 10cm</t>
  </si>
  <si>
    <t>Opatrunek z gazy nasączony parafiną i chlorheksydyną. Opatrunek siatkowy wykonany z gazy bawełnianej o dużych oczkach pokryty parafiną z dodatkiem 0,5% roztworu octanu chlorheksydyny o działaniu antybakteryjnym. Nie przywiera do rany, wymaga pokrycia opatrunkiem wtórnym. Hipoalergiczny. Jałowy.15cm x 20cm</t>
  </si>
  <si>
    <t>Chusta trójkatna włókninowa/bawełniana. Cienka, wygodna dla pacjenta, dopasowuje się do ciała. Możliwość połączenia kilku chust. Niejałowa, hipoalergiczna.</t>
  </si>
  <si>
    <t xml:space="preserve">Gaza bawełniana niejałowa 1m2 13 N </t>
  </si>
  <si>
    <t xml:space="preserve">Gaza bawełniona jałowa 0,5m2 13 N </t>
  </si>
  <si>
    <t>Gaza bawełniona jałowa 1m2 13 N</t>
  </si>
  <si>
    <t>Wata bawełniano  -  bawełniana a 500g. Niejałowa, kolor biały. 1 op. =500g. Zarejestrowana jako wyrób medyczny</t>
  </si>
  <si>
    <t>Kompresy z włókniny 40 g 10x 10cm z nacięciem jałowe pakowane  po 4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 Klasa 2a reguła 7.</t>
  </si>
  <si>
    <t>Kompresy z włókniny 40 g 10x 10cm z nacięciem jałowe pakowane  po 2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medycznej.Klasa 2a reguła 7.</t>
  </si>
  <si>
    <t xml:space="preserve">Opaska elastyczna tkana z zapinką pakowana pojedynczo w kartonik 10cm x 5m.  masa 1 sztuki opaski min. 26,3 g, masa powierzchniowa opaski min. 97 g/m2, rozciągliwość 120%. </t>
  </si>
  <si>
    <t xml:space="preserve">Opaska elastyczna tkana z zapinką pakowana pojedynczo w kartonik 12 cm x 5m.  masa 1 sztuki opaski min. 31,3g, masa powierzchniowa opaski min. 97 g/m2, rozciągliwość 120%. </t>
  </si>
  <si>
    <t xml:space="preserve">Opaska elastyczna tkana z 2  zapinkami pakowana pojedynczo w kartonik 15cm x 5m  masa 1 sztuki opaski min. 38,8 g, masa powierzchniowa opaski min. 97 g/m2, rozciągliwość 120%. </t>
  </si>
  <si>
    <t>Opaska gipsowa szybkowiążąca  3 m x 10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</si>
  <si>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Opaska gipsowa szybkowiążąca 3 m x 14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</si>
  <si>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Kompresy gazowe 17 nitek 12 warstw 7,5 cm x 7,5 cm  jałowe, klasa II A reguła 7. Opakowanie papier-folia. Masa 1 sztuki kompresu min. 1,62g 7,5 cm x 7,5 cm op a 3 szt  Na opakowaniu min. 2 etykiety typu TAG (informacje na etykiecie, LOT, indeks, data ważności).</t>
  </si>
  <si>
    <t>Kompresy gazowe 17 nitek 12 warstw 7,5 cm x 7,5 cm  jałowe, klasa II A reguła 7. Opakowanie papier-folia. Masa 1 sztuki kompresu min  1,62g 7,5 cm x 7,5 cm op a 5 szt  Na opakowaniu min. 2 etykiety typu TAG (informacje na etykiecie, LOT, indeks, data ważności).</t>
  </si>
  <si>
    <t>Kompresy gazowe 17 nitek 12 warstw 7,5 cm x 7,5 cm  jałowe, klasa II A reguła 7. Opakowanie papier-folia. Masa 1 sztuki kompresu min.  1,62g 7,5 cm x 7,5 cm op a 10 szt  Na opakowaniu min. 2 etykiety typu TAG (informacje na etykiecie, LOT, indeks, data ważności).</t>
  </si>
  <si>
    <t>Kompresy gazowe 17 nitek 12 warstw 7,5 cm x 7,5 cm  jałowe, klasa II A reguła 7. Opakowanie papier-folia. Masa 1 sztuki kompresu min  1,62g 7,5 cm x 7,5 cm op a 20 szt  Na opakowaniu min. 2 etykiety typu TAG (informacje na etykiecie, LOT, indeks, data ważności).</t>
  </si>
  <si>
    <t>Kompresy gazowe 17 nitek 12 warstw 5  cm x 5  cm  jałowe, klasa II A reguła 7. Opakowanie papier-folia. Masa 1 sztuki kompresu min 0,57g   op a 2 szt  Na opakowaniu min. 2 etykiety typu TAG (informacje na etykiecie, LOT, indeks, data ważności).</t>
  </si>
  <si>
    <t>KOMPRESY 10cm x 10cm 17N/12W JAŁOWE pakowane po 5 szt.,  klasa II A reguła 7, . Opakowanie typu papier-folia. Masa 1 sztuki kompresu min.  2,76g  Na opakowaniu min. 2 etykiety typu TAG (informacje na etykiecie, LOT, indeks, data ważności).</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</si>
  <si>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25 cm x 10 cm. Op a 25 szt</t>
  </si>
  <si>
    <t xml:space="preserve">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 8 cm x 8 cm. Op a 10 szt </t>
  </si>
  <si>
    <t>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dni.12,5 cm x 12,5 cm Op a 10 szt</t>
  </si>
  <si>
    <t>Hypoalergiczny plaster z opatrunkiem wykonany z miękkiej cielistyj włókniny do cięcia na dowolny rozmiar. 6 cm x 1 m. Op a 1 szt</t>
  </si>
  <si>
    <t>Wielkośc opakowania handlowego (zgodnie ze sposobem fakturowania)</t>
  </si>
  <si>
    <t>Cena opakowania handlowego (zgodnie ze sposobem fakturowania)</t>
  </si>
  <si>
    <t>1.</t>
  </si>
  <si>
    <t>2.</t>
  </si>
  <si>
    <t>3.</t>
  </si>
  <si>
    <t>4.</t>
  </si>
  <si>
    <t>5.</t>
  </si>
  <si>
    <t>6.</t>
  </si>
  <si>
    <t>7.</t>
  </si>
  <si>
    <t>8.</t>
  </si>
  <si>
    <t>9.</t>
  </si>
  <si>
    <t>10.</t>
  </si>
  <si>
    <t>11.</t>
  </si>
  <si>
    <t>12.</t>
  </si>
  <si>
    <t>PAKIET 1</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</si>
  <si>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 ,10 x 15 cm t.; Op a 50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</si>
  <si>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7,5 cm x 7,5 cm. Op a 10 szt</t>
  </si>
  <si>
    <t>Opatrunek na rany wymagające aktywnego oczyszczania. Opatrunek nasączony roztworem Ringera, zawierający superabsorbent SAP, z antyadhezyjna warstwą zewnętrzną , do ran głębokich z kieszeniami. Opatrunek może pozostać na ranie do 3 dni. 7,5 cm x 7,5 cm. Op a 10 szt</t>
  </si>
  <si>
    <t>Antybakteryjny  opatrunek zawierajacy srebro metaliczne z hydrofobowej siatki poliamidowej, impregnowany maścią na bazie triglicerydów bez zawartości wazeliny, eradykujący bakterie gram-ujemne i gram-dodatnie włącznie ze szczepami MRSA, Opatrunek pakowany pojedynczo w blister z podziałką centymetrową. 10 cm x 10 cm. Op a 10 szt</t>
  </si>
  <si>
    <t>Jałowa silikonowa warstwa kontaktowa chroniąca skórę i zapobiegająca przywieraniu opatrunku wtórnego, wym  20 x 10 cm (M); Op. a' 5 szt.</t>
  </si>
  <si>
    <t>Opatrunek do ran silnie sączacych chłonny, zbudowany z 4 warstw materiałów o różnych właściwościach, warstwa chłonna z cienkiej rozwłóknionej celulozy oraz superabsorbentu SAP otoczona cienką warstwą włókniny do równomiernego rozprowadzania  wysięku.Na stronie przeciwległej do rany warstwa włókniny przepuszczającej powietrze  jest barierą dla przenikania płynów na zewnątrz. Całość otoczona przez dwuwarstwową włokninę z hydrofobowych  włókien poliamidowych zapobiegający przywieraniu do rany. Opatrunek jałowy.  10 x 10 cm. Op a 10 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</si>
  <si>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włókninę z hydrofobowych  włókien poliamidowych zapobiegający przywieraniu do rany. Opatrunek jałowy. 10 x 20 cm. Opakowanie a 10szt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</si>
  <si>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włokninę z hydrofobowych  włókien poliamidowych zapobiegający przywieraniu do rany. Opatrunek jałowy.  20 x 40cm. op a 10 szt</t>
  </si>
  <si>
    <t>PAKIET 2</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</si>
  <si>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15 cm x 8 cm. Op a 25 szt</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</si>
  <si>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20 cm x 10 cm. Op a 25 szt</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</si>
  <si>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Opatrunek sterylny. 35 cm x 10 cm. Op a 25 szt</t>
  </si>
  <si>
    <t>PAKIET 3</t>
  </si>
  <si>
    <t>Jałowy zestaw opatrunkowy S mały do podciśnieniowej terapii leczenia ran składający się z: 
a. opatrunku piankowego z elastycznej,czarnej pianki hydrofobowej o wymiarach 10cm x 7,5cm x 3,3cm
b. samoprzylepnej podkładki z portem o wys. 5 mm i wym. 8x8 cm połączonej z dwuświatłowym drenem z silikonu i zatyczką umożliwiającą zamknięcie światła drenu
c. 3 x samoprzylepnej, transparentnej  folii poliuretanowej 15cmx20 cm. 
Całość jałowo pakowana, umieszczona na polipropylenowej tacce. Op a 3 szt</t>
  </si>
  <si>
    <t xml:space="preserve">Jałowy zestaw opatrunkowy L duży do podciśnieniowej terapii leczenia ran składający się z:
a. opatrunku piankowego z elastycznej,czarnej pianki hydrofobowej o wymiarach 25cm x 15cm x 3,3cm +/- 1 cm
b. samoprzylepnej podkładki  z portem o wym. 8 x8 cm połączonej z dwuświatłowym drenem z silikonu i zatyczką umożliwiającą zamknięcie światła drenu
c. 3 x samoprzylepnej, transparentnej  folii poliuretanowej 20cmx30 cm. 
Całość jałowo pakowana, umieszczona na poliprpylenowej tacce. op. 3 szt.   </t>
  </si>
  <si>
    <t>Jałowy zestaw opatrunkowy XL do podciśnieniowej terapii leczenia ran składający się z:
a. 2x opatrunku piankowego z elastycznej, czarnej pianki hydrofobowej o wymiarach 30cm x 30cm x 1,5cm;
b.  Samoprzylepnej podkładki z portem o wymiarach 8 x 8cm połączonej z dwuświatłowym drenem z zatyczką umożliwiającą zamknięcie światła drenu;
c. 6x sampoprzylepnej, transparentnej folii poliuretanowej 20 cm x 30cm.
Całość pakowana jałowo, umieszczona na polipropylenowej tacce. op. 5 szt.</t>
  </si>
  <si>
    <t>Jałowy zbiornik  na wydzielinę  800 ml, z filtrami powietrznym i węglowym wbudowanymi w zbiornik, wewnętrznym systemem komór oraz okienkiem rewizyjnym, połączony z dwuświatłowym drenem  o długości 180  cm. Opakowanie = 3 szt.</t>
  </si>
  <si>
    <t>Jałowy zbiornik  na wydzielinę  300 ml,z filtrami powietrznym i węglowym wbudowanymi w zbiornik, wewnętrznym systemem komór oraz okienkiem rewizyjnym, połączony z dwuświatłowym drenem  o długości 180  cm. Opakowanie = 3 szt.</t>
  </si>
  <si>
    <t>PAKIET 4</t>
  </si>
  <si>
    <t>Opatrunek do mocowania kaniul, jałowy włókninowy samoprzylepny o  zaokrąglonych rogach, rozm. 8cm x 6cm /klej hypoalergiczny z syntetycznego kauczuku /. Dodatkowo miejsce wkłucia zabezpieczone za pomocą poduszeczki wyściełającej, chroniącą pacjenta przed uciskiem spowodowanym przez kaniulę. 1op. =50 szt.</t>
  </si>
  <si>
    <t>Opatrunek do mocowania kaniul, Jałowy,wykonany z miękkiej włókniny oraz powlekanego laminatu, który stanowi materiał podłoża.Kontrola wzrokowa miejsca wkłucia bez potrzeby zmiany opatrunku dzięki wbudowanemu okienku (pokrytemu folią PU). Warstwa przylepna z przezroczystego, powlekanego paskami kleju na bazie kauczuku syntetycznego. Rozm. 9cm x 7cm. Dodatkowo miejsce wkłucia zabezpieczone chroniącą pacjenta przed uciskiem spowodowanym przez kaniulę. 1op. =100 szt.</t>
  </si>
  <si>
    <t>PAKIET 5</t>
  </si>
  <si>
    <t>Opaska elastyczna tkana z zapinką pakowana pojedynczo w kartonik  8cm x 5m. Masa jednej sztuki min. 21,3g, masa powierzchniowa opaski min 97g/m2</t>
  </si>
  <si>
    <t>PAKIET 6</t>
  </si>
  <si>
    <t>szt.</t>
  </si>
  <si>
    <t>PAKIET 8</t>
  </si>
  <si>
    <t>PAKIET 9</t>
  </si>
  <si>
    <t>PAKIET 10</t>
  </si>
  <si>
    <t>PAKIET 11</t>
  </si>
  <si>
    <t>PAKIET 12</t>
  </si>
  <si>
    <t>PAKIET 13</t>
  </si>
  <si>
    <t>PAKIET 14</t>
  </si>
  <si>
    <t>PAKIET 15</t>
  </si>
  <si>
    <t>PAKIET 16</t>
  </si>
  <si>
    <t>PAKIET 17</t>
  </si>
  <si>
    <t>PAKIET 18</t>
  </si>
  <si>
    <t>PAKIET 19</t>
  </si>
  <si>
    <t>Pakiet</t>
  </si>
  <si>
    <t>13.</t>
  </si>
  <si>
    <t>14.</t>
  </si>
  <si>
    <t>15.</t>
  </si>
  <si>
    <t>16.</t>
  </si>
  <si>
    <t>17.</t>
  </si>
  <si>
    <t>18.</t>
  </si>
  <si>
    <t>19.</t>
  </si>
  <si>
    <t>20.</t>
  </si>
  <si>
    <t>PAKIET 20</t>
  </si>
  <si>
    <t>Kompresy gazowe 17 nitek 12 warstw 7,5 cm x 7,5  cm  jałowe, klasa II A reguła 7. Opakowanie papier-folia. Masa 1 sztuki kompresu min 1,21g   op a 2 szt  Na opakowaniu min. 2 etykiety typu TAG (informacje na etykiecie, LOT, indeks, data ważności).</t>
  </si>
  <si>
    <t>PAKIET 21</t>
  </si>
  <si>
    <t>Spray zawierający srebro koloidalne, sól sodową kwasu hialuronowego, dwutlenek krzemu oraz kaolin absorbujący wysięk.</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</si>
  <si>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popromiennych.Możliwośc powieszenia butelki na stojaku do kroplówek. Szeroki zakres działania bakterio-, grzybo-, prątko-, sporo- i wirusobójczego potwierdzony testami (normy: EN 13727, EN 13624, EN 14563, EN 14347, EN 14476). Wyrób medyczny kl. IIb. Stabilny i jałowy przez 60 dni od otwarcia.Działanie potwierdzone badaniami klinicznymi. Płyn 990 ml x 1 szt</t>
  </si>
  <si>
    <t xml:space="preserve">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i jałowy przez 60 dni od otwarcia.Działanie potwierdzone badaniami klinicznymi.Płyn 500 ml x 1 szt </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</si>
  <si>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przez 60 dni od otwarcia. Działanie potwierdzone badaniami klinicznymi.250 ml x 1 szt</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</si>
  <si>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Szeroki zakres działania bakterio-, grzybo-, prątko-, sporo- i wirusobójczego (normy: EN 13727, EN 13624, EN 14563, EN 14347, EN 14476). Wyrób medyczny kl. IIb. Stabilny przez 60 dni od otwarcia. 120 g x1 szt</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</si>
  <si>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Wyrób medyczny kl. IIb. Stabilny przez 60 dni od otwarcia. 250 g x1 szt</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</si>
  <si>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Szeroki zakres działania bakterio-, grzybo-, prątko-, sporo- i wirusobójczego potwierdzony testami (normy: EN 13727, EN 13624, EN 14563, EN 14347, EN 14476). Wyrób medyczny kl. IIb. Stabilny i jałowy przez 60 dni od otwarcia. Działanie potwierdzone badaniami klinicznymi. 5 l x 1 szt</t>
  </si>
  <si>
    <t xml:space="preserve"> Absorbowalna włóknina wzmacniająca wykonana w 100 %PGA (kwasu poliglikolowego).  Przeznaczony do wzmacniania i zapobiegania wyciekom powietrza z okolicy szwów i zszywek dla okolic tkanek miękkich/narządów w chirurgii klatki piersiowej, jamy brzusznej i jamy ustnej.100 x 50 x 15 mm</t>
  </si>
  <si>
    <t>Opatrunek sterylny hydrożelowy stosowana w okulistyce i chirurgii  jako opatrunki chroniące, chłodzące i łagodzące skutki urazów. opatrunkiem zapewniającym ranie odpowiednio wilgotne środowisko, które wspiera szybsze gojenie się. Łagodzi ból, chroni ranę i zmniejsza obrzęk w formie opaski na oczy.</t>
  </si>
  <si>
    <t>Opatrunek hydrożelowy, transparentny płat hydrożelu o grubości ok. 3,5 mm (+/- 0,5 mm), zawartość wody w opatrunku wynosi ponad 90% 12x24cm Op a 5 szt.</t>
  </si>
  <si>
    <t>Opatrunek hydrożelowy, transparentny płat hydrożelu o grubości ok. 3,5 mm (+/- 0,5 mm), zawartość wody w opatrunku wynosi ponad 90% 12x12cm. Op a 5 szt.</t>
  </si>
  <si>
    <t>Opatrunek hydrożelowy, transparentny płat hydrożelu o grubości ok. 3,5 mm (+/- 0,5 mm), zawartość wody w opatrunku wynosi ponad 90% na twarz rozmiar 25x25cm.</t>
  </si>
  <si>
    <t>Opatrunek hydrożelowy, transparentny płat hydrożelu o grubości ok. 3,5 mm (+/- 0,5 mm), zawartość wody w opatrunku wynosi ponad 90% na twarz 30x40cm.</t>
  </si>
  <si>
    <t>Opatrunek hydrożelowy, transparentny płat hydrożelu o grubości ok. 3,5 mm (+/- 0,5 mm), zawartość wody w opatrunku wynosi ponad 90% na twarz 40x60cm.</t>
  </si>
  <si>
    <t>100% leczniczy, aktywny miód Manuka w tubce.</t>
  </si>
  <si>
    <t>Opatrunek alginianiowy nasączony 100% miodem manuka 10x10cm. Op a 5 szt.</t>
  </si>
  <si>
    <t>Opatrunek siatkowy nasączony miodem Manuka 10x10cm . Op a 10 szt.</t>
  </si>
  <si>
    <t>Przeciwbakteryjny, specjalistyczny opatrunek w formie tkaniny nylonowej powlekanej srebrem (546mg/100cm²),  wzmocniony warstwą poliestrową, do zabezpieczenia cewnika lub drenu, aktywny przez 7 dni. Ø2,5 cm z otworem Ø4,0 mm.</t>
  </si>
  <si>
    <t>Przeciwbakteryjny, specjalistyczny opatrunek w formie tkaniny nylonowej powlekanej srebrem (546mg/100cm²),  wzmocniony warstwą poliestrową, do zabezpieczenia cewnika lub drenu, aktywny przez 7 dni. Ø2,5 cm z otworem Ø7,0 mm.</t>
  </si>
  <si>
    <t>Paroprzepuszczalny, przezroczysty film poliuretanowy z adhezyjną warstwą silikonową. 15x20cm. Op a 10 szt.</t>
  </si>
  <si>
    <t>Adhezyjny plaster/przylepiec z perforacją (można rwać go na kawałki) z warstwą miękkiego silikonu, który zapewnia bezbolesne jego usuwanie 2cmx3m.</t>
  </si>
  <si>
    <t>Adhezyjny plaster/przylepiec z perforacją (można rwać go na kawałki) z warstwą miękkiego silikonu, który zapewnia bezbolesne jego usuwanie 4cmx1,5m.</t>
  </si>
  <si>
    <t>Naturalna matryca skóry z czystego kolagenu, zawierająca białka adhezyjne, fibronektynę, glikozoaminoglikany oraz lamininę. Redukuje ilość proteaz w ranie, tworzy trwałą macierz pozakomórkową i ułatwia rewaskularyzację tkanki rozmiar 5cm x5cm.</t>
  </si>
  <si>
    <t>Naturalna matryca skóry z czystego kolagenu, zawierająca białka adhezyjne, fibronektynę, glikozoaminoglikany oraz lamininę. Redukuje ilość proteaz w ranie, tworzy trwałą macierz pozakomórkową i ułatwia rewaskularyzację tkanki 10cmx 12,7cm.</t>
  </si>
  <si>
    <t>21.</t>
  </si>
  <si>
    <t>22.</t>
  </si>
  <si>
    <t>23.</t>
  </si>
  <si>
    <t>24.</t>
  </si>
  <si>
    <r>
      <t xml:space="preserve">Serwety operacyjne, jałowe, wykonane z gazy 20-nitkowej, 4-warstwowe, z chipem RTG i tasiemką, z podwójną samoprzylepną etykietą do dokumentacji medycznej, zgodne z EN 14079, sterylizacja EO, klasa IIa, reguła 7, wymagane podwójne opakowanie jałowe (op. zewnętrzne papier-folia, op. wewnętrzne papier); 40cm x 40cm +/- 5cm (po wstępnym praniu); </t>
    </r>
    <r>
      <rPr>
        <b/>
        <sz val="11"/>
        <color theme="1"/>
        <rFont val="Calibri"/>
        <family val="2"/>
        <charset val="238"/>
        <scheme val="minor"/>
      </rPr>
      <t>op. a'2szt</t>
    </r>
    <r>
      <rPr>
        <sz val="11"/>
        <color theme="1"/>
        <rFont val="Calibri"/>
        <family val="2"/>
        <charset val="238"/>
        <scheme val="minor"/>
      </rPr>
      <t>. Materiał opatrunkowy z przędzy minimum 15 TEX. Opakowanie torba papier-folia.</t>
    </r>
  </si>
  <si>
    <r>
      <t xml:space="preserve">Serwety operacyjne, jałowe, wykonane z gazy 20-nitkowej, 4-warstwowe, z chipem RTG i tasiemką, z podwójną samoprzylepną etykietą do dokumentacji medycznej, zgodne z EN 14079, sterylizacja EO, klasa IIa, reguła 7, wymagane podwójne opakowanie jałowe (op. zewnętrzne papier-folia, op. wewnętrzne papier); 40cm x 40cm +/- 5cm (po wstępnym praniu); </t>
    </r>
    <r>
      <rPr>
        <b/>
        <sz val="11"/>
        <color theme="1"/>
        <rFont val="Calibri"/>
        <family val="2"/>
        <charset val="238"/>
        <scheme val="minor"/>
      </rPr>
      <t>op. a'5szt.</t>
    </r>
    <r>
      <rPr>
        <sz val="11"/>
        <color theme="1"/>
        <rFont val="Calibri"/>
        <family val="2"/>
        <charset val="238"/>
        <scheme val="minor"/>
      </rPr>
      <t xml:space="preserve"> Materiał opatrunkowy z przędzy minimum 15 TEX. Opakowanie torba papier-folia.</t>
    </r>
  </si>
  <si>
    <r>
      <t>Tupfery „fasolki” 15 cm x 15 cm  z nitką RTG jałowe</t>
    </r>
    <r>
      <rPr>
        <b/>
        <sz val="11"/>
        <color theme="1"/>
        <rFont val="Calibri"/>
        <family val="2"/>
        <charset val="238"/>
        <scheme val="minor"/>
      </rPr>
      <t xml:space="preserve"> po 10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</si>
  <si>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 xml:space="preserve">Tupfery ”fasolki” 15 cm x 15 cm  jałowe z nitką RTG </t>
    </r>
    <r>
      <rPr>
        <b/>
        <sz val="11"/>
        <color theme="1"/>
        <rFont val="Calibri"/>
        <family val="2"/>
        <charset val="238"/>
        <scheme val="minor"/>
      </rPr>
      <t>po 5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</si>
  <si>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Tupfery” kule” 30 cm x 30  cm z nitką RTG jałowe</t>
    </r>
    <r>
      <rPr>
        <b/>
        <sz val="11"/>
        <color theme="1"/>
        <rFont val="Calibri"/>
        <family val="2"/>
        <charset val="238"/>
        <scheme val="minor"/>
      </rPr>
      <t xml:space="preserve"> po 10 szt.  </t>
    </r>
    <r>
      <rPr>
        <sz val="11"/>
        <color theme="1"/>
        <rFont val="Calibri"/>
        <family val="2"/>
        <charset val="238"/>
        <scheme val="minor"/>
      </rPr>
      <t>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</si>
  <si>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Tupfery” kule „30 cm x 30 cm  jałowe </t>
    </r>
    <r>
      <rPr>
        <b/>
        <sz val="11"/>
        <color theme="1"/>
        <rFont val="Calibri"/>
        <family val="2"/>
        <charset val="238"/>
        <scheme val="minor"/>
      </rPr>
      <t>po 5 szt.</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</si>
  <si>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Tupfery” kule „30 cm x 30 cm  jałowe</t>
    </r>
    <r>
      <rPr>
        <b/>
        <sz val="11"/>
        <color theme="1"/>
        <rFont val="Calibri"/>
        <family val="2"/>
        <charset val="238"/>
        <scheme val="minor"/>
      </rPr>
      <t xml:space="preserve"> po 20 szt. </t>
    </r>
    <r>
      <rPr>
        <sz val="11"/>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</si>
  <si>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Kompresy gazowe niejałowe 13 nit. 8 warstw.,</t>
    </r>
    <r>
      <rPr>
        <b/>
        <sz val="11"/>
        <color theme="1"/>
        <rFont val="Calibri"/>
        <family val="2"/>
        <charset val="238"/>
        <scheme val="minor"/>
      </rPr>
      <t xml:space="preserve"> á 100 szt.</t>
    </r>
    <r>
      <rPr>
        <sz val="11"/>
        <color theme="1"/>
        <rFont val="Calibri"/>
        <family val="2"/>
        <charset val="238"/>
        <scheme val="minor"/>
      </rPr>
      <t>, wyroby zaklasyfikowane do klasy II a reguła 7 jako chirurgiczne inwazyjne wyroby medyczne wykorzystywane na blokach operacyjnych. Opakowanie papierowe. 10 cm x 10 cm. Masa 1 sztuki kompresu min. 1,53g. Wyroby zaklasyfikowane do klasy II a reguła 7</t>
    </r>
  </si>
  <si>
    <r>
      <t>Kompresy gazowe niejałowe 13 nit. 8 warstw.,</t>
    </r>
    <r>
      <rPr>
        <b/>
        <sz val="11"/>
        <color theme="1"/>
        <rFont val="Calibri"/>
        <family val="2"/>
        <charset val="238"/>
        <scheme val="minor"/>
      </rPr>
      <t xml:space="preserve"> á 100 szt.</t>
    </r>
    <r>
      <rPr>
        <sz val="11"/>
        <color theme="1"/>
        <rFont val="Calibri"/>
        <family val="2"/>
        <charset val="238"/>
        <scheme val="minor"/>
      </rPr>
      <t xml:space="preserve">, wyroby zaklasyfikowane do klasy II a reguła 7 jako chirurgiczne inwazyjne wyroby medyczne wykorzystywane na blokach operacyjnych. Opakowanie papierowe. 7,5 cm x 7,5 cm. Masa 1 sztuki kompresu min. 0,89g, Wyroby zaklasyfikowane do klasy II a reguła 7 </t>
    </r>
  </si>
  <si>
    <r>
      <t xml:space="preserve">Kompresy gazowe niejałowe 13 nit. 8 warstw., </t>
    </r>
    <r>
      <rPr>
        <b/>
        <sz val="11"/>
        <color theme="1"/>
        <rFont val="Calibri"/>
        <family val="2"/>
        <charset val="238"/>
        <scheme val="minor"/>
      </rPr>
      <t>á 100 szt.</t>
    </r>
    <r>
      <rPr>
        <sz val="11"/>
        <color theme="1"/>
        <rFont val="Calibri"/>
        <family val="2"/>
        <charset val="238"/>
        <scheme val="minor"/>
      </rPr>
      <t>, wyroby zaklasyfikowane do klasy II a reguła 7 jako chirurgiczne inwazyjne wyroby medyczne wykorzystywane na blokach operacyjnych. Opakowanie papierowe.5 cm x 5 cm. Masa 1 sztuki kompresu min. 0,42g, wielkość. Wyroby zaklasyfikowane do klasy II a reguła 7</t>
    </r>
  </si>
  <si>
    <r>
      <t xml:space="preserve">Kompresy gazowe 17 nitek 12 warstw z RTG 5 cm x 5 cm  jałowe,  </t>
    </r>
    <r>
      <rPr>
        <b/>
        <sz val="11"/>
        <color theme="1"/>
        <rFont val="Calibri"/>
        <family val="2"/>
        <charset val="238"/>
        <scheme val="minor"/>
      </rPr>
      <t>po 10 szt.</t>
    </r>
    <r>
      <rPr>
        <sz val="11"/>
        <color theme="1"/>
        <rFont val="Calibri"/>
        <family val="2"/>
        <charset val="238"/>
        <scheme val="minor"/>
      </rPr>
      <t xml:space="preserve">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0,8g. </t>
    </r>
  </si>
  <si>
    <r>
      <t xml:space="preserve">Kompresy gazowe 17 nitek 12 warstw z RTG 
7,5 cm x 7,5 cm jałowe,  </t>
    </r>
    <r>
      <rPr>
        <b/>
        <sz val="11"/>
        <color theme="1"/>
        <rFont val="Calibri"/>
        <family val="2"/>
        <charset val="238"/>
        <scheme val="minor"/>
      </rPr>
      <t xml:space="preserve">po 20 szt. </t>
    </r>
    <r>
      <rPr>
        <sz val="11"/>
        <color theme="1"/>
        <rFont val="Calibri"/>
        <family val="2"/>
        <charset val="238"/>
        <scheme val="minor"/>
      </rPr>
      <t xml:space="preserve">Kompresy gazowe 17 nitek 12 warstw z RTG .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1,71g. </t>
    </r>
  </si>
  <si>
    <r>
      <t xml:space="preserve">Kompresy gazowe 17 nitek 12 warstw z RTG 
7,5 cm x 7,5 cm jałowe, </t>
    </r>
    <r>
      <rPr>
        <b/>
        <sz val="11"/>
        <color theme="1"/>
        <rFont val="Calibri"/>
        <family val="2"/>
        <charset val="238"/>
        <scheme val="minor"/>
      </rPr>
      <t xml:space="preserve"> po 50 szt. </t>
    </r>
    <r>
      <rPr>
        <sz val="11"/>
        <color theme="1"/>
        <rFont val="Calibri"/>
        <family val="2"/>
        <charset val="238"/>
        <scheme val="minor"/>
      </rPr>
      <t xml:space="preserve">Kompresy gazowe 17 nitek 12 warstw z RTG .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1,71g. </t>
    </r>
  </si>
  <si>
    <t>Producent</t>
  </si>
  <si>
    <t>12 = 5 x 10</t>
  </si>
  <si>
    <t>13 = 12 + (12 x 11)</t>
  </si>
  <si>
    <t>15 = (14 x 10)</t>
  </si>
  <si>
    <t xml:space="preserve">16 = 15 + (15 x 11) </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</si>
  <si>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16cm x 26cm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</si>
  <si>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13 cm x 14 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</si>
  <si>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30cm x 40cm</t>
  </si>
  <si>
    <t>Uwaga ! Należy należy zapoznać się z poniższymi uwagami przed wypełnieniem Formularza asortymentowo-cenowego
1. Zamawiający zaleca sprawdzenie poprawności wyliczeń zgodnie z zasadami określonymi w rozdziale XV. pkt. 5 SWZ.
2. Formuły wpisane w Formularzu mają jedynie charakter pomocniczy. Wykonawca jest w pełni odpowiedzialny za prawidłowe wypełnienie Formularza asortymentowo-cenowego.
3. RAZEM - obliczyć wartość netto/brutto pakietu poprzez zsumowanie wartości netto/brutto poszczególnych pozycji w ramach danego pakietu (o ile dotyczy). 
4. Odpowiednio dla każdego pakietu obliczyć wartość całkowitą zamówienia netto i brutto wg tabeli zamieszczonej w każdym pakiecie.
5. Określenie właściwej stawki VAT należy do Wykonawcy. Należy podać stawkę VAT obowiązującą na dzień składania ofert.
6. Niewycenione pakiety, dla czytelności, prosimy usunąć!!!</t>
  </si>
  <si>
    <t>64/PN/ZP/D/2024- DOSTAWY  MATERIAŁÓW OPATRUNKOWYCH</t>
  </si>
  <si>
    <t>Wartość  1 ssaka do podciśnieniowego leczenia ran który zostanie przekazany Zamawiającemu do użytkowania w ramach Pakietu nr 4 określa się na kwotę ………….. zł netto / ………….. zł brutto</t>
  </si>
  <si>
    <t xml:space="preserve">Zamawiający wymaga przekazania na zasadzie użyczenia na zasadach określonych we wzorze umowy, ssaka do podciśnieniowego leczenia ran -  w ilości minimum 2 szt.   maksimum 10 szt. -zgodnie z zapotrzebowaniem Zamawiającego.                                                                                                                                                                         </t>
  </si>
  <si>
    <r>
      <t xml:space="preserve">Opaska dziana podtrzymująca, pakowana pojedynczo. 4m x 10cm   Masa 1 sztuki opaski min. </t>
    </r>
    <r>
      <rPr>
        <sz val="11"/>
        <color rgb="FFFF0000"/>
        <rFont val="Calibri"/>
        <family val="2"/>
        <charset val="238"/>
        <scheme val="minor"/>
      </rPr>
      <t>10g</t>
    </r>
  </si>
  <si>
    <r>
      <t xml:space="preserve">Opaska dziana podtrzymująca, pakowana pojedynczo.4m x 15cm  Masa 1 sztuki opaski min. </t>
    </r>
    <r>
      <rPr>
        <sz val="11"/>
        <color rgb="FFFF0000"/>
        <rFont val="Calibri"/>
        <family val="2"/>
        <charset val="238"/>
        <scheme val="minor"/>
      </rPr>
      <t>15g</t>
    </r>
  </si>
  <si>
    <r>
      <t>Opaska dziana podtrzymująca, pakowana pojedynczo. 4m x 5cm.  Masa 1 sztuki opaski min.</t>
    </r>
    <r>
      <rPr>
        <sz val="11"/>
        <color rgb="FFFF0000"/>
        <rFont val="Calibri"/>
        <family val="2"/>
        <charset val="238"/>
        <scheme val="minor"/>
      </rPr>
      <t xml:space="preserve"> 5g</t>
    </r>
  </si>
  <si>
    <r>
      <t xml:space="preserve">Kompresy gazowe 17 nitek 12 warstw </t>
    </r>
    <r>
      <rPr>
        <sz val="11"/>
        <color rgb="FFFF0000"/>
        <rFont val="Calibri"/>
        <family val="2"/>
        <charset val="238"/>
        <scheme val="minor"/>
      </rPr>
      <t>10  cm x 10  cm</t>
    </r>
    <r>
      <rPr>
        <sz val="11"/>
        <color theme="1"/>
        <rFont val="Calibri"/>
        <family val="2"/>
        <charset val="238"/>
        <scheme val="minor"/>
      </rPr>
      <t xml:space="preserve">  jałowe, klasa II A reguła 7. Opakowanie papier-folia. Masa 1 sztuki kompresu min 2,07g   op a 2 szt  Na opakowaniu min. 2 etykiety typu TAG (informacje na etykiecie, LOT, indeks, data ważności).</t>
    </r>
  </si>
  <si>
    <r>
      <t xml:space="preserve">Seton gazowy z nitką RTG 4 W 2 m x 5 cm (+/- 10%) po 1 szt.
Setony wykonane są z gazy bielonej bezchlorowo. Wszystkie brzegi setonów są zawinięte do środka co zabezpiecza przed wysunięciem luźnej nitki. </t>
    </r>
    <r>
      <rPr>
        <sz val="11"/>
        <color rgb="FFFF0000"/>
        <rFont val="Calibri"/>
        <family val="2"/>
        <charset val="238"/>
        <scheme val="minor"/>
      </rPr>
      <t>Seton jałowy</t>
    </r>
  </si>
  <si>
    <r>
      <t>Seton gazowy z nitką RTG 4 W 2 m x 1cm (+/- 10%) po 1 szt.
Setony wykonane są z gazy bielonej bezchlorowo. Wszystkie brzegi setonów są zawinięte do środka co zabezpiecza przed wysunięciem luźnej nitki.</t>
    </r>
    <r>
      <rPr>
        <sz val="11"/>
        <color rgb="FFFF0000"/>
        <rFont val="Calibri"/>
        <family val="2"/>
        <charset val="238"/>
        <scheme val="minor"/>
      </rPr>
      <t>Seton jałowy</t>
    </r>
  </si>
  <si>
    <r>
      <t>Seton gazowy 4 W 2 m x 2 cm (+/- 10%)  po 1 szt.
Setony wykonane są z gazy bielonej bezchlorowo. Wszystkie brzegi setonów są zawinięte do środka co zabezpiecza przed wysunięciem luźnej nitki.</t>
    </r>
    <r>
      <rPr>
        <sz val="11"/>
        <color rgb="FFFF0000"/>
        <rFont val="Calibri"/>
        <family val="2"/>
        <charset val="238"/>
        <scheme val="minor"/>
      </rPr>
      <t>Seton jałowy</t>
    </r>
  </si>
  <si>
    <r>
      <t>Seton gazowy 4 W 2 m x 1 cm (+/- 10%)  po 4 szt.
Setony wykonane są z gazy bielonej bezchlorowo. Wszystkie brzegi setonów są zawinięte do środka co zabezpiecza przed wysunięciem luźnej nitki.</t>
    </r>
    <r>
      <rPr>
        <sz val="11"/>
        <color rgb="FFFF0000"/>
        <rFont val="Calibri"/>
        <family val="2"/>
        <charset val="238"/>
        <scheme val="minor"/>
      </rPr>
      <t>Seton jałowy</t>
    </r>
  </si>
  <si>
    <r>
      <t>Seton gazowy 4 W 2 m x 5 cm (+/- 10%)  po 1 szt.
Setony wykonane są z gazy bielonej bezchlorowo. Wszystkie brzegi setonów są zawinięte do środka co zabezpiecza przed wysunięciem luźnej nitki.</t>
    </r>
    <r>
      <rPr>
        <sz val="11"/>
        <color rgb="FFFF0000"/>
        <rFont val="Calibri"/>
        <family val="2"/>
        <charset val="238"/>
        <scheme val="minor"/>
      </rPr>
      <t>Seton jałowy</t>
    </r>
  </si>
  <si>
    <t>Załącznik nr 2 do SWZ-ZMODYFIKOWANY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</si>
</sst>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0.00\ &quot;zł&quot;"/>
    <numFmt numFmtId="165" formatCode="_-* #,##0.00\ [$zł-415]_-;\-* #,##0.00\ [$zł-415]_-;_-* &quot;-&quot;??\ [$zł-415]_-;_-@_-"/>
    <numFmt numFmtId="166" formatCode="[$-415]General"/>
    <numFmt numFmtId="167" formatCode="&quot; &quot;#,##0.00&quot; zł &quot;;&quot;-&quot;#,##0.00&quot; zł &quot;;&quot; -&quot;#&quot; zł &quot;;&quot; &quot;@&quot; &quot;"/>
  </numFmts>
  <fonts count="2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sz val="10"/>
      <name val="Arial"/>
      <family val="2"/>
      <charset val="238"/>
    </font>
    <font>
      <sz val="10"/>
      <name val="Arial"/>
      <family val="2"/>
    </font>
    <font>
      <b/>
      <sz val="11"/>
      <color theme="1"/>
      <name val="Calibri"/>
      <family val="2"/>
      <charset val="238"/>
      <scheme val="minor"/>
    </font>
    <font>
      <b/>
      <sz val="11"/>
      <name val="Calibri"/>
      <family val="2"/>
      <charset val="238"/>
      <scheme val="minor"/>
    </font>
    <font>
      <sz val="11"/>
      <name val="Calibri"/>
      <family val="2"/>
      <charset val="238"/>
      <scheme val="minor"/>
    </font>
    <font>
      <sz val="11"/>
      <color indexed="8"/>
      <name val="Calibri"/>
      <family val="2"/>
      <charset val="238"/>
      <scheme val="minor"/>
    </font>
    <font>
      <b/>
      <sz val="11"/>
      <color theme="1"/>
      <name val="Tahoma"/>
      <family val="2"/>
      <charset val="238"/>
    </font>
    <font>
      <sz val="10"/>
      <color rgb="FF000000"/>
      <name val="Arial"/>
      <family val="2"/>
      <charset val="238"/>
    </font>
    <font>
      <sz val="11"/>
      <color rgb="FF000000"/>
      <name val="Calibri"/>
      <family val="2"/>
      <charset val="238"/>
    </font>
    <font>
      <sz val="11"/>
      <color rgb="FF000000"/>
      <name val="Arial"/>
      <family val="2"/>
      <charset val="238"/>
    </font>
    <font>
      <sz val="10"/>
      <name val="Arial CE"/>
      <charset val="238"/>
    </font>
    <font>
      <b/>
      <sz val="11"/>
      <color rgb="FF000000"/>
      <name val="Calibri"/>
      <family val="2"/>
      <charset val="238"/>
      <scheme val="minor"/>
    </font>
    <font>
      <sz val="11"/>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rgb="FF00B0F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19">
    <xf numFmtId="0" fontId="0" fillId="0" borderId="0"/>
    <xf numFmtId="44" fontId="10" fillId="0" borderId="0" applyFont="0" applyFill="0" applyBorder="0" applyAlignment="0" applyProtection="0"/>
    <xf numFmtId="9" fontId="10" fillId="0" borderId="0" applyFont="0" applyFill="0" applyBorder="0" applyAlignment="0" applyProtection="0"/>
    <xf numFmtId="0" fontId="11" fillId="0" borderId="0"/>
    <xf numFmtId="0" fontId="12" fillId="0" borderId="0"/>
    <xf numFmtId="0" fontId="13" fillId="0" borderId="0"/>
    <xf numFmtId="166" fontId="20" fillId="0" borderId="0" applyBorder="0" applyProtection="0"/>
    <xf numFmtId="167" fontId="21" fillId="0" borderId="0" applyFont="0" applyBorder="0" applyProtection="0"/>
    <xf numFmtId="166" fontId="19" fillId="0" borderId="0" applyBorder="0" applyProtection="0"/>
    <xf numFmtId="0" fontId="22" fillId="0" borderId="0"/>
    <xf numFmtId="44" fontId="22" fillId="0" borderId="0" applyFont="0" applyFill="0" applyBorder="0" applyAlignment="0" applyProtection="0"/>
    <xf numFmtId="0" fontId="22" fillId="0" borderId="0"/>
    <xf numFmtId="43" fontId="10" fillId="0" borderId="0" applyFont="0" applyFill="0" applyBorder="0" applyAlignment="0" applyProtection="0"/>
    <xf numFmtId="0" fontId="4" fillId="0" borderId="0"/>
    <xf numFmtId="0" fontId="12" fillId="0" borderId="0"/>
    <xf numFmtId="43" fontId="22" fillId="0" borderId="0" applyFont="0" applyFill="0" applyBorder="0" applyAlignment="0" applyProtection="0"/>
    <xf numFmtId="0" fontId="12" fillId="0" borderId="0"/>
    <xf numFmtId="0" fontId="4" fillId="0" borderId="0"/>
    <xf numFmtId="166" fontId="19" fillId="0" borderId="0" applyBorder="0" applyProtection="0"/>
  </cellStyleXfs>
  <cellXfs count="140">
    <xf numFmtId="0" fontId="0" fillId="0" borderId="0" xfId="0"/>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center" vertical="center"/>
    </xf>
    <xf numFmtId="9" fontId="9" fillId="0" borderId="1" xfId="2" applyFont="1" applyBorder="1" applyAlignment="1">
      <alignment horizontal="center" vertical="center" wrapText="1"/>
    </xf>
    <xf numFmtId="44" fontId="16" fillId="0" borderId="1" xfId="1" applyFont="1" applyFill="1" applyBorder="1" applyAlignment="1">
      <alignment horizontal="center" vertical="center" wrapText="1"/>
    </xf>
    <xf numFmtId="49" fontId="9" fillId="0" borderId="0" xfId="0" applyNumberFormat="1"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164" fontId="14" fillId="0" borderId="0" xfId="0" applyNumberFormat="1" applyFont="1" applyAlignment="1">
      <alignment horizontal="center" vertical="center" wrapText="1"/>
    </xf>
    <xf numFmtId="9" fontId="14" fillId="0" borderId="0" xfId="2" applyFont="1" applyFill="1" applyBorder="1" applyAlignment="1">
      <alignment horizontal="center" vertical="center" wrapText="1"/>
    </xf>
    <xf numFmtId="9" fontId="14" fillId="0" borderId="2"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164" fontId="14" fillId="0" borderId="3" xfId="0" applyNumberFormat="1" applyFont="1" applyBorder="1" applyAlignment="1">
      <alignment horizontal="center" vertical="center"/>
    </xf>
    <xf numFmtId="164" fontId="14" fillId="0" borderId="5" xfId="0" applyNumberFormat="1" applyFont="1" applyBorder="1" applyAlignment="1">
      <alignment horizontal="center" vertical="center"/>
    </xf>
    <xf numFmtId="9" fontId="9" fillId="0" borderId="0" xfId="0" applyNumberFormat="1" applyFont="1" applyAlignment="1">
      <alignment horizontal="center" vertical="center" wrapText="1"/>
    </xf>
    <xf numFmtId="164" fontId="9" fillId="0" borderId="0" xfId="0" applyNumberFormat="1" applyFont="1" applyAlignment="1">
      <alignment horizontal="center" vertical="center" wrapText="1"/>
    </xf>
    <xf numFmtId="0" fontId="9" fillId="0" borderId="0" xfId="0" applyFont="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9" fontId="14" fillId="0" borderId="9"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64" fontId="14" fillId="0" borderId="7" xfId="0" applyNumberFormat="1" applyFont="1" applyBorder="1" applyAlignment="1">
      <alignment horizontal="center" vertical="center" wrapText="1"/>
    </xf>
    <xf numFmtId="164" fontId="14" fillId="0" borderId="7" xfId="2" applyNumberFormat="1" applyFont="1" applyFill="1" applyBorder="1" applyAlignment="1">
      <alignment horizontal="center" vertical="center" wrapText="1"/>
    </xf>
    <xf numFmtId="164" fontId="14" fillId="0" borderId="8" xfId="0" applyNumberFormat="1" applyFont="1" applyBorder="1" applyAlignment="1">
      <alignment horizontal="center" vertical="center" wrapText="1"/>
    </xf>
    <xf numFmtId="0" fontId="16" fillId="0" borderId="1" xfId="5"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6" fillId="0" borderId="11" xfId="0" applyFont="1" applyBorder="1" applyAlignment="1">
      <alignment horizontal="center" vertical="center" wrapText="1"/>
    </xf>
    <xf numFmtId="0" fontId="9" fillId="0" borderId="11" xfId="0" applyFont="1" applyBorder="1" applyAlignment="1">
      <alignment horizontal="center" vertical="center"/>
    </xf>
    <xf numFmtId="49" fontId="15" fillId="0" borderId="6" xfId="0" applyNumberFormat="1" applyFont="1" applyBorder="1" applyAlignment="1">
      <alignment horizontal="center" vertical="center" wrapText="1"/>
    </xf>
    <xf numFmtId="0" fontId="15" fillId="0" borderId="7" xfId="0" applyFont="1" applyBorder="1" applyAlignment="1">
      <alignment horizontal="center" vertical="center" wrapText="1"/>
    </xf>
    <xf numFmtId="164" fontId="15" fillId="0" borderId="7" xfId="2" applyNumberFormat="1" applyFont="1" applyBorder="1" applyAlignment="1">
      <alignment horizontal="center" vertical="center" wrapText="1"/>
    </xf>
    <xf numFmtId="9" fontId="15" fillId="0" borderId="7" xfId="2" applyFont="1" applyBorder="1" applyAlignment="1">
      <alignment horizontal="center" vertical="center" wrapText="1"/>
    </xf>
    <xf numFmtId="164" fontId="15" fillId="0" borderId="7"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0" fontId="16"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9" xfId="2" applyNumberFormat="1" applyFont="1" applyFill="1" applyBorder="1" applyAlignment="1">
      <alignment horizontal="center" vertical="center" wrapText="1"/>
    </xf>
    <xf numFmtId="1" fontId="16" fillId="0" borderId="9" xfId="2" applyNumberFormat="1" applyFont="1" applyFill="1" applyBorder="1" applyAlignment="1">
      <alignment horizontal="center" vertical="center" wrapText="1"/>
    </xf>
    <xf numFmtId="164" fontId="16" fillId="0" borderId="9" xfId="0" applyNumberFormat="1" applyFont="1" applyBorder="1" applyAlignment="1">
      <alignment horizontal="center" vertical="center" wrapText="1"/>
    </xf>
    <xf numFmtId="164" fontId="16" fillId="2" borderId="9" xfId="0" applyNumberFormat="1"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1" xfId="0" applyFont="1" applyBorder="1" applyAlignment="1">
      <alignment horizontal="left" vertical="center" wrapText="1"/>
    </xf>
    <xf numFmtId="9" fontId="9" fillId="0" borderId="11" xfId="2" applyFont="1" applyBorder="1" applyAlignment="1">
      <alignment horizontal="center" vertical="center" wrapText="1"/>
    </xf>
    <xf numFmtId="0" fontId="15" fillId="0" borderId="11" xfId="0" applyFont="1" applyBorder="1" applyAlignment="1">
      <alignment horizontal="center" vertical="center" wrapText="1"/>
    </xf>
    <xf numFmtId="165" fontId="16" fillId="0" borderId="1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6" fillId="0" borderId="1" xfId="1" applyNumberFormat="1" applyFont="1" applyFill="1" applyBorder="1" applyAlignment="1">
      <alignment horizontal="center" vertical="center" wrapText="1"/>
    </xf>
    <xf numFmtId="165" fontId="14" fillId="0" borderId="1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5" fontId="9" fillId="0" borderId="11" xfId="0" applyNumberFormat="1" applyFont="1" applyBorder="1" applyAlignment="1">
      <alignment horizontal="center" vertical="center"/>
    </xf>
    <xf numFmtId="165" fontId="9" fillId="0" borderId="11"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64" fontId="14" fillId="0" borderId="0" xfId="2" applyNumberFormat="1" applyFont="1" applyFill="1" applyBorder="1" applyAlignment="1">
      <alignment horizontal="center" vertical="center" wrapText="1"/>
    </xf>
    <xf numFmtId="165" fontId="14" fillId="0" borderId="3"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4" fillId="0" borderId="3" xfId="0" applyNumberFormat="1" applyFont="1" applyBorder="1" applyAlignment="1">
      <alignment horizontal="center" vertical="center"/>
    </xf>
    <xf numFmtId="165" fontId="14" fillId="0" borderId="5" xfId="0" applyNumberFormat="1" applyFont="1" applyBorder="1" applyAlignment="1">
      <alignment horizontal="center" vertical="center"/>
    </xf>
    <xf numFmtId="9" fontId="14" fillId="0" borderId="0" xfId="0" applyNumberFormat="1" applyFont="1" applyAlignment="1">
      <alignment horizontal="center" vertical="center" wrapText="1"/>
    </xf>
    <xf numFmtId="165" fontId="14" fillId="0" borderId="0" xfId="0" applyNumberFormat="1" applyFont="1" applyAlignment="1">
      <alignment horizontal="center" vertical="center" wrapText="1"/>
    </xf>
    <xf numFmtId="165" fontId="14" fillId="0" borderId="0" xfId="0" applyNumberFormat="1" applyFont="1" applyAlignment="1">
      <alignment horizontal="center" vertical="center"/>
    </xf>
    <xf numFmtId="0" fontId="9" fillId="2" borderId="11" xfId="0" applyFont="1" applyFill="1" applyBorder="1" applyAlignment="1">
      <alignment horizontal="left" vertical="center" wrapText="1"/>
    </xf>
    <xf numFmtId="0" fontId="16" fillId="0" borderId="11" xfId="5" applyFont="1" applyBorder="1" applyAlignment="1">
      <alignment horizontal="left" vertical="center" wrapText="1"/>
    </xf>
    <xf numFmtId="44" fontId="16" fillId="0" borderId="11" xfId="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 xfId="0" applyFont="1" applyBorder="1" applyAlignment="1">
      <alignment horizontal="center" vertical="center" wrapText="1"/>
    </xf>
    <xf numFmtId="165" fontId="9" fillId="0" borderId="3"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165" fontId="14" fillId="0" borderId="3" xfId="1" applyNumberFormat="1" applyFont="1" applyBorder="1" applyAlignment="1">
      <alignment horizontal="center" vertical="center" wrapText="1"/>
    </xf>
    <xf numFmtId="165" fontId="14" fillId="0" borderId="4" xfId="1" applyNumberFormat="1" applyFont="1" applyBorder="1" applyAlignment="1">
      <alignment horizontal="center" vertical="center" wrapText="1"/>
    </xf>
    <xf numFmtId="165" fontId="14" fillId="0" borderId="3" xfId="1" applyNumberFormat="1" applyFont="1" applyBorder="1" applyAlignment="1">
      <alignment horizontal="center" vertical="center"/>
    </xf>
    <xf numFmtId="165" fontId="14" fillId="0" borderId="5" xfId="1" applyNumberFormat="1" applyFont="1" applyBorder="1" applyAlignment="1">
      <alignment horizontal="center" vertical="center"/>
    </xf>
    <xf numFmtId="9" fontId="14" fillId="0" borderId="7" xfId="0" applyNumberFormat="1" applyFont="1" applyBorder="1" applyAlignment="1">
      <alignment horizontal="center" vertical="center" wrapText="1"/>
    </xf>
    <xf numFmtId="16" fontId="14" fillId="0" borderId="11" xfId="0" applyNumberFormat="1" applyFont="1" applyBorder="1" applyAlignment="1">
      <alignment horizontal="center" vertical="center"/>
    </xf>
    <xf numFmtId="164" fontId="9" fillId="0" borderId="11" xfId="0" applyNumberFormat="1" applyFont="1" applyBorder="1" applyAlignment="1">
      <alignment horizontal="right" vertical="center"/>
    </xf>
    <xf numFmtId="0" fontId="14" fillId="0" borderId="1" xfId="0" applyFont="1" applyBorder="1" applyAlignment="1">
      <alignment horizontal="center" vertical="center"/>
    </xf>
    <xf numFmtId="164" fontId="9" fillId="0" borderId="1" xfId="0" applyNumberFormat="1" applyFont="1" applyBorder="1" applyAlignment="1">
      <alignment horizontal="right" vertical="center"/>
    </xf>
    <xf numFmtId="16" fontId="14" fillId="0" borderId="1" xfId="0" applyNumberFormat="1" applyFont="1" applyBorder="1" applyAlignment="1">
      <alignment horizontal="center" vertical="center"/>
    </xf>
    <xf numFmtId="164" fontId="9" fillId="0" borderId="10" xfId="0" applyNumberFormat="1" applyFont="1" applyBorder="1" applyAlignment="1">
      <alignment horizontal="right" vertical="center"/>
    </xf>
    <xf numFmtId="0" fontId="14" fillId="0" borderId="6" xfId="0" applyFont="1" applyBorder="1" applyAlignment="1">
      <alignment horizontal="center" vertical="center"/>
    </xf>
    <xf numFmtId="164" fontId="14" fillId="0" borderId="8" xfId="0" applyNumberFormat="1" applyFont="1" applyBorder="1" applyAlignment="1">
      <alignment horizontal="center" vertical="center"/>
    </xf>
    <xf numFmtId="0" fontId="8"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165" fontId="9" fillId="0" borderId="1" xfId="0" applyNumberFormat="1" applyFont="1" applyBorder="1" applyAlignment="1">
      <alignment horizontal="center" vertical="center"/>
    </xf>
    <xf numFmtId="9" fontId="9" fillId="0" borderId="11" xfId="2" applyFont="1" applyBorder="1" applyAlignment="1">
      <alignment horizontal="center" vertical="center"/>
    </xf>
    <xf numFmtId="9" fontId="9" fillId="0" borderId="1" xfId="2" applyFont="1" applyBorder="1" applyAlignment="1">
      <alignment horizontal="center" vertical="center"/>
    </xf>
    <xf numFmtId="0" fontId="9" fillId="2" borderId="0" xfId="0" applyFont="1" applyFill="1" applyAlignment="1">
      <alignment horizontal="center" vertical="center"/>
    </xf>
    <xf numFmtId="0" fontId="14" fillId="2" borderId="0" xfId="0" applyFont="1" applyFill="1" applyAlignment="1">
      <alignment horizontal="center" vertical="center"/>
    </xf>
    <xf numFmtId="0" fontId="6" fillId="2" borderId="0" xfId="0" applyFont="1" applyFill="1" applyAlignment="1">
      <alignment horizontal="center" vertical="center"/>
    </xf>
    <xf numFmtId="164" fontId="9" fillId="2" borderId="0" xfId="0" applyNumberFormat="1" applyFont="1" applyFill="1" applyAlignment="1">
      <alignment horizontal="center" vertical="center"/>
    </xf>
    <xf numFmtId="2" fontId="9" fillId="2" borderId="0" xfId="0" applyNumberFormat="1" applyFont="1" applyFill="1" applyAlignment="1">
      <alignment horizontal="center" vertical="center"/>
    </xf>
    <xf numFmtId="0" fontId="6" fillId="2" borderId="11" xfId="0" applyFont="1" applyFill="1" applyBorder="1" applyAlignment="1">
      <alignment horizontal="left" vertical="center" wrapText="1"/>
    </xf>
    <xf numFmtId="0" fontId="6" fillId="2" borderId="1" xfId="0" applyFont="1" applyFill="1" applyBorder="1" applyAlignment="1">
      <alignment horizontal="left" vertical="center" wrapText="1"/>
    </xf>
    <xf numFmtId="9" fontId="9" fillId="2" borderId="0" xfId="2" applyFont="1" applyFill="1" applyAlignment="1">
      <alignment horizontal="center" vertical="center"/>
    </xf>
    <xf numFmtId="9" fontId="9" fillId="3" borderId="0" xfId="2" applyFont="1" applyFill="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8" fillId="2" borderId="0" xfId="0" applyFont="1" applyFill="1"/>
    <xf numFmtId="0" fontId="14" fillId="0" borderId="0" xfId="0" applyFont="1" applyAlignment="1">
      <alignment horizontal="center" vertical="center"/>
    </xf>
    <xf numFmtId="9" fontId="14" fillId="2" borderId="0" xfId="2" applyFont="1" applyFill="1" applyAlignment="1">
      <alignment horizontal="center" vertical="center"/>
    </xf>
    <xf numFmtId="0" fontId="9" fillId="2"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 xfId="0" applyFont="1" applyFill="1" applyBorder="1" applyAlignment="1">
      <alignment horizontal="center" vertical="center"/>
    </xf>
    <xf numFmtId="49" fontId="14" fillId="3" borderId="1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14" xfId="0" applyFont="1" applyBorder="1" applyAlignment="1">
      <alignment horizontal="left" vertical="center" wrapText="1"/>
    </xf>
    <xf numFmtId="0" fontId="9" fillId="0" borderId="14"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5" fillId="2" borderId="0" xfId="0" applyFont="1" applyFill="1" applyAlignment="1">
      <alignment horizontal="left" vertical="top"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23" fillId="5" borderId="0" xfId="0" applyFont="1" applyFill="1" applyAlignment="1">
      <alignment horizontal="left" vertical="center" wrapText="1"/>
    </xf>
  </cellXfs>
  <cellStyles count="19">
    <cellStyle name="Dziesiętny 2" xfId="12"/>
    <cellStyle name="Dziesiętny 8" xfId="15"/>
    <cellStyle name="Excel Built-in Currency" xfId="7"/>
    <cellStyle name="Normal 2" xfId="8"/>
    <cellStyle name="Normalny" xfId="0" builtinId="0"/>
    <cellStyle name="Normalny 2" xfId="14"/>
    <cellStyle name="Normalny 3" xfId="4"/>
    <cellStyle name="Normalny 3 2" xfId="18"/>
    <cellStyle name="Normalny 4" xfId="3"/>
    <cellStyle name="Normalny 4 2" xfId="9"/>
    <cellStyle name="Normalny 5" xfId="17"/>
    <cellStyle name="Normalny 6" xfId="13"/>
    <cellStyle name="Normalny 7" xfId="11"/>
    <cellStyle name="Normalny 8" xfId="6"/>
    <cellStyle name="Normalny_Arkusz1" xfId="5"/>
    <cellStyle name="Procentowy" xfId="2" builtinId="5"/>
    <cellStyle name="TableStyleLight1" xfId="16"/>
    <cellStyle name="Walutowy" xfId="1" builtinId="4"/>
    <cellStyle name="Walutowy 2 2" xfId="1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97"/>
  <sheetViews>
    <sheetView tabSelected="1" view="pageBreakPreview" topLeftCell="A211" zoomScale="80" zoomScaleNormal="80" zoomScaleSheetLayoutView="80" workbookViewId="0">
      <selection activeCell="P6" sqref="P6"/>
    </sheetView>
  </sheetViews>
  <sheetFormatPr defaultColWidth="9.140625" defaultRowHeight="15" x14ac:dyDescent="0.25"/>
  <cols>
    <col min="1" max="1" width="4.7109375" style="18" bestFit="1" customWidth="1"/>
    <col min="2" max="2" width="73.85546875" style="33" customWidth="1"/>
    <col min="3" max="3" width="6.5703125" style="18" customWidth="1"/>
    <col min="4" max="4" width="13.7109375" style="18" customWidth="1"/>
    <col min="5" max="5" width="6.5703125" style="18" bestFit="1" customWidth="1"/>
    <col min="6" max="6" width="17" style="18" customWidth="1"/>
    <col min="7" max="7" width="16.5703125" style="18" customWidth="1"/>
    <col min="8" max="8" width="14.42578125" style="18" customWidth="1"/>
    <col min="9" max="9" width="12.42578125" style="18" customWidth="1"/>
    <col min="10" max="10" width="17.42578125" style="18" customWidth="1"/>
    <col min="11" max="12" width="20.7109375" style="18" customWidth="1"/>
    <col min="13" max="13" width="19.5703125" style="18" customWidth="1"/>
    <col min="14" max="14" width="25.7109375" style="18" bestFit="1" customWidth="1"/>
    <col min="15" max="15" width="20.85546875" style="18" bestFit="1" customWidth="1"/>
    <col min="16" max="16" width="21.5703125" style="18" bestFit="1" customWidth="1"/>
    <col min="17" max="17" width="19.140625" style="18" customWidth="1"/>
    <col min="18" max="18" width="15.5703125" style="18" customWidth="1"/>
    <col min="19" max="19" width="13.5703125" style="98" customWidth="1"/>
    <col min="20" max="20" width="12.7109375" style="98" customWidth="1"/>
    <col min="21" max="21" width="13.140625" style="98" customWidth="1"/>
    <col min="22" max="22" width="14.7109375" style="98" customWidth="1"/>
    <col min="23" max="23" width="13.42578125" style="98" customWidth="1"/>
    <col min="24" max="24" width="12.42578125" style="98" customWidth="1"/>
    <col min="25" max="25" width="9.140625" style="98"/>
    <col min="26" max="26" width="9.140625" style="105"/>
    <col min="27" max="58" width="9.140625" style="98"/>
    <col min="59" max="16384" width="9.140625" style="18"/>
  </cols>
  <sheetData>
    <row r="1" spans="1:58" s="111" customFormat="1" x14ac:dyDescent="0.2">
      <c r="A1" s="128" t="s">
        <v>187</v>
      </c>
      <c r="B1" s="128"/>
      <c r="C1" s="128"/>
      <c r="D1" s="128"/>
      <c r="E1" s="128"/>
      <c r="F1" s="128"/>
      <c r="G1" s="128"/>
      <c r="H1" s="128"/>
      <c r="I1" s="128"/>
      <c r="J1" s="128"/>
      <c r="K1" s="128"/>
      <c r="L1" s="128"/>
      <c r="M1" s="128"/>
      <c r="N1" s="110" t="s">
        <v>199</v>
      </c>
      <c r="S1" s="99"/>
      <c r="T1" s="99"/>
      <c r="U1" s="99"/>
      <c r="V1" s="99"/>
      <c r="W1" s="99"/>
      <c r="X1" s="99"/>
      <c r="Y1" s="99"/>
      <c r="Z1" s="112"/>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row>
    <row r="2" spans="1:58" ht="174.75" customHeight="1" thickBot="1" x14ac:dyDescent="0.3">
      <c r="A2" s="126" t="s">
        <v>186</v>
      </c>
      <c r="B2" s="127"/>
      <c r="C2" s="127"/>
      <c r="D2" s="127"/>
      <c r="E2" s="127"/>
      <c r="F2" s="127"/>
      <c r="G2" s="127"/>
      <c r="H2" s="127"/>
      <c r="I2" s="127"/>
      <c r="J2" s="127"/>
      <c r="K2" s="127"/>
      <c r="L2" s="127"/>
      <c r="M2" s="127"/>
    </row>
    <row r="3" spans="1:58" ht="90.75" thickBot="1" x14ac:dyDescent="0.3">
      <c r="A3" s="38" t="s">
        <v>0</v>
      </c>
      <c r="B3" s="39" t="s">
        <v>1</v>
      </c>
      <c r="C3" s="39" t="s">
        <v>2</v>
      </c>
      <c r="D3" s="116" t="s">
        <v>3</v>
      </c>
      <c r="E3" s="39" t="s">
        <v>20</v>
      </c>
      <c r="F3" s="39" t="s">
        <v>178</v>
      </c>
      <c r="G3" s="39" t="s">
        <v>4</v>
      </c>
      <c r="H3" s="39" t="s">
        <v>21</v>
      </c>
      <c r="I3" s="39" t="s">
        <v>22</v>
      </c>
      <c r="J3" s="40" t="s">
        <v>5</v>
      </c>
      <c r="K3" s="41" t="s">
        <v>6</v>
      </c>
      <c r="L3" s="42" t="s">
        <v>7</v>
      </c>
      <c r="M3" s="42" t="s">
        <v>8</v>
      </c>
      <c r="N3" s="116" t="s">
        <v>9</v>
      </c>
      <c r="O3" s="20" t="s">
        <v>10</v>
      </c>
      <c r="P3" s="20" t="s">
        <v>11</v>
      </c>
      <c r="Q3" s="20" t="s">
        <v>73</v>
      </c>
      <c r="R3" s="21" t="s">
        <v>74</v>
      </c>
    </row>
    <row r="4" spans="1:58" ht="15.75" thickBot="1" x14ac:dyDescent="0.3">
      <c r="A4" s="43">
        <v>1</v>
      </c>
      <c r="B4" s="44">
        <v>2</v>
      </c>
      <c r="C4" s="45">
        <v>3</v>
      </c>
      <c r="D4" s="45">
        <v>4</v>
      </c>
      <c r="E4" s="45">
        <v>5</v>
      </c>
      <c r="F4" s="45">
        <v>6</v>
      </c>
      <c r="G4" s="45">
        <v>7</v>
      </c>
      <c r="H4" s="45">
        <v>8</v>
      </c>
      <c r="I4" s="46">
        <v>9</v>
      </c>
      <c r="J4" s="47">
        <v>10</v>
      </c>
      <c r="K4" s="47">
        <v>11</v>
      </c>
      <c r="L4" s="48" t="s">
        <v>179</v>
      </c>
      <c r="M4" s="49" t="s">
        <v>180</v>
      </c>
      <c r="N4" s="50">
        <v>14</v>
      </c>
      <c r="O4" s="107" t="s">
        <v>181</v>
      </c>
      <c r="P4" s="107" t="s">
        <v>182</v>
      </c>
      <c r="Q4" s="51">
        <v>17</v>
      </c>
      <c r="R4" s="51">
        <v>18</v>
      </c>
    </row>
    <row r="5" spans="1:58" ht="15" customHeight="1" thickBot="1" x14ac:dyDescent="0.3">
      <c r="A5" s="129" t="s">
        <v>87</v>
      </c>
      <c r="B5" s="130"/>
      <c r="C5" s="130"/>
      <c r="D5" s="130"/>
      <c r="E5" s="130"/>
      <c r="F5" s="130"/>
      <c r="G5" s="130"/>
      <c r="H5" s="130"/>
      <c r="I5" s="130"/>
      <c r="J5" s="130"/>
      <c r="K5" s="130"/>
      <c r="L5" s="130"/>
      <c r="M5" s="130"/>
      <c r="N5" s="130"/>
      <c r="O5" s="130"/>
      <c r="P5" s="130"/>
      <c r="Q5" s="130"/>
      <c r="R5" s="131"/>
    </row>
    <row r="6" spans="1:58" ht="122.25" customHeight="1" x14ac:dyDescent="0.25">
      <c r="A6" s="62" t="s">
        <v>75</v>
      </c>
      <c r="B6" s="52" t="s">
        <v>88</v>
      </c>
      <c r="C6" s="36" t="s">
        <v>12</v>
      </c>
      <c r="D6" s="117">
        <v>1</v>
      </c>
      <c r="E6" s="54">
        <v>5</v>
      </c>
      <c r="F6" s="54"/>
      <c r="G6" s="37"/>
      <c r="H6" s="36"/>
      <c r="I6" s="37"/>
      <c r="J6" s="55"/>
      <c r="K6" s="53"/>
      <c r="L6" s="55">
        <f>ROUND(E6*J6,2)</f>
        <v>0</v>
      </c>
      <c r="M6" s="58">
        <f>ROUND(L6+(L6*K6),2)</f>
        <v>0</v>
      </c>
      <c r="N6" s="117">
        <v>5</v>
      </c>
      <c r="O6" s="60">
        <f>ROUND(N6*J6,2)</f>
        <v>0</v>
      </c>
      <c r="P6" s="61">
        <f>ROUND(O6+(O6*K6),2)</f>
        <v>0</v>
      </c>
      <c r="Q6" s="37"/>
      <c r="R6" s="37"/>
      <c r="S6" s="102"/>
      <c r="T6" s="102"/>
      <c r="U6" s="102"/>
      <c r="V6" s="102"/>
    </row>
    <row r="7" spans="1:58" ht="75" x14ac:dyDescent="0.25">
      <c r="A7" s="63" t="s">
        <v>76</v>
      </c>
      <c r="B7" s="34" t="s">
        <v>19</v>
      </c>
      <c r="C7" s="2" t="s">
        <v>12</v>
      </c>
      <c r="D7" s="118">
        <v>1</v>
      </c>
      <c r="E7" s="1">
        <v>5</v>
      </c>
      <c r="F7" s="1"/>
      <c r="G7" s="3"/>
      <c r="H7" s="2"/>
      <c r="I7" s="3"/>
      <c r="J7" s="56"/>
      <c r="K7" s="4"/>
      <c r="L7" s="55">
        <f t="shared" ref="L7:L17" si="0">ROUND(E7*J7,2)</f>
        <v>0</v>
      </c>
      <c r="M7" s="58">
        <f t="shared" ref="M7:M17" si="1">ROUND(L7+(L7*K7),2)</f>
        <v>0</v>
      </c>
      <c r="N7" s="118">
        <v>5</v>
      </c>
      <c r="O7" s="60">
        <f t="shared" ref="O7:O17" si="2">ROUND(N7*J7,2)</f>
        <v>0</v>
      </c>
      <c r="P7" s="61">
        <f t="shared" ref="P7:P17" si="3">ROUND(O7+(O7*K7),2)</f>
        <v>0</v>
      </c>
      <c r="Q7" s="3"/>
      <c r="R7" s="3"/>
    </row>
    <row r="8" spans="1:58" ht="111" customHeight="1" x14ac:dyDescent="0.25">
      <c r="A8" s="62" t="s">
        <v>77</v>
      </c>
      <c r="B8" s="34" t="s">
        <v>70</v>
      </c>
      <c r="C8" s="2" t="s">
        <v>12</v>
      </c>
      <c r="D8" s="118">
        <v>1</v>
      </c>
      <c r="E8" s="1">
        <v>5</v>
      </c>
      <c r="F8" s="1"/>
      <c r="G8" s="3"/>
      <c r="H8" s="2"/>
      <c r="I8" s="3"/>
      <c r="J8" s="56"/>
      <c r="K8" s="4"/>
      <c r="L8" s="55">
        <f t="shared" si="0"/>
        <v>0</v>
      </c>
      <c r="M8" s="58">
        <f t="shared" si="1"/>
        <v>0</v>
      </c>
      <c r="N8" s="118">
        <v>5</v>
      </c>
      <c r="O8" s="60">
        <f t="shared" si="2"/>
        <v>0</v>
      </c>
      <c r="P8" s="61">
        <f t="shared" si="3"/>
        <v>0</v>
      </c>
      <c r="Q8" s="3"/>
      <c r="R8" s="3"/>
    </row>
    <row r="9" spans="1:58" ht="105.75" customHeight="1" x14ac:dyDescent="0.25">
      <c r="A9" s="63" t="s">
        <v>78</v>
      </c>
      <c r="B9" s="34" t="s">
        <v>71</v>
      </c>
      <c r="C9" s="2" t="s">
        <v>12</v>
      </c>
      <c r="D9" s="118">
        <v>1</v>
      </c>
      <c r="E9" s="1">
        <v>5</v>
      </c>
      <c r="F9" s="1"/>
      <c r="G9" s="3"/>
      <c r="H9" s="2"/>
      <c r="I9" s="3"/>
      <c r="J9" s="56"/>
      <c r="K9" s="4"/>
      <c r="L9" s="55">
        <f t="shared" si="0"/>
        <v>0</v>
      </c>
      <c r="M9" s="58">
        <f t="shared" si="1"/>
        <v>0</v>
      </c>
      <c r="N9" s="118">
        <v>5</v>
      </c>
      <c r="O9" s="60">
        <f t="shared" si="2"/>
        <v>0</v>
      </c>
      <c r="P9" s="61">
        <f t="shared" si="3"/>
        <v>0</v>
      </c>
      <c r="Q9" s="3"/>
      <c r="R9" s="3"/>
    </row>
    <row r="10" spans="1:58" ht="75" x14ac:dyDescent="0.25">
      <c r="A10" s="62" t="s">
        <v>79</v>
      </c>
      <c r="B10" s="34" t="s">
        <v>89</v>
      </c>
      <c r="C10" s="2" t="s">
        <v>12</v>
      </c>
      <c r="D10" s="118">
        <v>3</v>
      </c>
      <c r="E10" s="1">
        <v>6</v>
      </c>
      <c r="F10" s="1"/>
      <c r="G10" s="3"/>
      <c r="H10" s="2"/>
      <c r="I10" s="3"/>
      <c r="J10" s="57"/>
      <c r="K10" s="4"/>
      <c r="L10" s="55">
        <f t="shared" si="0"/>
        <v>0</v>
      </c>
      <c r="M10" s="58">
        <f t="shared" si="1"/>
        <v>0</v>
      </c>
      <c r="N10" s="118">
        <v>4</v>
      </c>
      <c r="O10" s="60">
        <f t="shared" si="2"/>
        <v>0</v>
      </c>
      <c r="P10" s="61">
        <f t="shared" si="3"/>
        <v>0</v>
      </c>
      <c r="Q10" s="3"/>
      <c r="R10" s="3"/>
    </row>
    <row r="11" spans="1:58" ht="75" x14ac:dyDescent="0.25">
      <c r="A11" s="63" t="s">
        <v>80</v>
      </c>
      <c r="B11" s="34" t="s">
        <v>27</v>
      </c>
      <c r="C11" s="2" t="s">
        <v>12</v>
      </c>
      <c r="D11" s="118">
        <v>5</v>
      </c>
      <c r="E11" s="1">
        <v>15</v>
      </c>
      <c r="F11" s="1"/>
      <c r="G11" s="3"/>
      <c r="H11" s="2"/>
      <c r="I11" s="3"/>
      <c r="J11" s="57"/>
      <c r="K11" s="4"/>
      <c r="L11" s="55">
        <f t="shared" si="0"/>
        <v>0</v>
      </c>
      <c r="M11" s="58">
        <f t="shared" si="1"/>
        <v>0</v>
      </c>
      <c r="N11" s="118">
        <v>10</v>
      </c>
      <c r="O11" s="60">
        <f t="shared" si="2"/>
        <v>0</v>
      </c>
      <c r="P11" s="61">
        <f t="shared" si="3"/>
        <v>0</v>
      </c>
      <c r="Q11" s="3"/>
      <c r="R11" s="3"/>
    </row>
    <row r="12" spans="1:58" ht="60" x14ac:dyDescent="0.25">
      <c r="A12" s="62" t="s">
        <v>81</v>
      </c>
      <c r="B12" s="34" t="s">
        <v>90</v>
      </c>
      <c r="C12" s="2" t="s">
        <v>12</v>
      </c>
      <c r="D12" s="118">
        <v>1</v>
      </c>
      <c r="E12" s="1">
        <v>5</v>
      </c>
      <c r="F12" s="1"/>
      <c r="G12" s="3"/>
      <c r="H12" s="2"/>
      <c r="I12" s="3"/>
      <c r="J12" s="56"/>
      <c r="K12" s="4"/>
      <c r="L12" s="55">
        <f t="shared" si="0"/>
        <v>0</v>
      </c>
      <c r="M12" s="58">
        <f t="shared" si="1"/>
        <v>0</v>
      </c>
      <c r="N12" s="118">
        <v>4</v>
      </c>
      <c r="O12" s="60">
        <f t="shared" si="2"/>
        <v>0</v>
      </c>
      <c r="P12" s="61">
        <f t="shared" si="3"/>
        <v>0</v>
      </c>
      <c r="Q12" s="3"/>
      <c r="R12" s="3"/>
    </row>
    <row r="13" spans="1:58" ht="75" x14ac:dyDescent="0.25">
      <c r="A13" s="63" t="s">
        <v>82</v>
      </c>
      <c r="B13" s="34" t="s">
        <v>28</v>
      </c>
      <c r="C13" s="2" t="s">
        <v>12</v>
      </c>
      <c r="D13" s="118">
        <v>5</v>
      </c>
      <c r="E13" s="1">
        <v>15</v>
      </c>
      <c r="F13" s="1"/>
      <c r="G13" s="3"/>
      <c r="H13" s="2"/>
      <c r="I13" s="3"/>
      <c r="J13" s="56"/>
      <c r="K13" s="4"/>
      <c r="L13" s="55">
        <f t="shared" si="0"/>
        <v>0</v>
      </c>
      <c r="M13" s="58">
        <f t="shared" si="1"/>
        <v>0</v>
      </c>
      <c r="N13" s="118">
        <v>10</v>
      </c>
      <c r="O13" s="60">
        <f t="shared" si="2"/>
        <v>0</v>
      </c>
      <c r="P13" s="61">
        <f t="shared" si="3"/>
        <v>0</v>
      </c>
      <c r="Q13" s="3"/>
      <c r="R13" s="3"/>
    </row>
    <row r="14" spans="1:58" ht="90" x14ac:dyDescent="0.25">
      <c r="A14" s="62" t="s">
        <v>83</v>
      </c>
      <c r="B14" s="34" t="s">
        <v>29</v>
      </c>
      <c r="C14" s="2" t="s">
        <v>12</v>
      </c>
      <c r="D14" s="118">
        <v>5</v>
      </c>
      <c r="E14" s="1">
        <v>15</v>
      </c>
      <c r="F14" s="1"/>
      <c r="G14" s="3"/>
      <c r="H14" s="2"/>
      <c r="I14" s="3"/>
      <c r="J14" s="56"/>
      <c r="K14" s="4"/>
      <c r="L14" s="55">
        <f t="shared" si="0"/>
        <v>0</v>
      </c>
      <c r="M14" s="58">
        <f t="shared" si="1"/>
        <v>0</v>
      </c>
      <c r="N14" s="118">
        <v>10</v>
      </c>
      <c r="O14" s="60">
        <f t="shared" si="2"/>
        <v>0</v>
      </c>
      <c r="P14" s="61">
        <f t="shared" si="3"/>
        <v>0</v>
      </c>
      <c r="Q14" s="3"/>
      <c r="R14" s="3"/>
    </row>
    <row r="15" spans="1:58" ht="113.25" customHeight="1" x14ac:dyDescent="0.25">
      <c r="A15" s="63" t="s">
        <v>84</v>
      </c>
      <c r="B15" s="35" t="s">
        <v>91</v>
      </c>
      <c r="C15" s="2" t="s">
        <v>12</v>
      </c>
      <c r="D15" s="118">
        <v>40</v>
      </c>
      <c r="E15" s="1">
        <v>80</v>
      </c>
      <c r="F15" s="1"/>
      <c r="G15" s="3"/>
      <c r="H15" s="2"/>
      <c r="I15" s="3"/>
      <c r="J15" s="57"/>
      <c r="K15" s="4"/>
      <c r="L15" s="55">
        <f t="shared" si="0"/>
        <v>0</v>
      </c>
      <c r="M15" s="58">
        <f t="shared" si="1"/>
        <v>0</v>
      </c>
      <c r="N15" s="118">
        <v>40</v>
      </c>
      <c r="O15" s="60">
        <f t="shared" si="2"/>
        <v>0</v>
      </c>
      <c r="P15" s="61">
        <f t="shared" si="3"/>
        <v>0</v>
      </c>
      <c r="Q15" s="3"/>
      <c r="R15" s="3"/>
    </row>
    <row r="16" spans="1:58" ht="75" x14ac:dyDescent="0.25">
      <c r="A16" s="62" t="s">
        <v>85</v>
      </c>
      <c r="B16" s="35" t="s">
        <v>23</v>
      </c>
      <c r="C16" s="2" t="s">
        <v>12</v>
      </c>
      <c r="D16" s="118">
        <v>100</v>
      </c>
      <c r="E16" s="1">
        <v>200</v>
      </c>
      <c r="F16" s="1"/>
      <c r="G16" s="3"/>
      <c r="H16" s="2"/>
      <c r="I16" s="3"/>
      <c r="J16" s="57"/>
      <c r="K16" s="4"/>
      <c r="L16" s="55">
        <f t="shared" si="0"/>
        <v>0</v>
      </c>
      <c r="M16" s="58">
        <f t="shared" si="1"/>
        <v>0</v>
      </c>
      <c r="N16" s="118">
        <v>100</v>
      </c>
      <c r="O16" s="60">
        <f t="shared" si="2"/>
        <v>0</v>
      </c>
      <c r="P16" s="61">
        <f t="shared" si="3"/>
        <v>0</v>
      </c>
      <c r="Q16" s="3"/>
      <c r="R16" s="3"/>
    </row>
    <row r="17" spans="1:24" ht="30" x14ac:dyDescent="0.25">
      <c r="A17" s="63" t="s">
        <v>86</v>
      </c>
      <c r="B17" s="35" t="s">
        <v>92</v>
      </c>
      <c r="C17" s="2" t="s">
        <v>12</v>
      </c>
      <c r="D17" s="118">
        <v>1</v>
      </c>
      <c r="E17" s="1">
        <v>5</v>
      </c>
      <c r="F17" s="1"/>
      <c r="G17" s="3"/>
      <c r="H17" s="2"/>
      <c r="I17" s="3"/>
      <c r="J17" s="56"/>
      <c r="K17" s="4"/>
      <c r="L17" s="55">
        <f t="shared" si="0"/>
        <v>0</v>
      </c>
      <c r="M17" s="59">
        <f t="shared" si="1"/>
        <v>0</v>
      </c>
      <c r="N17" s="118">
        <v>5</v>
      </c>
      <c r="O17" s="60">
        <f t="shared" si="2"/>
        <v>0</v>
      </c>
      <c r="P17" s="61">
        <f t="shared" si="3"/>
        <v>0</v>
      </c>
      <c r="Q17" s="3"/>
      <c r="R17" s="3"/>
      <c r="W17" s="100"/>
      <c r="X17" s="100"/>
    </row>
    <row r="18" spans="1:24" ht="15.75" thickBot="1" x14ac:dyDescent="0.3">
      <c r="A18" s="6"/>
      <c r="B18" s="7"/>
      <c r="C18" s="8"/>
      <c r="D18" s="8"/>
      <c r="E18" s="8"/>
      <c r="F18" s="8"/>
      <c r="G18" s="9"/>
      <c r="H18" s="9"/>
      <c r="I18" s="10"/>
      <c r="J18" s="9"/>
      <c r="K18" s="11" t="s">
        <v>13</v>
      </c>
      <c r="L18" s="65">
        <f>SUM(L6:L17)</f>
        <v>0</v>
      </c>
      <c r="M18" s="65">
        <f>SUM(M6:M17)</f>
        <v>0</v>
      </c>
      <c r="N18" s="66"/>
      <c r="O18" s="67">
        <f>SUM(O6:O17)</f>
        <v>0</v>
      </c>
      <c r="P18" s="68">
        <f>SUM(P6:P17)</f>
        <v>0</v>
      </c>
      <c r="S18" s="99"/>
      <c r="T18" s="99"/>
      <c r="U18" s="99"/>
      <c r="V18" s="99"/>
      <c r="W18" s="99"/>
      <c r="X18" s="99"/>
    </row>
    <row r="19" spans="1:24" ht="15.75" thickBot="1" x14ac:dyDescent="0.3">
      <c r="A19" s="6"/>
      <c r="B19" s="7"/>
      <c r="C19" s="8"/>
      <c r="D19" s="8"/>
      <c r="E19" s="8"/>
      <c r="F19" s="8"/>
      <c r="G19" s="9"/>
      <c r="H19" s="9"/>
      <c r="I19" s="10"/>
      <c r="J19" s="9"/>
      <c r="K19" s="16"/>
      <c r="L19" s="17"/>
      <c r="M19" s="17"/>
      <c r="N19" s="17"/>
      <c r="S19" s="101"/>
      <c r="T19" s="101"/>
      <c r="U19" s="101"/>
      <c r="V19" s="101"/>
      <c r="W19" s="101"/>
      <c r="X19" s="101"/>
    </row>
    <row r="20" spans="1:24" ht="15.75" thickBot="1" x14ac:dyDescent="0.3">
      <c r="A20" s="6"/>
      <c r="B20" s="7"/>
      <c r="C20" s="8"/>
      <c r="D20" s="8"/>
      <c r="E20" s="8"/>
      <c r="F20" s="8"/>
      <c r="G20" s="9"/>
      <c r="H20" s="9"/>
      <c r="I20" s="10"/>
      <c r="J20" s="9"/>
      <c r="K20" s="132" t="str">
        <f>A5</f>
        <v>PAKIET 1</v>
      </c>
      <c r="L20" s="133"/>
      <c r="M20" s="133"/>
      <c r="N20" s="133"/>
      <c r="O20" s="133"/>
      <c r="P20" s="134"/>
      <c r="S20" s="101"/>
      <c r="T20" s="101"/>
      <c r="U20" s="101"/>
      <c r="V20" s="101"/>
      <c r="W20" s="101"/>
      <c r="X20" s="101"/>
    </row>
    <row r="21" spans="1:24" ht="30.75" thickBot="1" x14ac:dyDescent="0.3">
      <c r="A21" s="6"/>
      <c r="B21" s="7"/>
      <c r="C21" s="8"/>
      <c r="D21" s="8"/>
      <c r="E21" s="8"/>
      <c r="F21" s="8"/>
      <c r="G21" s="9"/>
      <c r="H21" s="9"/>
      <c r="I21" s="10"/>
      <c r="J21" s="9"/>
      <c r="K21" s="22" t="s">
        <v>15</v>
      </c>
      <c r="L21" s="22" t="s">
        <v>16</v>
      </c>
      <c r="M21" s="22" t="s">
        <v>10</v>
      </c>
      <c r="N21" s="23" t="s">
        <v>11</v>
      </c>
      <c r="O21" s="24" t="s">
        <v>17</v>
      </c>
      <c r="P21" s="24" t="s">
        <v>18</v>
      </c>
    </row>
    <row r="22" spans="1:24" ht="15.75" thickBot="1" x14ac:dyDescent="0.3">
      <c r="A22" s="6"/>
      <c r="B22" s="7"/>
      <c r="C22" s="8"/>
      <c r="D22" s="8"/>
      <c r="E22" s="8"/>
      <c r="F22" s="8"/>
      <c r="G22" s="9"/>
      <c r="H22" s="9"/>
      <c r="I22" s="10"/>
      <c r="J22" s="9"/>
      <c r="K22" s="25">
        <f>L18</f>
        <v>0</v>
      </c>
      <c r="L22" s="26">
        <f>M18</f>
        <v>0</v>
      </c>
      <c r="M22" s="27">
        <f>O18</f>
        <v>0</v>
      </c>
      <c r="N22" s="26">
        <f>P18</f>
        <v>0</v>
      </c>
      <c r="O22" s="26">
        <f>M22+K22</f>
        <v>0</v>
      </c>
      <c r="P22" s="28">
        <f>L22+N22</f>
        <v>0</v>
      </c>
    </row>
    <row r="23" spans="1:24" x14ac:dyDescent="0.25">
      <c r="A23" s="6"/>
      <c r="B23" s="7"/>
      <c r="C23" s="8"/>
      <c r="D23" s="8"/>
      <c r="E23" s="8"/>
      <c r="F23" s="8"/>
      <c r="G23" s="9"/>
      <c r="H23" s="9"/>
      <c r="I23" s="10"/>
      <c r="J23" s="9"/>
      <c r="K23" s="9"/>
      <c r="L23" s="9"/>
      <c r="M23" s="64"/>
      <c r="N23" s="9"/>
      <c r="O23" s="9"/>
      <c r="P23" s="9"/>
    </row>
    <row r="24" spans="1:24" x14ac:dyDescent="0.25">
      <c r="A24" s="6"/>
      <c r="B24" s="7"/>
      <c r="C24" s="8"/>
      <c r="D24" s="8"/>
      <c r="E24" s="8"/>
      <c r="F24" s="8"/>
      <c r="G24" s="9"/>
      <c r="H24" s="9"/>
      <c r="I24" s="10"/>
      <c r="J24" s="9"/>
      <c r="K24" s="9"/>
      <c r="L24" s="9"/>
      <c r="M24" s="64"/>
      <c r="N24" s="9"/>
      <c r="O24" s="9"/>
      <c r="P24" s="9"/>
    </row>
    <row r="26" spans="1:24" ht="15.75" thickBot="1" x14ac:dyDescent="0.3"/>
    <row r="27" spans="1:24" ht="90.75" thickBot="1" x14ac:dyDescent="0.3">
      <c r="A27" s="38" t="s">
        <v>0</v>
      </c>
      <c r="B27" s="39" t="s">
        <v>1</v>
      </c>
      <c r="C27" s="39" t="s">
        <v>2</v>
      </c>
      <c r="D27" s="116" t="s">
        <v>3</v>
      </c>
      <c r="E27" s="39" t="s">
        <v>20</v>
      </c>
      <c r="F27" s="39" t="s">
        <v>178</v>
      </c>
      <c r="G27" s="39" t="s">
        <v>4</v>
      </c>
      <c r="H27" s="39" t="s">
        <v>21</v>
      </c>
      <c r="I27" s="39" t="s">
        <v>22</v>
      </c>
      <c r="J27" s="40" t="s">
        <v>5</v>
      </c>
      <c r="K27" s="41" t="s">
        <v>6</v>
      </c>
      <c r="L27" s="42" t="s">
        <v>7</v>
      </c>
      <c r="M27" s="42" t="s">
        <v>8</v>
      </c>
      <c r="N27" s="116" t="s">
        <v>9</v>
      </c>
      <c r="O27" s="20" t="s">
        <v>10</v>
      </c>
      <c r="P27" s="20" t="s">
        <v>11</v>
      </c>
      <c r="Q27" s="20" t="s">
        <v>73</v>
      </c>
      <c r="R27" s="21" t="s">
        <v>74</v>
      </c>
    </row>
    <row r="28" spans="1:24" ht="15.75" thickBot="1" x14ac:dyDescent="0.3">
      <c r="A28" s="43">
        <v>1</v>
      </c>
      <c r="B28" s="44">
        <v>2</v>
      </c>
      <c r="C28" s="45">
        <v>3</v>
      </c>
      <c r="D28" s="45">
        <v>4</v>
      </c>
      <c r="E28" s="45">
        <v>5</v>
      </c>
      <c r="F28" s="45">
        <v>6</v>
      </c>
      <c r="G28" s="45">
        <v>7</v>
      </c>
      <c r="H28" s="45">
        <v>8</v>
      </c>
      <c r="I28" s="46">
        <v>9</v>
      </c>
      <c r="J28" s="47">
        <v>10</v>
      </c>
      <c r="K28" s="47">
        <v>11</v>
      </c>
      <c r="L28" s="48" t="s">
        <v>179</v>
      </c>
      <c r="M28" s="49" t="s">
        <v>180</v>
      </c>
      <c r="N28" s="50">
        <v>14</v>
      </c>
      <c r="O28" s="107" t="s">
        <v>181</v>
      </c>
      <c r="P28" s="107" t="s">
        <v>182</v>
      </c>
      <c r="Q28" s="51">
        <v>17</v>
      </c>
      <c r="R28" s="51">
        <v>18</v>
      </c>
    </row>
    <row r="29" spans="1:24" ht="15.75" thickBot="1" x14ac:dyDescent="0.3">
      <c r="A29" s="129" t="s">
        <v>96</v>
      </c>
      <c r="B29" s="130"/>
      <c r="C29" s="130"/>
      <c r="D29" s="130"/>
      <c r="E29" s="130"/>
      <c r="F29" s="130"/>
      <c r="G29" s="130"/>
      <c r="H29" s="130"/>
      <c r="I29" s="130"/>
      <c r="J29" s="130"/>
      <c r="K29" s="130"/>
      <c r="L29" s="130"/>
      <c r="M29" s="130"/>
      <c r="N29" s="130"/>
      <c r="O29" s="130"/>
      <c r="P29" s="130"/>
      <c r="Q29" s="130"/>
      <c r="R29" s="131"/>
    </row>
    <row r="30" spans="1:24" ht="120" x14ac:dyDescent="0.25">
      <c r="A30" s="62" t="s">
        <v>75</v>
      </c>
      <c r="B30" s="52" t="s">
        <v>93</v>
      </c>
      <c r="C30" s="36" t="s">
        <v>12</v>
      </c>
      <c r="D30" s="117">
        <v>3</v>
      </c>
      <c r="E30" s="54">
        <v>10</v>
      </c>
      <c r="F30" s="54"/>
      <c r="G30" s="37"/>
      <c r="H30" s="36"/>
      <c r="I30" s="37"/>
      <c r="J30" s="55"/>
      <c r="K30" s="53"/>
      <c r="L30" s="55">
        <f t="shared" ref="L30:L36" si="4">ROUND(E30*J30,2)</f>
        <v>0</v>
      </c>
      <c r="M30" s="59">
        <f t="shared" ref="M30:M36" si="5">ROUND(L30+(L30*K30),2)</f>
        <v>0</v>
      </c>
      <c r="N30" s="117">
        <v>5</v>
      </c>
      <c r="O30" s="60">
        <f t="shared" ref="O30:O36" si="6">ROUND(N30*J30,2)</f>
        <v>0</v>
      </c>
      <c r="P30" s="61">
        <f t="shared" ref="P30:P36" si="7">ROUND(O30+(O30*K30),2)</f>
        <v>0</v>
      </c>
      <c r="Q30" s="37"/>
      <c r="R30" s="37"/>
    </row>
    <row r="31" spans="1:24" ht="120" x14ac:dyDescent="0.25">
      <c r="A31" s="63" t="s">
        <v>76</v>
      </c>
      <c r="B31" s="34" t="s">
        <v>94</v>
      </c>
      <c r="C31" s="2" t="s">
        <v>12</v>
      </c>
      <c r="D31" s="118">
        <v>2</v>
      </c>
      <c r="E31" s="1">
        <v>6</v>
      </c>
      <c r="F31" s="1"/>
      <c r="G31" s="3"/>
      <c r="H31" s="2"/>
      <c r="I31" s="3"/>
      <c r="J31" s="56"/>
      <c r="K31" s="4"/>
      <c r="L31" s="55">
        <f t="shared" si="4"/>
        <v>0</v>
      </c>
      <c r="M31" s="59">
        <f t="shared" si="5"/>
        <v>0</v>
      </c>
      <c r="N31" s="118">
        <v>5</v>
      </c>
      <c r="O31" s="60">
        <f t="shared" si="6"/>
        <v>0</v>
      </c>
      <c r="P31" s="61">
        <f t="shared" si="7"/>
        <v>0</v>
      </c>
      <c r="Q31" s="3"/>
      <c r="R31" s="3"/>
    </row>
    <row r="32" spans="1:24" ht="120" x14ac:dyDescent="0.25">
      <c r="A32" s="62" t="s">
        <v>77</v>
      </c>
      <c r="B32" s="34" t="s">
        <v>95</v>
      </c>
      <c r="C32" s="2" t="s">
        <v>12</v>
      </c>
      <c r="D32" s="118">
        <v>5</v>
      </c>
      <c r="E32" s="1">
        <v>12</v>
      </c>
      <c r="F32" s="1"/>
      <c r="G32" s="3"/>
      <c r="H32" s="2"/>
      <c r="I32" s="3"/>
      <c r="J32" s="56"/>
      <c r="K32" s="4"/>
      <c r="L32" s="55">
        <f t="shared" si="4"/>
        <v>0</v>
      </c>
      <c r="M32" s="59">
        <f t="shared" si="5"/>
        <v>0</v>
      </c>
      <c r="N32" s="118">
        <v>5</v>
      </c>
      <c r="O32" s="60">
        <f t="shared" si="6"/>
        <v>0</v>
      </c>
      <c r="P32" s="61">
        <f t="shared" si="7"/>
        <v>0</v>
      </c>
      <c r="Q32" s="3"/>
      <c r="R32" s="3"/>
    </row>
    <row r="33" spans="1:24" ht="90.75" customHeight="1" x14ac:dyDescent="0.25">
      <c r="A33" s="63" t="s">
        <v>78</v>
      </c>
      <c r="B33" s="34" t="s">
        <v>24</v>
      </c>
      <c r="C33" s="2" t="s">
        <v>12</v>
      </c>
      <c r="D33" s="118">
        <v>10</v>
      </c>
      <c r="E33" s="1">
        <v>20</v>
      </c>
      <c r="F33" s="1"/>
      <c r="G33" s="3"/>
      <c r="H33" s="2"/>
      <c r="I33" s="3"/>
      <c r="J33" s="56"/>
      <c r="K33" s="4"/>
      <c r="L33" s="55">
        <f t="shared" si="4"/>
        <v>0</v>
      </c>
      <c r="M33" s="59">
        <f t="shared" si="5"/>
        <v>0</v>
      </c>
      <c r="N33" s="118">
        <v>10</v>
      </c>
      <c r="O33" s="60">
        <f t="shared" si="6"/>
        <v>0</v>
      </c>
      <c r="P33" s="61">
        <f t="shared" si="7"/>
        <v>0</v>
      </c>
      <c r="Q33" s="3"/>
      <c r="R33" s="3"/>
    </row>
    <row r="34" spans="1:24" ht="99.75" customHeight="1" x14ac:dyDescent="0.25">
      <c r="A34" s="62" t="s">
        <v>79</v>
      </c>
      <c r="B34" s="34" t="s">
        <v>25</v>
      </c>
      <c r="C34" s="2" t="s">
        <v>12</v>
      </c>
      <c r="D34" s="118">
        <v>5</v>
      </c>
      <c r="E34" s="1">
        <v>10</v>
      </c>
      <c r="F34" s="1"/>
      <c r="G34" s="3"/>
      <c r="H34" s="2"/>
      <c r="I34" s="3"/>
      <c r="J34" s="56"/>
      <c r="K34" s="4"/>
      <c r="L34" s="55">
        <f t="shared" si="4"/>
        <v>0</v>
      </c>
      <c r="M34" s="59">
        <f t="shared" si="5"/>
        <v>0</v>
      </c>
      <c r="N34" s="118">
        <v>5</v>
      </c>
      <c r="O34" s="60">
        <f t="shared" si="6"/>
        <v>0</v>
      </c>
      <c r="P34" s="61">
        <f t="shared" si="7"/>
        <v>0</v>
      </c>
      <c r="Q34" s="3"/>
      <c r="R34" s="3"/>
    </row>
    <row r="35" spans="1:24" ht="93.75" customHeight="1" x14ac:dyDescent="0.25">
      <c r="A35" s="63" t="s">
        <v>80</v>
      </c>
      <c r="B35" s="34" t="s">
        <v>26</v>
      </c>
      <c r="C35" s="2" t="s">
        <v>12</v>
      </c>
      <c r="D35" s="118">
        <v>5</v>
      </c>
      <c r="E35" s="1">
        <v>10</v>
      </c>
      <c r="F35" s="1"/>
      <c r="G35" s="3"/>
      <c r="H35" s="2"/>
      <c r="I35" s="3"/>
      <c r="J35" s="56"/>
      <c r="K35" s="4"/>
      <c r="L35" s="55">
        <f t="shared" si="4"/>
        <v>0</v>
      </c>
      <c r="M35" s="59">
        <f t="shared" si="5"/>
        <v>0</v>
      </c>
      <c r="N35" s="118">
        <v>5</v>
      </c>
      <c r="O35" s="60">
        <f t="shared" si="6"/>
        <v>0</v>
      </c>
      <c r="P35" s="61">
        <f t="shared" si="7"/>
        <v>0</v>
      </c>
      <c r="Q35" s="3"/>
      <c r="R35" s="3"/>
    </row>
    <row r="36" spans="1:24" ht="47.25" customHeight="1" x14ac:dyDescent="0.25">
      <c r="A36" s="62" t="s">
        <v>81</v>
      </c>
      <c r="B36" s="34" t="s">
        <v>72</v>
      </c>
      <c r="C36" s="2" t="s">
        <v>12</v>
      </c>
      <c r="D36" s="118">
        <v>20</v>
      </c>
      <c r="E36" s="1">
        <v>60</v>
      </c>
      <c r="F36" s="1"/>
      <c r="G36" s="3"/>
      <c r="H36" s="2"/>
      <c r="I36" s="3"/>
      <c r="J36" s="56"/>
      <c r="K36" s="4"/>
      <c r="L36" s="55">
        <f t="shared" si="4"/>
        <v>0</v>
      </c>
      <c r="M36" s="59">
        <f t="shared" si="5"/>
        <v>0</v>
      </c>
      <c r="N36" s="118">
        <v>30</v>
      </c>
      <c r="O36" s="60">
        <f t="shared" si="6"/>
        <v>0</v>
      </c>
      <c r="P36" s="61">
        <f t="shared" si="7"/>
        <v>0</v>
      </c>
      <c r="Q36" s="3"/>
      <c r="R36" s="3"/>
    </row>
    <row r="37" spans="1:24" ht="15.75" thickBot="1" x14ac:dyDescent="0.3">
      <c r="A37" s="6"/>
      <c r="B37" s="7"/>
      <c r="C37" s="8"/>
      <c r="D37" s="8"/>
      <c r="E37" s="8"/>
      <c r="F37" s="8"/>
      <c r="G37" s="9"/>
      <c r="H37" s="9"/>
      <c r="I37" s="10"/>
      <c r="J37" s="9"/>
      <c r="K37" s="11" t="s">
        <v>13</v>
      </c>
      <c r="L37" s="65">
        <f>SUM(L30:L36)</f>
        <v>0</v>
      </c>
      <c r="M37" s="65">
        <f>SUM(M30:M36)</f>
        <v>0</v>
      </c>
      <c r="N37" s="66"/>
      <c r="O37" s="67">
        <f>SUM(O30:O36)</f>
        <v>0</v>
      </c>
      <c r="P37" s="68">
        <f>SUM(P30:P36)</f>
        <v>0</v>
      </c>
      <c r="S37" s="99"/>
      <c r="T37" s="99"/>
      <c r="U37" s="99"/>
      <c r="V37" s="99"/>
      <c r="W37" s="99"/>
      <c r="X37" s="99"/>
    </row>
    <row r="38" spans="1:24" ht="15.75" thickBot="1" x14ac:dyDescent="0.3">
      <c r="A38" s="6"/>
      <c r="B38" s="7"/>
      <c r="C38" s="8"/>
      <c r="D38" s="8"/>
      <c r="E38" s="8"/>
      <c r="F38" s="8"/>
      <c r="G38" s="9"/>
      <c r="H38" s="9"/>
      <c r="I38" s="10"/>
      <c r="J38" s="9"/>
      <c r="K38" s="69"/>
      <c r="L38" s="70"/>
      <c r="M38" s="70"/>
      <c r="N38" s="70"/>
      <c r="O38" s="71"/>
      <c r="P38" s="71"/>
      <c r="S38" s="101"/>
      <c r="T38" s="101"/>
      <c r="U38" s="101"/>
      <c r="V38" s="101"/>
      <c r="W38" s="101"/>
      <c r="X38" s="101"/>
    </row>
    <row r="39" spans="1:24" ht="15.75" thickBot="1" x14ac:dyDescent="0.3">
      <c r="A39" s="6"/>
      <c r="B39" s="7"/>
      <c r="C39" s="8"/>
      <c r="D39" s="8"/>
      <c r="E39" s="8"/>
      <c r="F39" s="8"/>
      <c r="G39" s="9"/>
      <c r="H39" s="9"/>
      <c r="I39" s="10"/>
      <c r="J39" s="9"/>
      <c r="K39" s="132" t="str">
        <f>A29</f>
        <v>PAKIET 2</v>
      </c>
      <c r="L39" s="133"/>
      <c r="M39" s="133"/>
      <c r="N39" s="133"/>
      <c r="O39" s="133"/>
      <c r="P39" s="134"/>
      <c r="S39" s="101"/>
      <c r="T39" s="101"/>
      <c r="U39" s="101"/>
      <c r="V39" s="101"/>
      <c r="W39" s="101"/>
      <c r="X39" s="101"/>
    </row>
    <row r="40" spans="1:24" ht="30.75" thickBot="1" x14ac:dyDescent="0.3">
      <c r="A40" s="6"/>
      <c r="B40" s="7"/>
      <c r="C40" s="8"/>
      <c r="D40" s="8"/>
      <c r="E40" s="8"/>
      <c r="F40" s="8"/>
      <c r="G40" s="9"/>
      <c r="H40" s="9"/>
      <c r="I40" s="10"/>
      <c r="J40" s="9"/>
      <c r="K40" s="22" t="s">
        <v>15</v>
      </c>
      <c r="L40" s="22" t="s">
        <v>16</v>
      </c>
      <c r="M40" s="22" t="s">
        <v>10</v>
      </c>
      <c r="N40" s="23" t="s">
        <v>11</v>
      </c>
      <c r="O40" s="24" t="s">
        <v>17</v>
      </c>
      <c r="P40" s="24" t="s">
        <v>18</v>
      </c>
    </row>
    <row r="41" spans="1:24" ht="15.75" thickBot="1" x14ac:dyDescent="0.3">
      <c r="A41" s="6"/>
      <c r="B41" s="7"/>
      <c r="C41" s="8"/>
      <c r="D41" s="8"/>
      <c r="E41" s="8"/>
      <c r="F41" s="8"/>
      <c r="G41" s="9"/>
      <c r="H41" s="9"/>
      <c r="I41" s="10"/>
      <c r="J41" s="9"/>
      <c r="K41" s="25">
        <f>L37</f>
        <v>0</v>
      </c>
      <c r="L41" s="26">
        <f>M37</f>
        <v>0</v>
      </c>
      <c r="M41" s="27">
        <f>O37</f>
        <v>0</v>
      </c>
      <c r="N41" s="26">
        <f>P37</f>
        <v>0</v>
      </c>
      <c r="O41" s="26">
        <f>M41+K41</f>
        <v>0</v>
      </c>
      <c r="P41" s="28">
        <f>L41+N41</f>
        <v>0</v>
      </c>
    </row>
    <row r="42" spans="1:24" x14ac:dyDescent="0.25">
      <c r="A42" s="6"/>
      <c r="B42" s="7"/>
      <c r="C42" s="8"/>
      <c r="D42" s="8"/>
      <c r="E42" s="8"/>
      <c r="F42" s="8"/>
      <c r="G42" s="9"/>
      <c r="H42" s="9"/>
      <c r="I42" s="10"/>
      <c r="J42" s="9"/>
      <c r="K42" s="9"/>
      <c r="L42" s="9"/>
      <c r="M42" s="64"/>
      <c r="N42" s="9"/>
      <c r="O42" s="9"/>
      <c r="P42" s="9"/>
    </row>
    <row r="43" spans="1:24" x14ac:dyDescent="0.25">
      <c r="A43" s="6"/>
      <c r="B43" s="7"/>
      <c r="C43" s="8"/>
      <c r="D43" s="8"/>
      <c r="E43" s="8"/>
      <c r="F43" s="8"/>
      <c r="G43" s="9"/>
      <c r="H43" s="9"/>
      <c r="I43" s="10"/>
      <c r="J43" s="9"/>
      <c r="K43" s="9"/>
      <c r="L43" s="9"/>
      <c r="M43" s="64"/>
      <c r="N43" s="9"/>
      <c r="O43" s="9"/>
      <c r="P43" s="9"/>
    </row>
    <row r="44" spans="1:24" x14ac:dyDescent="0.25">
      <c r="A44" s="6"/>
      <c r="B44" s="7"/>
      <c r="C44" s="8"/>
      <c r="D44" s="8"/>
      <c r="E44" s="8"/>
      <c r="F44" s="8"/>
      <c r="G44" s="9"/>
      <c r="H44" s="9"/>
      <c r="I44" s="10"/>
      <c r="J44" s="9"/>
      <c r="K44" s="9"/>
      <c r="L44" s="9"/>
      <c r="M44" s="64"/>
      <c r="N44" s="9"/>
      <c r="O44" s="9"/>
      <c r="P44" s="9"/>
    </row>
    <row r="45" spans="1:24" ht="15.75" thickBot="1" x14ac:dyDescent="0.3"/>
    <row r="46" spans="1:24" ht="90.75" thickBot="1" x14ac:dyDescent="0.3">
      <c r="A46" s="38" t="s">
        <v>0</v>
      </c>
      <c r="B46" s="39" t="s">
        <v>1</v>
      </c>
      <c r="C46" s="39" t="s">
        <v>2</v>
      </c>
      <c r="D46" s="116" t="s">
        <v>3</v>
      </c>
      <c r="E46" s="39" t="s">
        <v>20</v>
      </c>
      <c r="F46" s="39" t="s">
        <v>178</v>
      </c>
      <c r="G46" s="39" t="s">
        <v>4</v>
      </c>
      <c r="H46" s="39" t="s">
        <v>21</v>
      </c>
      <c r="I46" s="39" t="s">
        <v>22</v>
      </c>
      <c r="J46" s="40" t="s">
        <v>5</v>
      </c>
      <c r="K46" s="41" t="s">
        <v>6</v>
      </c>
      <c r="L46" s="42" t="s">
        <v>7</v>
      </c>
      <c r="M46" s="42" t="s">
        <v>8</v>
      </c>
      <c r="N46" s="116" t="s">
        <v>9</v>
      </c>
      <c r="O46" s="20" t="s">
        <v>10</v>
      </c>
      <c r="P46" s="20" t="s">
        <v>11</v>
      </c>
      <c r="Q46" s="20" t="s">
        <v>73</v>
      </c>
      <c r="R46" s="21" t="s">
        <v>74</v>
      </c>
    </row>
    <row r="47" spans="1:24" ht="15.75" thickBot="1" x14ac:dyDescent="0.3">
      <c r="A47" s="43">
        <v>1</v>
      </c>
      <c r="B47" s="44">
        <v>2</v>
      </c>
      <c r="C47" s="45">
        <v>3</v>
      </c>
      <c r="D47" s="45">
        <v>4</v>
      </c>
      <c r="E47" s="45">
        <v>5</v>
      </c>
      <c r="F47" s="45">
        <v>6</v>
      </c>
      <c r="G47" s="45">
        <v>7</v>
      </c>
      <c r="H47" s="45">
        <v>8</v>
      </c>
      <c r="I47" s="46">
        <v>9</v>
      </c>
      <c r="J47" s="47">
        <v>10</v>
      </c>
      <c r="K47" s="47">
        <v>11</v>
      </c>
      <c r="L47" s="48" t="s">
        <v>179</v>
      </c>
      <c r="M47" s="49" t="s">
        <v>180</v>
      </c>
      <c r="N47" s="50">
        <v>14</v>
      </c>
      <c r="O47" s="107" t="s">
        <v>181</v>
      </c>
      <c r="P47" s="107" t="s">
        <v>182</v>
      </c>
      <c r="Q47" s="51">
        <v>17</v>
      </c>
      <c r="R47" s="51">
        <v>18</v>
      </c>
    </row>
    <row r="48" spans="1:24" ht="15.75" thickBot="1" x14ac:dyDescent="0.3">
      <c r="A48" s="129" t="s">
        <v>100</v>
      </c>
      <c r="B48" s="130"/>
      <c r="C48" s="130"/>
      <c r="D48" s="130"/>
      <c r="E48" s="130"/>
      <c r="F48" s="130"/>
      <c r="G48" s="130"/>
      <c r="H48" s="130"/>
      <c r="I48" s="130"/>
      <c r="J48" s="130"/>
      <c r="K48" s="130"/>
      <c r="L48" s="130"/>
      <c r="M48" s="130"/>
      <c r="N48" s="130"/>
      <c r="O48" s="130"/>
      <c r="P48" s="130"/>
      <c r="Q48" s="130"/>
      <c r="R48" s="131"/>
    </row>
    <row r="49" spans="1:24" ht="189.75" customHeight="1" x14ac:dyDescent="0.25">
      <c r="A49" s="62" t="s">
        <v>75</v>
      </c>
      <c r="B49" s="72" t="s">
        <v>97</v>
      </c>
      <c r="C49" s="36" t="s">
        <v>12</v>
      </c>
      <c r="D49" s="117">
        <v>60</v>
      </c>
      <c r="E49" s="54">
        <v>200</v>
      </c>
      <c r="F49" s="54"/>
      <c r="G49" s="37"/>
      <c r="H49" s="36"/>
      <c r="I49" s="37"/>
      <c r="J49" s="55"/>
      <c r="K49" s="53"/>
      <c r="L49" s="55">
        <f t="shared" ref="L49:L52" si="8">ROUND(E49*J49,2)</f>
        <v>0</v>
      </c>
      <c r="M49" s="59">
        <f t="shared" ref="M49:M52" si="9">ROUND(L49+(L49*K49),2)</f>
        <v>0</v>
      </c>
      <c r="N49" s="117">
        <v>120</v>
      </c>
      <c r="O49" s="60">
        <f t="shared" ref="O49:O52" si="10">ROUND(N49*J49,2)</f>
        <v>0</v>
      </c>
      <c r="P49" s="61">
        <f t="shared" ref="P49:P52" si="11">ROUND(O49+(O49*K49),2)</f>
        <v>0</v>
      </c>
      <c r="Q49" s="37"/>
      <c r="R49" s="37"/>
    </row>
    <row r="50" spans="1:24" ht="184.5" customHeight="1" x14ac:dyDescent="0.25">
      <c r="A50" s="63" t="s">
        <v>76</v>
      </c>
      <c r="B50" s="35" t="s">
        <v>98</v>
      </c>
      <c r="C50" s="2" t="s">
        <v>12</v>
      </c>
      <c r="D50" s="118">
        <v>60</v>
      </c>
      <c r="E50" s="1">
        <v>200</v>
      </c>
      <c r="F50" s="1"/>
      <c r="G50" s="3"/>
      <c r="H50" s="2"/>
      <c r="I50" s="3"/>
      <c r="J50" s="56"/>
      <c r="K50" s="4"/>
      <c r="L50" s="55">
        <f t="shared" si="8"/>
        <v>0</v>
      </c>
      <c r="M50" s="59">
        <f t="shared" si="9"/>
        <v>0</v>
      </c>
      <c r="N50" s="118">
        <v>120</v>
      </c>
      <c r="O50" s="60">
        <f t="shared" si="10"/>
        <v>0</v>
      </c>
      <c r="P50" s="61">
        <f t="shared" si="11"/>
        <v>0</v>
      </c>
      <c r="Q50" s="3"/>
      <c r="R50" s="3"/>
    </row>
    <row r="51" spans="1:24" ht="185.25" customHeight="1" x14ac:dyDescent="0.25">
      <c r="A51" s="62" t="s">
        <v>77</v>
      </c>
      <c r="B51" s="35" t="s">
        <v>69</v>
      </c>
      <c r="C51" s="2" t="s">
        <v>12</v>
      </c>
      <c r="D51" s="118">
        <v>60</v>
      </c>
      <c r="E51" s="1">
        <v>200</v>
      </c>
      <c r="F51" s="1"/>
      <c r="G51" s="3"/>
      <c r="H51" s="2"/>
      <c r="I51" s="3"/>
      <c r="J51" s="56"/>
      <c r="K51" s="4"/>
      <c r="L51" s="55">
        <f t="shared" si="8"/>
        <v>0</v>
      </c>
      <c r="M51" s="59">
        <f t="shared" si="9"/>
        <v>0</v>
      </c>
      <c r="N51" s="118">
        <v>120</v>
      </c>
      <c r="O51" s="60">
        <f t="shared" si="10"/>
        <v>0</v>
      </c>
      <c r="P51" s="61">
        <f t="shared" si="11"/>
        <v>0</v>
      </c>
      <c r="Q51" s="3"/>
      <c r="R51" s="3"/>
    </row>
    <row r="52" spans="1:24" ht="183.75" customHeight="1" x14ac:dyDescent="0.25">
      <c r="A52" s="63" t="s">
        <v>78</v>
      </c>
      <c r="B52" s="35" t="s">
        <v>99</v>
      </c>
      <c r="C52" s="2" t="s">
        <v>12</v>
      </c>
      <c r="D52" s="118">
        <v>60</v>
      </c>
      <c r="E52" s="1">
        <v>200</v>
      </c>
      <c r="F52" s="1"/>
      <c r="G52" s="3"/>
      <c r="H52" s="2"/>
      <c r="I52" s="3"/>
      <c r="J52" s="56"/>
      <c r="K52" s="4"/>
      <c r="L52" s="55">
        <f t="shared" si="8"/>
        <v>0</v>
      </c>
      <c r="M52" s="59">
        <f t="shared" si="9"/>
        <v>0</v>
      </c>
      <c r="N52" s="118">
        <v>120</v>
      </c>
      <c r="O52" s="60">
        <f t="shared" si="10"/>
        <v>0</v>
      </c>
      <c r="P52" s="61">
        <f t="shared" si="11"/>
        <v>0</v>
      </c>
      <c r="Q52" s="3"/>
      <c r="R52" s="3"/>
    </row>
    <row r="53" spans="1:24" ht="15.75" thickBot="1" x14ac:dyDescent="0.3">
      <c r="A53" s="6"/>
      <c r="B53" s="7"/>
      <c r="C53" s="8"/>
      <c r="D53" s="8"/>
      <c r="E53" s="8"/>
      <c r="F53" s="8"/>
      <c r="G53" s="9"/>
      <c r="H53" s="9"/>
      <c r="I53" s="10"/>
      <c r="J53" s="9"/>
      <c r="K53" s="11" t="s">
        <v>13</v>
      </c>
      <c r="L53" s="65">
        <f>SUM(L49:L52)</f>
        <v>0</v>
      </c>
      <c r="M53" s="65">
        <f>SUM(M49:M52)</f>
        <v>0</v>
      </c>
      <c r="N53" s="66"/>
      <c r="O53" s="67">
        <f>SUM(O49:O52)</f>
        <v>0</v>
      </c>
      <c r="P53" s="68">
        <f>SUM(P49:P52)</f>
        <v>0</v>
      </c>
      <c r="S53" s="99"/>
      <c r="T53" s="99"/>
      <c r="U53" s="99"/>
      <c r="V53" s="99"/>
      <c r="W53" s="99"/>
      <c r="X53" s="99"/>
    </row>
    <row r="54" spans="1:24" ht="15.75" thickBot="1" x14ac:dyDescent="0.3">
      <c r="A54" s="6"/>
      <c r="B54" s="7"/>
      <c r="C54" s="8"/>
      <c r="D54" s="8"/>
      <c r="E54" s="8"/>
      <c r="F54" s="8"/>
      <c r="G54" s="9"/>
      <c r="H54" s="9"/>
      <c r="I54" s="10"/>
      <c r="J54" s="9"/>
      <c r="K54" s="16"/>
      <c r="L54" s="17"/>
      <c r="M54" s="17"/>
      <c r="N54" s="17"/>
      <c r="S54" s="101"/>
      <c r="T54" s="101"/>
      <c r="U54" s="101"/>
      <c r="V54" s="101"/>
      <c r="W54" s="101"/>
      <c r="X54" s="101"/>
    </row>
    <row r="55" spans="1:24" ht="15.75" thickBot="1" x14ac:dyDescent="0.3">
      <c r="A55" s="6"/>
      <c r="B55" s="7"/>
      <c r="C55" s="8"/>
      <c r="D55" s="8"/>
      <c r="E55" s="8"/>
      <c r="F55" s="8"/>
      <c r="G55" s="9"/>
      <c r="H55" s="9"/>
      <c r="I55" s="10"/>
      <c r="J55" s="9"/>
      <c r="K55" s="132" t="str">
        <f>A48</f>
        <v>PAKIET 3</v>
      </c>
      <c r="L55" s="133"/>
      <c r="M55" s="133"/>
      <c r="N55" s="133"/>
      <c r="O55" s="133"/>
      <c r="P55" s="134"/>
      <c r="S55" s="101"/>
      <c r="T55" s="101"/>
      <c r="U55" s="101"/>
      <c r="V55" s="101"/>
      <c r="W55" s="101"/>
      <c r="X55" s="101"/>
    </row>
    <row r="56" spans="1:24" ht="30.75" thickBot="1" x14ac:dyDescent="0.3">
      <c r="A56" s="6"/>
      <c r="B56" s="7"/>
      <c r="C56" s="8"/>
      <c r="D56" s="8"/>
      <c r="E56" s="8"/>
      <c r="F56" s="8"/>
      <c r="G56" s="9"/>
      <c r="H56" s="9"/>
      <c r="I56" s="10"/>
      <c r="J56" s="9"/>
      <c r="K56" s="22" t="s">
        <v>15</v>
      </c>
      <c r="L56" s="22" t="s">
        <v>16</v>
      </c>
      <c r="M56" s="22" t="s">
        <v>10</v>
      </c>
      <c r="N56" s="23" t="s">
        <v>11</v>
      </c>
      <c r="O56" s="24" t="s">
        <v>17</v>
      </c>
      <c r="P56" s="24" t="s">
        <v>18</v>
      </c>
    </row>
    <row r="57" spans="1:24" ht="15.75" thickBot="1" x14ac:dyDescent="0.3">
      <c r="A57" s="6"/>
      <c r="B57" s="7"/>
      <c r="C57" s="8"/>
      <c r="D57" s="8"/>
      <c r="E57" s="8"/>
      <c r="F57" s="8"/>
      <c r="G57" s="9"/>
      <c r="H57" s="9"/>
      <c r="I57" s="10"/>
      <c r="J57" s="9"/>
      <c r="K57" s="25">
        <f>L53</f>
        <v>0</v>
      </c>
      <c r="L57" s="26">
        <f>M53</f>
        <v>0</v>
      </c>
      <c r="M57" s="27">
        <f>O53</f>
        <v>0</v>
      </c>
      <c r="N57" s="26">
        <f>P53</f>
        <v>0</v>
      </c>
      <c r="O57" s="26">
        <f>M57+K57</f>
        <v>0</v>
      </c>
      <c r="P57" s="28">
        <f>L57+N57</f>
        <v>0</v>
      </c>
    </row>
    <row r="58" spans="1:24" x14ac:dyDescent="0.25">
      <c r="A58" s="6"/>
      <c r="B58" s="7"/>
      <c r="C58" s="8"/>
      <c r="D58" s="8"/>
      <c r="E58" s="8"/>
      <c r="F58" s="8"/>
      <c r="G58" s="9"/>
      <c r="H58" s="9"/>
      <c r="I58" s="10"/>
      <c r="J58" s="9"/>
      <c r="K58" s="16"/>
      <c r="L58" s="17"/>
      <c r="M58" s="17"/>
      <c r="N58" s="17"/>
    </row>
    <row r="59" spans="1:24" x14ac:dyDescent="0.25">
      <c r="A59" s="6"/>
      <c r="B59" s="7"/>
      <c r="C59" s="8"/>
      <c r="D59" s="8"/>
      <c r="E59" s="8"/>
      <c r="F59" s="8"/>
      <c r="G59" s="9"/>
      <c r="H59" s="9"/>
      <c r="I59" s="10"/>
      <c r="J59" s="9"/>
      <c r="K59" s="16"/>
      <c r="L59" s="17"/>
      <c r="M59" s="17"/>
      <c r="N59" s="17"/>
    </row>
    <row r="60" spans="1:24" x14ac:dyDescent="0.25">
      <c r="A60" s="6"/>
      <c r="B60" s="7"/>
      <c r="C60" s="8"/>
      <c r="D60" s="8"/>
      <c r="E60" s="8"/>
      <c r="F60" s="8"/>
      <c r="G60" s="9"/>
      <c r="H60" s="9"/>
      <c r="I60" s="10"/>
      <c r="J60" s="9"/>
      <c r="K60" s="16"/>
      <c r="L60" s="17"/>
      <c r="M60" s="17"/>
      <c r="N60" s="17"/>
    </row>
    <row r="61" spans="1:24" ht="15.75" thickBot="1" x14ac:dyDescent="0.3">
      <c r="A61" s="6"/>
      <c r="B61" s="7"/>
      <c r="C61" s="8"/>
      <c r="D61" s="8"/>
      <c r="E61" s="8"/>
      <c r="F61" s="8"/>
      <c r="G61" s="9"/>
      <c r="H61" s="9"/>
      <c r="I61" s="10"/>
      <c r="J61" s="9"/>
      <c r="K61" s="16"/>
      <c r="L61" s="17"/>
      <c r="M61" s="17"/>
      <c r="N61" s="17"/>
    </row>
    <row r="62" spans="1:24" ht="90.75" thickBot="1" x14ac:dyDescent="0.3">
      <c r="A62" s="38" t="s">
        <v>0</v>
      </c>
      <c r="B62" s="39" t="s">
        <v>1</v>
      </c>
      <c r="C62" s="39" t="s">
        <v>2</v>
      </c>
      <c r="D62" s="116" t="s">
        <v>3</v>
      </c>
      <c r="E62" s="39" t="s">
        <v>20</v>
      </c>
      <c r="F62" s="39" t="s">
        <v>178</v>
      </c>
      <c r="G62" s="39" t="s">
        <v>4</v>
      </c>
      <c r="H62" s="39" t="s">
        <v>21</v>
      </c>
      <c r="I62" s="39" t="s">
        <v>22</v>
      </c>
      <c r="J62" s="40" t="s">
        <v>5</v>
      </c>
      <c r="K62" s="41" t="s">
        <v>6</v>
      </c>
      <c r="L62" s="42" t="s">
        <v>7</v>
      </c>
      <c r="M62" s="42" t="s">
        <v>8</v>
      </c>
      <c r="N62" s="116" t="s">
        <v>9</v>
      </c>
      <c r="O62" s="20" t="s">
        <v>10</v>
      </c>
      <c r="P62" s="20" t="s">
        <v>11</v>
      </c>
      <c r="Q62" s="20" t="s">
        <v>73</v>
      </c>
      <c r="R62" s="21" t="s">
        <v>74</v>
      </c>
    </row>
    <row r="63" spans="1:24" x14ac:dyDescent="0.25">
      <c r="A63" s="43">
        <v>1</v>
      </c>
      <c r="B63" s="44">
        <v>2</v>
      </c>
      <c r="C63" s="45">
        <v>3</v>
      </c>
      <c r="D63" s="45">
        <v>4</v>
      </c>
      <c r="E63" s="45">
        <v>5</v>
      </c>
      <c r="F63" s="45">
        <v>6</v>
      </c>
      <c r="G63" s="45">
        <v>7</v>
      </c>
      <c r="H63" s="45">
        <v>8</v>
      </c>
      <c r="I63" s="46">
        <v>9</v>
      </c>
      <c r="J63" s="47">
        <v>10</v>
      </c>
      <c r="K63" s="47">
        <v>11</v>
      </c>
      <c r="L63" s="48" t="s">
        <v>179</v>
      </c>
      <c r="M63" s="49" t="s">
        <v>180</v>
      </c>
      <c r="N63" s="50">
        <v>14</v>
      </c>
      <c r="O63" s="107" t="s">
        <v>181</v>
      </c>
      <c r="P63" s="107" t="s">
        <v>182</v>
      </c>
      <c r="Q63" s="51">
        <v>17</v>
      </c>
      <c r="R63" s="51">
        <v>18</v>
      </c>
    </row>
    <row r="64" spans="1:24" x14ac:dyDescent="0.25">
      <c r="A64" s="138" t="s">
        <v>106</v>
      </c>
      <c r="B64" s="138"/>
      <c r="C64" s="138"/>
      <c r="D64" s="138"/>
      <c r="E64" s="138"/>
      <c r="F64" s="138"/>
      <c r="G64" s="138"/>
      <c r="H64" s="138"/>
      <c r="I64" s="138"/>
      <c r="J64" s="138"/>
      <c r="K64" s="138"/>
      <c r="L64" s="138"/>
      <c r="M64" s="138"/>
      <c r="N64" s="138"/>
      <c r="O64" s="138"/>
      <c r="P64" s="138"/>
      <c r="Q64" s="138"/>
      <c r="R64" s="138"/>
    </row>
    <row r="65" spans="1:24" ht="135" x14ac:dyDescent="0.25">
      <c r="A65" s="62" t="s">
        <v>75</v>
      </c>
      <c r="B65" s="73" t="s">
        <v>101</v>
      </c>
      <c r="C65" s="36" t="s">
        <v>12</v>
      </c>
      <c r="D65" s="119">
        <v>5</v>
      </c>
      <c r="E65" s="54">
        <v>8</v>
      </c>
      <c r="F65" s="54"/>
      <c r="G65" s="37"/>
      <c r="H65" s="36"/>
      <c r="I65" s="37"/>
      <c r="J65" s="55"/>
      <c r="K65" s="53"/>
      <c r="L65" s="55">
        <f t="shared" ref="L65:L71" si="12">ROUND(E65*J65,2)</f>
        <v>0</v>
      </c>
      <c r="M65" s="59">
        <f t="shared" ref="M65:M71" si="13">ROUND(L65+(L65*K65),2)</f>
        <v>0</v>
      </c>
      <c r="N65" s="117">
        <v>8</v>
      </c>
      <c r="O65" s="60">
        <f t="shared" ref="O65:O71" si="14">ROUND(N65*J65,2)</f>
        <v>0</v>
      </c>
      <c r="P65" s="61">
        <f t="shared" ref="P65:P71" si="15">ROUND(O65+(O65*K65),2)</f>
        <v>0</v>
      </c>
      <c r="Q65" s="37"/>
      <c r="R65" s="37"/>
    </row>
    <row r="66" spans="1:24" ht="135" x14ac:dyDescent="0.25">
      <c r="A66" s="63" t="s">
        <v>76</v>
      </c>
      <c r="B66" s="29" t="s">
        <v>30</v>
      </c>
      <c r="C66" s="2" t="s">
        <v>12</v>
      </c>
      <c r="D66" s="120">
        <v>5</v>
      </c>
      <c r="E66" s="1">
        <v>20</v>
      </c>
      <c r="F66" s="1"/>
      <c r="G66" s="3"/>
      <c r="H66" s="2"/>
      <c r="I66" s="3"/>
      <c r="J66" s="56"/>
      <c r="K66" s="4"/>
      <c r="L66" s="55">
        <f t="shared" si="12"/>
        <v>0</v>
      </c>
      <c r="M66" s="59">
        <f t="shared" si="13"/>
        <v>0</v>
      </c>
      <c r="N66" s="118">
        <v>15</v>
      </c>
      <c r="O66" s="60">
        <f t="shared" si="14"/>
        <v>0</v>
      </c>
      <c r="P66" s="61">
        <f t="shared" si="15"/>
        <v>0</v>
      </c>
      <c r="Q66" s="3"/>
      <c r="R66" s="3"/>
    </row>
    <row r="67" spans="1:24" ht="135" x14ac:dyDescent="0.25">
      <c r="A67" s="62" t="s">
        <v>77</v>
      </c>
      <c r="B67" s="30" t="s">
        <v>102</v>
      </c>
      <c r="C67" s="2" t="s">
        <v>12</v>
      </c>
      <c r="D67" s="120">
        <v>3</v>
      </c>
      <c r="E67" s="1">
        <v>8</v>
      </c>
      <c r="F67" s="1"/>
      <c r="G67" s="3"/>
      <c r="H67" s="2"/>
      <c r="I67" s="3"/>
      <c r="J67" s="56"/>
      <c r="K67" s="4"/>
      <c r="L67" s="55">
        <f t="shared" si="12"/>
        <v>0</v>
      </c>
      <c r="M67" s="59">
        <f t="shared" si="13"/>
        <v>0</v>
      </c>
      <c r="N67" s="118">
        <v>4</v>
      </c>
      <c r="O67" s="60">
        <f t="shared" si="14"/>
        <v>0</v>
      </c>
      <c r="P67" s="61">
        <f t="shared" si="15"/>
        <v>0</v>
      </c>
      <c r="Q67" s="3"/>
      <c r="R67" s="3"/>
    </row>
    <row r="68" spans="1:24" ht="120" x14ac:dyDescent="0.25">
      <c r="A68" s="63" t="s">
        <v>78</v>
      </c>
      <c r="B68" s="31" t="s">
        <v>103</v>
      </c>
      <c r="C68" s="2" t="s">
        <v>12</v>
      </c>
      <c r="D68" s="120">
        <v>2</v>
      </c>
      <c r="E68" s="1">
        <v>3</v>
      </c>
      <c r="F68" s="1"/>
      <c r="G68" s="3"/>
      <c r="H68" s="2"/>
      <c r="I68" s="3"/>
      <c r="J68" s="56"/>
      <c r="K68" s="4"/>
      <c r="L68" s="55">
        <f t="shared" si="12"/>
        <v>0</v>
      </c>
      <c r="M68" s="59">
        <f t="shared" si="13"/>
        <v>0</v>
      </c>
      <c r="N68" s="118">
        <v>3</v>
      </c>
      <c r="O68" s="60">
        <f t="shared" si="14"/>
        <v>0</v>
      </c>
      <c r="P68" s="61">
        <f t="shared" si="15"/>
        <v>0</v>
      </c>
      <c r="Q68" s="3"/>
      <c r="R68" s="3"/>
    </row>
    <row r="69" spans="1:24" ht="60" x14ac:dyDescent="0.25">
      <c r="A69" s="62" t="s">
        <v>79</v>
      </c>
      <c r="B69" s="30" t="s">
        <v>105</v>
      </c>
      <c r="C69" s="2" t="s">
        <v>12</v>
      </c>
      <c r="D69" s="120">
        <v>10</v>
      </c>
      <c r="E69" s="1">
        <v>20</v>
      </c>
      <c r="F69" s="1"/>
      <c r="G69" s="3"/>
      <c r="H69" s="2"/>
      <c r="I69" s="3"/>
      <c r="J69" s="56"/>
      <c r="K69" s="4"/>
      <c r="L69" s="55">
        <f t="shared" si="12"/>
        <v>0</v>
      </c>
      <c r="M69" s="59">
        <f t="shared" si="13"/>
        <v>0</v>
      </c>
      <c r="N69" s="118">
        <v>15</v>
      </c>
      <c r="O69" s="60">
        <f t="shared" si="14"/>
        <v>0</v>
      </c>
      <c r="P69" s="61">
        <f t="shared" si="15"/>
        <v>0</v>
      </c>
      <c r="Q69" s="3"/>
      <c r="R69" s="3"/>
    </row>
    <row r="70" spans="1:24" ht="60" x14ac:dyDescent="0.25">
      <c r="A70" s="63" t="s">
        <v>80</v>
      </c>
      <c r="B70" s="30" t="s">
        <v>104</v>
      </c>
      <c r="C70" s="2" t="s">
        <v>12</v>
      </c>
      <c r="D70" s="120">
        <v>15</v>
      </c>
      <c r="E70" s="1">
        <v>30</v>
      </c>
      <c r="F70" s="1"/>
      <c r="G70" s="3"/>
      <c r="H70" s="2"/>
      <c r="I70" s="3"/>
      <c r="J70" s="56"/>
      <c r="K70" s="4"/>
      <c r="L70" s="55">
        <f t="shared" si="12"/>
        <v>0</v>
      </c>
      <c r="M70" s="59">
        <f t="shared" si="13"/>
        <v>0</v>
      </c>
      <c r="N70" s="118">
        <v>20</v>
      </c>
      <c r="O70" s="60">
        <f t="shared" si="14"/>
        <v>0</v>
      </c>
      <c r="P70" s="61">
        <f t="shared" si="15"/>
        <v>0</v>
      </c>
      <c r="Q70" s="3"/>
      <c r="R70" s="3"/>
    </row>
    <row r="71" spans="1:24" ht="45" x14ac:dyDescent="0.25">
      <c r="A71" s="62" t="s">
        <v>81</v>
      </c>
      <c r="B71" s="31" t="s">
        <v>31</v>
      </c>
      <c r="C71" s="2" t="s">
        <v>12</v>
      </c>
      <c r="D71" s="120">
        <v>1</v>
      </c>
      <c r="E71" s="1">
        <v>3</v>
      </c>
      <c r="F71" s="1"/>
      <c r="G71" s="3"/>
      <c r="H71" s="2"/>
      <c r="I71" s="3"/>
      <c r="J71" s="56"/>
      <c r="K71" s="4"/>
      <c r="L71" s="55">
        <f t="shared" si="12"/>
        <v>0</v>
      </c>
      <c r="M71" s="59">
        <f t="shared" si="13"/>
        <v>0</v>
      </c>
      <c r="N71" s="118">
        <v>3</v>
      </c>
      <c r="O71" s="60">
        <f t="shared" si="14"/>
        <v>0</v>
      </c>
      <c r="P71" s="61">
        <f t="shared" si="15"/>
        <v>0</v>
      </c>
      <c r="Q71" s="3"/>
      <c r="R71" s="3"/>
    </row>
    <row r="72" spans="1:24" ht="15.75" thickBot="1" x14ac:dyDescent="0.3">
      <c r="A72" s="6"/>
      <c r="B72" s="7"/>
      <c r="C72" s="8"/>
      <c r="D72" s="8"/>
      <c r="E72" s="8"/>
      <c r="F72" s="8"/>
      <c r="G72" s="9"/>
      <c r="H72" s="9"/>
      <c r="I72" s="10"/>
      <c r="J72" s="9"/>
      <c r="K72" s="11" t="s">
        <v>13</v>
      </c>
      <c r="L72" s="65">
        <f>SUM(L65:L71)</f>
        <v>0</v>
      </c>
      <c r="M72" s="65">
        <f>SUM(M65:M71)</f>
        <v>0</v>
      </c>
      <c r="N72" s="66"/>
      <c r="O72" s="67">
        <f>SUM(O65:O71)</f>
        <v>0</v>
      </c>
      <c r="P72" s="68">
        <f>SUM(P65:P71)</f>
        <v>0</v>
      </c>
      <c r="S72" s="99"/>
      <c r="T72" s="99"/>
      <c r="U72" s="99"/>
      <c r="V72" s="99"/>
      <c r="W72" s="99"/>
      <c r="X72" s="99"/>
    </row>
    <row r="73" spans="1:24" ht="15.75" thickBot="1" x14ac:dyDescent="0.3">
      <c r="A73" s="6"/>
      <c r="B73" s="135" t="s">
        <v>189</v>
      </c>
      <c r="C73" s="135"/>
      <c r="D73" s="135"/>
      <c r="E73" s="135"/>
      <c r="F73" s="135"/>
      <c r="G73" s="135"/>
      <c r="H73" s="135"/>
      <c r="I73" s="135"/>
      <c r="J73" s="9"/>
      <c r="K73" s="16"/>
      <c r="L73" s="17"/>
      <c r="M73" s="17"/>
      <c r="N73" s="17"/>
      <c r="S73" s="101"/>
      <c r="T73" s="101"/>
      <c r="U73" s="101"/>
      <c r="V73" s="101"/>
      <c r="W73" s="101"/>
      <c r="X73" s="101"/>
    </row>
    <row r="74" spans="1:24" ht="30.75" customHeight="1" thickBot="1" x14ac:dyDescent="0.3">
      <c r="A74" s="6"/>
      <c r="B74" s="135"/>
      <c r="C74" s="135"/>
      <c r="D74" s="135"/>
      <c r="E74" s="135"/>
      <c r="F74" s="135"/>
      <c r="G74" s="135"/>
      <c r="H74" s="135"/>
      <c r="I74" s="135"/>
      <c r="J74" s="9"/>
      <c r="K74" s="132" t="str">
        <f>A64</f>
        <v>PAKIET 4</v>
      </c>
      <c r="L74" s="133"/>
      <c r="M74" s="133"/>
      <c r="N74" s="133"/>
      <c r="O74" s="133"/>
      <c r="P74" s="134"/>
      <c r="S74" s="101"/>
      <c r="T74" s="101"/>
      <c r="U74" s="101"/>
      <c r="V74" s="101"/>
      <c r="W74" s="101"/>
      <c r="X74" s="101"/>
    </row>
    <row r="75" spans="1:24" ht="45.75" customHeight="1" thickBot="1" x14ac:dyDescent="0.3">
      <c r="A75" s="6"/>
      <c r="B75" s="139" t="s">
        <v>188</v>
      </c>
      <c r="C75" s="139"/>
      <c r="D75" s="139"/>
      <c r="E75" s="139"/>
      <c r="F75" s="139"/>
      <c r="G75" s="139"/>
      <c r="H75" s="139"/>
      <c r="I75" s="139"/>
      <c r="J75" s="9"/>
      <c r="K75" s="22" t="s">
        <v>15</v>
      </c>
      <c r="L75" s="22" t="s">
        <v>16</v>
      </c>
      <c r="M75" s="22" t="s">
        <v>10</v>
      </c>
      <c r="N75" s="23" t="s">
        <v>11</v>
      </c>
      <c r="O75" s="24" t="s">
        <v>17</v>
      </c>
      <c r="P75" s="24" t="s">
        <v>18</v>
      </c>
    </row>
    <row r="76" spans="1:24" ht="15.75" thickBot="1" x14ac:dyDescent="0.3">
      <c r="A76" s="6"/>
      <c r="B76" s="7"/>
      <c r="C76" s="8"/>
      <c r="D76" s="8"/>
      <c r="E76" s="8"/>
      <c r="F76" s="8"/>
      <c r="G76" s="9"/>
      <c r="H76" s="9"/>
      <c r="I76" s="10"/>
      <c r="J76" s="9"/>
      <c r="K76" s="25">
        <f>L72</f>
        <v>0</v>
      </c>
      <c r="L76" s="26">
        <f>M72</f>
        <v>0</v>
      </c>
      <c r="M76" s="27">
        <f>O72</f>
        <v>0</v>
      </c>
      <c r="N76" s="26">
        <f>P72</f>
        <v>0</v>
      </c>
      <c r="O76" s="26">
        <f>M76+K76</f>
        <v>0</v>
      </c>
      <c r="P76" s="28">
        <f>L76+N76</f>
        <v>0</v>
      </c>
    </row>
    <row r="78" spans="1:24" x14ac:dyDescent="0.25">
      <c r="B78" s="7"/>
    </row>
    <row r="80" spans="1:24" ht="15.75" thickBot="1" x14ac:dyDescent="0.3"/>
    <row r="81" spans="1:24" ht="90.75" thickBot="1" x14ac:dyDescent="0.3">
      <c r="A81" s="38" t="s">
        <v>0</v>
      </c>
      <c r="B81" s="39" t="s">
        <v>1</v>
      </c>
      <c r="C81" s="39" t="s">
        <v>2</v>
      </c>
      <c r="D81" s="116" t="s">
        <v>3</v>
      </c>
      <c r="E81" s="39" t="s">
        <v>20</v>
      </c>
      <c r="F81" s="39" t="s">
        <v>178</v>
      </c>
      <c r="G81" s="39" t="s">
        <v>4</v>
      </c>
      <c r="H81" s="39" t="s">
        <v>21</v>
      </c>
      <c r="I81" s="39" t="s">
        <v>22</v>
      </c>
      <c r="J81" s="40" t="s">
        <v>5</v>
      </c>
      <c r="K81" s="41" t="s">
        <v>6</v>
      </c>
      <c r="L81" s="42" t="s">
        <v>7</v>
      </c>
      <c r="M81" s="42" t="s">
        <v>8</v>
      </c>
      <c r="N81" s="116" t="s">
        <v>9</v>
      </c>
      <c r="O81" s="20" t="s">
        <v>10</v>
      </c>
      <c r="P81" s="20" t="s">
        <v>11</v>
      </c>
      <c r="Q81" s="20" t="s">
        <v>73</v>
      </c>
      <c r="R81" s="21" t="s">
        <v>74</v>
      </c>
    </row>
    <row r="82" spans="1:24" ht="15.75" thickBot="1" x14ac:dyDescent="0.3">
      <c r="A82" s="43">
        <v>1</v>
      </c>
      <c r="B82" s="44">
        <v>2</v>
      </c>
      <c r="C82" s="45">
        <v>3</v>
      </c>
      <c r="D82" s="45">
        <v>4</v>
      </c>
      <c r="E82" s="45">
        <v>5</v>
      </c>
      <c r="F82" s="45">
        <v>6</v>
      </c>
      <c r="G82" s="45">
        <v>7</v>
      </c>
      <c r="H82" s="45">
        <v>8</v>
      </c>
      <c r="I82" s="46">
        <v>9</v>
      </c>
      <c r="J82" s="47">
        <v>10</v>
      </c>
      <c r="K82" s="47">
        <v>11</v>
      </c>
      <c r="L82" s="48" t="s">
        <v>179</v>
      </c>
      <c r="M82" s="49" t="s">
        <v>180</v>
      </c>
      <c r="N82" s="50">
        <v>14</v>
      </c>
      <c r="O82" s="107" t="s">
        <v>181</v>
      </c>
      <c r="P82" s="107" t="s">
        <v>182</v>
      </c>
      <c r="Q82" s="51">
        <v>17</v>
      </c>
      <c r="R82" s="51">
        <v>18</v>
      </c>
    </row>
    <row r="83" spans="1:24" ht="15.75" thickBot="1" x14ac:dyDescent="0.3">
      <c r="A83" s="129" t="s">
        <v>109</v>
      </c>
      <c r="B83" s="130"/>
      <c r="C83" s="130"/>
      <c r="D83" s="130"/>
      <c r="E83" s="130"/>
      <c r="F83" s="130"/>
      <c r="G83" s="130"/>
      <c r="H83" s="130"/>
      <c r="I83" s="130"/>
      <c r="J83" s="130"/>
      <c r="K83" s="130"/>
      <c r="L83" s="130"/>
      <c r="M83" s="130"/>
      <c r="N83" s="130"/>
      <c r="O83" s="130"/>
      <c r="P83" s="130"/>
      <c r="Q83" s="130"/>
      <c r="R83" s="131"/>
    </row>
    <row r="84" spans="1:24" ht="75" x14ac:dyDescent="0.25">
      <c r="A84" s="75" t="s">
        <v>75</v>
      </c>
      <c r="B84" s="72" t="s">
        <v>107</v>
      </c>
      <c r="C84" s="36" t="s">
        <v>12</v>
      </c>
      <c r="D84" s="117">
        <v>400</v>
      </c>
      <c r="E84" s="54">
        <v>800</v>
      </c>
      <c r="F84" s="54"/>
      <c r="G84" s="37"/>
      <c r="H84" s="36"/>
      <c r="I84" s="37"/>
      <c r="J84" s="74"/>
      <c r="K84" s="53"/>
      <c r="L84" s="55">
        <f t="shared" ref="L84:L85" si="16">ROUND(E84*J84,2)</f>
        <v>0</v>
      </c>
      <c r="M84" s="59">
        <f t="shared" ref="M84:M85" si="17">ROUND(L84+(L84*K84),2)</f>
        <v>0</v>
      </c>
      <c r="N84" s="117">
        <v>600</v>
      </c>
      <c r="O84" s="60">
        <f t="shared" ref="O84:O85" si="18">ROUND(N84*J84,2)</f>
        <v>0</v>
      </c>
      <c r="P84" s="61">
        <f t="shared" ref="P84:P85" si="19">ROUND(O84+(O84*K84),2)</f>
        <v>0</v>
      </c>
      <c r="Q84" s="37"/>
      <c r="R84" s="37"/>
    </row>
    <row r="85" spans="1:24" ht="154.5" customHeight="1" x14ac:dyDescent="0.25">
      <c r="A85" s="76" t="s">
        <v>76</v>
      </c>
      <c r="B85" s="35" t="s">
        <v>108</v>
      </c>
      <c r="C85" s="2" t="s">
        <v>12</v>
      </c>
      <c r="D85" s="118">
        <v>100</v>
      </c>
      <c r="E85" s="1">
        <v>400</v>
      </c>
      <c r="F85" s="1"/>
      <c r="G85" s="3"/>
      <c r="H85" s="2"/>
      <c r="I85" s="3"/>
      <c r="J85" s="5"/>
      <c r="K85" s="4"/>
      <c r="L85" s="55">
        <f t="shared" si="16"/>
        <v>0</v>
      </c>
      <c r="M85" s="59">
        <f t="shared" si="17"/>
        <v>0</v>
      </c>
      <c r="N85" s="118">
        <v>300</v>
      </c>
      <c r="O85" s="60">
        <f t="shared" si="18"/>
        <v>0</v>
      </c>
      <c r="P85" s="61">
        <f t="shared" si="19"/>
        <v>0</v>
      </c>
      <c r="Q85" s="3"/>
      <c r="R85" s="3"/>
    </row>
    <row r="86" spans="1:24" ht="15.75" thickBot="1" x14ac:dyDescent="0.3">
      <c r="A86" s="6"/>
      <c r="B86" s="7"/>
      <c r="C86" s="8"/>
      <c r="D86" s="8"/>
      <c r="E86" s="8"/>
      <c r="F86" s="8"/>
      <c r="G86" s="9"/>
      <c r="H86" s="9"/>
      <c r="I86" s="10"/>
      <c r="J86" s="9"/>
      <c r="K86" s="11" t="s">
        <v>13</v>
      </c>
      <c r="L86" s="65">
        <f>SUM(L84:L85)</f>
        <v>0</v>
      </c>
      <c r="M86" s="65">
        <f>SUM(M84:M85)</f>
        <v>0</v>
      </c>
      <c r="N86" s="66"/>
      <c r="O86" s="67">
        <f>SUM(O84:O85)</f>
        <v>0</v>
      </c>
      <c r="P86" s="68">
        <f>SUM(P84:P85)</f>
        <v>0</v>
      </c>
      <c r="S86" s="99"/>
      <c r="T86" s="99"/>
      <c r="U86" s="99"/>
      <c r="V86" s="99"/>
      <c r="W86" s="99"/>
      <c r="X86" s="99"/>
    </row>
    <row r="87" spans="1:24" ht="15.75" thickBot="1" x14ac:dyDescent="0.3">
      <c r="A87" s="6"/>
      <c r="B87" s="7"/>
      <c r="C87" s="8"/>
      <c r="D87" s="8"/>
      <c r="E87" s="8"/>
      <c r="F87" s="8"/>
      <c r="G87" s="9"/>
      <c r="H87" s="9"/>
      <c r="I87" s="10"/>
      <c r="J87" s="9"/>
      <c r="K87" s="16"/>
      <c r="L87" s="17"/>
      <c r="M87" s="17"/>
      <c r="N87" s="17"/>
      <c r="S87" s="101"/>
      <c r="T87" s="101"/>
      <c r="U87" s="101"/>
      <c r="V87" s="101"/>
      <c r="W87" s="101"/>
      <c r="X87" s="101"/>
    </row>
    <row r="88" spans="1:24" ht="15.75" thickBot="1" x14ac:dyDescent="0.3">
      <c r="A88" s="6"/>
      <c r="B88" s="7"/>
      <c r="C88" s="8"/>
      <c r="D88" s="8"/>
      <c r="E88" s="8"/>
      <c r="F88" s="8"/>
      <c r="G88" s="9"/>
      <c r="H88" s="9"/>
      <c r="I88" s="10"/>
      <c r="J88" s="9"/>
      <c r="K88" s="132" t="str">
        <f>A83</f>
        <v>PAKIET 5</v>
      </c>
      <c r="L88" s="133"/>
      <c r="M88" s="133"/>
      <c r="N88" s="133"/>
      <c r="O88" s="133"/>
      <c r="P88" s="134"/>
      <c r="S88" s="101"/>
      <c r="T88" s="101"/>
      <c r="U88" s="101"/>
      <c r="V88" s="101"/>
      <c r="W88" s="101"/>
      <c r="X88" s="101"/>
    </row>
    <row r="89" spans="1:24" ht="30.75" thickBot="1" x14ac:dyDescent="0.3">
      <c r="A89" s="6"/>
      <c r="B89" s="7"/>
      <c r="C89" s="8"/>
      <c r="D89" s="8"/>
      <c r="E89" s="8"/>
      <c r="F89" s="8"/>
      <c r="G89" s="9"/>
      <c r="H89" s="9"/>
      <c r="I89" s="10"/>
      <c r="J89" s="9"/>
      <c r="K89" s="22" t="s">
        <v>15</v>
      </c>
      <c r="L89" s="22" t="s">
        <v>16</v>
      </c>
      <c r="M89" s="22" t="s">
        <v>10</v>
      </c>
      <c r="N89" s="23" t="s">
        <v>11</v>
      </c>
      <c r="O89" s="24" t="s">
        <v>17</v>
      </c>
      <c r="P89" s="24" t="s">
        <v>18</v>
      </c>
    </row>
    <row r="90" spans="1:24" ht="15.75" thickBot="1" x14ac:dyDescent="0.3">
      <c r="A90" s="6"/>
      <c r="B90" s="7"/>
      <c r="C90" s="8"/>
      <c r="D90" s="8"/>
      <c r="E90" s="8"/>
      <c r="F90" s="8"/>
      <c r="G90" s="9"/>
      <c r="H90" s="9"/>
      <c r="I90" s="10"/>
      <c r="J90" s="9"/>
      <c r="K90" s="25">
        <f>L86</f>
        <v>0</v>
      </c>
      <c r="L90" s="26">
        <f>M86</f>
        <v>0</v>
      </c>
      <c r="M90" s="27">
        <f>O86</f>
        <v>0</v>
      </c>
      <c r="N90" s="26">
        <f>P86</f>
        <v>0</v>
      </c>
      <c r="O90" s="26">
        <f>M90+K90</f>
        <v>0</v>
      </c>
      <c r="P90" s="28">
        <f>L90+N90</f>
        <v>0</v>
      </c>
    </row>
    <row r="94" spans="1:24" ht="15.75" thickBot="1" x14ac:dyDescent="0.3"/>
    <row r="95" spans="1:24" ht="90.75" thickBot="1" x14ac:dyDescent="0.3">
      <c r="A95" s="38" t="s">
        <v>0</v>
      </c>
      <c r="B95" s="39" t="s">
        <v>1</v>
      </c>
      <c r="C95" s="39" t="s">
        <v>2</v>
      </c>
      <c r="D95" s="116" t="s">
        <v>3</v>
      </c>
      <c r="E95" s="39" t="s">
        <v>20</v>
      </c>
      <c r="F95" s="39" t="s">
        <v>178</v>
      </c>
      <c r="G95" s="39" t="s">
        <v>4</v>
      </c>
      <c r="H95" s="39" t="s">
        <v>21</v>
      </c>
      <c r="I95" s="39" t="s">
        <v>22</v>
      </c>
      <c r="J95" s="40" t="s">
        <v>5</v>
      </c>
      <c r="K95" s="41" t="s">
        <v>6</v>
      </c>
      <c r="L95" s="42" t="s">
        <v>7</v>
      </c>
      <c r="M95" s="42" t="s">
        <v>8</v>
      </c>
      <c r="N95" s="116" t="s">
        <v>9</v>
      </c>
      <c r="O95" s="20" t="s">
        <v>10</v>
      </c>
      <c r="P95" s="20" t="s">
        <v>11</v>
      </c>
      <c r="Q95" s="20" t="s">
        <v>73</v>
      </c>
      <c r="R95" s="21" t="s">
        <v>74</v>
      </c>
    </row>
    <row r="96" spans="1:24" ht="15.75" thickBot="1" x14ac:dyDescent="0.3">
      <c r="A96" s="43">
        <v>1</v>
      </c>
      <c r="B96" s="44">
        <v>2</v>
      </c>
      <c r="C96" s="45">
        <v>3</v>
      </c>
      <c r="D96" s="45">
        <v>4</v>
      </c>
      <c r="E96" s="45">
        <v>5</v>
      </c>
      <c r="F96" s="45">
        <v>6</v>
      </c>
      <c r="G96" s="45">
        <v>7</v>
      </c>
      <c r="H96" s="45">
        <v>8</v>
      </c>
      <c r="I96" s="46">
        <v>9</v>
      </c>
      <c r="J96" s="47">
        <v>10</v>
      </c>
      <c r="K96" s="47">
        <v>11</v>
      </c>
      <c r="L96" s="48" t="s">
        <v>179</v>
      </c>
      <c r="M96" s="49" t="s">
        <v>180</v>
      </c>
      <c r="N96" s="50">
        <v>14</v>
      </c>
      <c r="O96" s="107" t="s">
        <v>181</v>
      </c>
      <c r="P96" s="107" t="s">
        <v>182</v>
      </c>
      <c r="Q96" s="51">
        <v>17</v>
      </c>
      <c r="R96" s="51">
        <v>18</v>
      </c>
    </row>
    <row r="97" spans="1:24" ht="15.75" thickBot="1" x14ac:dyDescent="0.3">
      <c r="A97" s="129" t="s">
        <v>111</v>
      </c>
      <c r="B97" s="130"/>
      <c r="C97" s="130"/>
      <c r="D97" s="130"/>
      <c r="E97" s="130"/>
      <c r="F97" s="130"/>
      <c r="G97" s="130"/>
      <c r="H97" s="130"/>
      <c r="I97" s="130"/>
      <c r="J97" s="130"/>
      <c r="K97" s="130"/>
      <c r="L97" s="130"/>
      <c r="M97" s="130"/>
      <c r="N97" s="130"/>
      <c r="O97" s="130"/>
      <c r="P97" s="130"/>
      <c r="Q97" s="130"/>
      <c r="R97" s="131"/>
    </row>
    <row r="98" spans="1:24" ht="51" customHeight="1" x14ac:dyDescent="0.25">
      <c r="A98" s="62" t="s">
        <v>75</v>
      </c>
      <c r="B98" s="72" t="s">
        <v>110</v>
      </c>
      <c r="C98" s="36" t="s">
        <v>112</v>
      </c>
      <c r="D98" s="117">
        <v>300</v>
      </c>
      <c r="E98" s="54">
        <v>750</v>
      </c>
      <c r="F98" s="54"/>
      <c r="G98" s="37"/>
      <c r="H98" s="36"/>
      <c r="I98" s="37"/>
      <c r="J98" s="74"/>
      <c r="K98" s="53"/>
      <c r="L98" s="55">
        <f t="shared" ref="L98:L104" si="20">ROUND(E98*J98,2)</f>
        <v>0</v>
      </c>
      <c r="M98" s="59">
        <f t="shared" ref="M98:M104" si="21">ROUND(L98+(L98*K98),2)</f>
        <v>0</v>
      </c>
      <c r="N98" s="117">
        <v>350</v>
      </c>
      <c r="O98" s="60">
        <f t="shared" ref="O98:O104" si="22">ROUND(N98*J98,2)</f>
        <v>0</v>
      </c>
      <c r="P98" s="61">
        <f t="shared" ref="P98:P104" si="23">ROUND(O98+(O98*K98),2)</f>
        <v>0</v>
      </c>
      <c r="Q98" s="37"/>
      <c r="R98" s="37"/>
    </row>
    <row r="99" spans="1:24" ht="62.25" customHeight="1" x14ac:dyDescent="0.25">
      <c r="A99" s="63" t="s">
        <v>76</v>
      </c>
      <c r="B99" s="35" t="s">
        <v>58</v>
      </c>
      <c r="C99" s="36" t="s">
        <v>112</v>
      </c>
      <c r="D99" s="118">
        <v>1000</v>
      </c>
      <c r="E99" s="1">
        <v>1800</v>
      </c>
      <c r="F99" s="1"/>
      <c r="G99" s="3"/>
      <c r="H99" s="2"/>
      <c r="I99" s="3"/>
      <c r="J99" s="5"/>
      <c r="K99" s="4"/>
      <c r="L99" s="55">
        <f t="shared" si="20"/>
        <v>0</v>
      </c>
      <c r="M99" s="59">
        <f t="shared" si="21"/>
        <v>0</v>
      </c>
      <c r="N99" s="118">
        <v>1000</v>
      </c>
      <c r="O99" s="60">
        <f t="shared" si="22"/>
        <v>0</v>
      </c>
      <c r="P99" s="61">
        <f t="shared" si="23"/>
        <v>0</v>
      </c>
      <c r="Q99" s="3"/>
      <c r="R99" s="3"/>
    </row>
    <row r="100" spans="1:24" ht="62.25" customHeight="1" x14ac:dyDescent="0.25">
      <c r="A100" s="62" t="s">
        <v>77</v>
      </c>
      <c r="B100" s="35" t="s">
        <v>59</v>
      </c>
      <c r="C100" s="36" t="s">
        <v>112</v>
      </c>
      <c r="D100" s="118">
        <v>200</v>
      </c>
      <c r="E100" s="1">
        <v>350</v>
      </c>
      <c r="F100" s="1"/>
      <c r="G100" s="3"/>
      <c r="H100" s="2"/>
      <c r="I100" s="3"/>
      <c r="J100" s="5"/>
      <c r="K100" s="4"/>
      <c r="L100" s="55">
        <f t="shared" si="20"/>
        <v>0</v>
      </c>
      <c r="M100" s="59">
        <f t="shared" si="21"/>
        <v>0</v>
      </c>
      <c r="N100" s="118">
        <v>300</v>
      </c>
      <c r="O100" s="60">
        <f t="shared" si="22"/>
        <v>0</v>
      </c>
      <c r="P100" s="61">
        <f t="shared" si="23"/>
        <v>0</v>
      </c>
      <c r="Q100" s="3"/>
      <c r="R100" s="3"/>
    </row>
    <row r="101" spans="1:24" ht="63" customHeight="1" x14ac:dyDescent="0.25">
      <c r="A101" s="63" t="s">
        <v>78</v>
      </c>
      <c r="B101" s="35" t="s">
        <v>60</v>
      </c>
      <c r="C101" s="36" t="s">
        <v>112</v>
      </c>
      <c r="D101" s="118">
        <v>1000</v>
      </c>
      <c r="E101" s="1">
        <v>3500</v>
      </c>
      <c r="F101" s="1"/>
      <c r="G101" s="3"/>
      <c r="H101" s="2"/>
      <c r="I101" s="3"/>
      <c r="J101" s="5"/>
      <c r="K101" s="4"/>
      <c r="L101" s="55">
        <f t="shared" si="20"/>
        <v>0</v>
      </c>
      <c r="M101" s="59">
        <f t="shared" si="21"/>
        <v>0</v>
      </c>
      <c r="N101" s="118">
        <v>2000</v>
      </c>
      <c r="O101" s="60">
        <f t="shared" si="22"/>
        <v>0</v>
      </c>
      <c r="P101" s="61">
        <f t="shared" si="23"/>
        <v>0</v>
      </c>
      <c r="Q101" s="3"/>
      <c r="R101" s="3"/>
    </row>
    <row r="102" spans="1:24" ht="30" x14ac:dyDescent="0.25">
      <c r="A102" s="121" t="s">
        <v>79</v>
      </c>
      <c r="B102" s="123" t="s">
        <v>190</v>
      </c>
      <c r="C102" s="36" t="s">
        <v>112</v>
      </c>
      <c r="D102" s="118">
        <v>3500</v>
      </c>
      <c r="E102" s="1">
        <v>7500</v>
      </c>
      <c r="F102" s="1"/>
      <c r="G102" s="3"/>
      <c r="H102" s="2"/>
      <c r="I102" s="3"/>
      <c r="J102" s="5"/>
      <c r="K102" s="4"/>
      <c r="L102" s="55">
        <f t="shared" si="20"/>
        <v>0</v>
      </c>
      <c r="M102" s="59">
        <f t="shared" si="21"/>
        <v>0</v>
      </c>
      <c r="N102" s="118">
        <v>3800</v>
      </c>
      <c r="O102" s="60">
        <f t="shared" si="22"/>
        <v>0</v>
      </c>
      <c r="P102" s="61">
        <f t="shared" si="23"/>
        <v>0</v>
      </c>
      <c r="Q102" s="3"/>
      <c r="R102" s="3"/>
    </row>
    <row r="103" spans="1:24" ht="30" x14ac:dyDescent="0.25">
      <c r="A103" s="122" t="s">
        <v>80</v>
      </c>
      <c r="B103" s="123" t="s">
        <v>191</v>
      </c>
      <c r="C103" s="36" t="s">
        <v>112</v>
      </c>
      <c r="D103" s="118">
        <v>2000</v>
      </c>
      <c r="E103" s="1">
        <v>4500</v>
      </c>
      <c r="F103" s="1"/>
      <c r="G103" s="3"/>
      <c r="H103" s="2"/>
      <c r="I103" s="3"/>
      <c r="J103" s="5"/>
      <c r="K103" s="4"/>
      <c r="L103" s="55">
        <f t="shared" si="20"/>
        <v>0</v>
      </c>
      <c r="M103" s="59">
        <f t="shared" si="21"/>
        <v>0</v>
      </c>
      <c r="N103" s="118">
        <v>2250</v>
      </c>
      <c r="O103" s="60">
        <f t="shared" si="22"/>
        <v>0</v>
      </c>
      <c r="P103" s="61">
        <f t="shared" si="23"/>
        <v>0</v>
      </c>
      <c r="Q103" s="3"/>
      <c r="R103" s="3"/>
    </row>
    <row r="104" spans="1:24" ht="30" x14ac:dyDescent="0.25">
      <c r="A104" s="121" t="s">
        <v>81</v>
      </c>
      <c r="B104" s="123" t="s">
        <v>192</v>
      </c>
      <c r="C104" s="36" t="s">
        <v>112</v>
      </c>
      <c r="D104" s="118">
        <v>300</v>
      </c>
      <c r="E104" s="1">
        <v>900</v>
      </c>
      <c r="F104" s="1"/>
      <c r="G104" s="3"/>
      <c r="H104" s="2"/>
      <c r="I104" s="3"/>
      <c r="J104" s="5"/>
      <c r="K104" s="4"/>
      <c r="L104" s="55">
        <f t="shared" si="20"/>
        <v>0</v>
      </c>
      <c r="M104" s="59">
        <f t="shared" si="21"/>
        <v>0</v>
      </c>
      <c r="N104" s="118">
        <v>450</v>
      </c>
      <c r="O104" s="60">
        <f t="shared" si="22"/>
        <v>0</v>
      </c>
      <c r="P104" s="61">
        <f t="shared" si="23"/>
        <v>0</v>
      </c>
      <c r="Q104" s="3"/>
      <c r="R104" s="3"/>
    </row>
    <row r="105" spans="1:24" ht="15.75" thickBot="1" x14ac:dyDescent="0.3">
      <c r="A105" s="6"/>
      <c r="B105" s="7"/>
      <c r="C105" s="8"/>
      <c r="D105" s="8"/>
      <c r="E105" s="8"/>
      <c r="F105" s="8"/>
      <c r="G105" s="9"/>
      <c r="H105" s="9"/>
      <c r="I105" s="10"/>
      <c r="J105" s="9"/>
      <c r="K105" s="11" t="s">
        <v>13</v>
      </c>
      <c r="L105" s="65">
        <f>SUM(L98:L104)</f>
        <v>0</v>
      </c>
      <c r="M105" s="65">
        <f>SUM(M98:M104)</f>
        <v>0</v>
      </c>
      <c r="N105" s="66"/>
      <c r="O105" s="77">
        <f>SUM(O98:O104)</f>
        <v>0</v>
      </c>
      <c r="P105" s="68">
        <f>SUM(P98:P104)</f>
        <v>0</v>
      </c>
      <c r="S105" s="99"/>
      <c r="T105" s="99"/>
      <c r="U105" s="99"/>
      <c r="V105" s="99"/>
      <c r="W105" s="99"/>
      <c r="X105" s="99"/>
    </row>
    <row r="106" spans="1:24" ht="15.75" thickBot="1" x14ac:dyDescent="0.3">
      <c r="A106" s="6"/>
      <c r="B106" s="7"/>
      <c r="C106" s="8"/>
      <c r="D106" s="8"/>
      <c r="E106" s="8"/>
      <c r="F106" s="8"/>
      <c r="G106" s="9"/>
      <c r="H106" s="9"/>
      <c r="I106" s="10"/>
      <c r="J106" s="9"/>
      <c r="K106" s="16"/>
      <c r="L106" s="17"/>
      <c r="M106" s="17"/>
      <c r="N106" s="17"/>
      <c r="S106" s="101"/>
      <c r="T106" s="101"/>
      <c r="U106" s="101"/>
      <c r="V106" s="101"/>
      <c r="W106" s="101"/>
      <c r="X106" s="101"/>
    </row>
    <row r="107" spans="1:24" ht="15.75" thickBot="1" x14ac:dyDescent="0.3">
      <c r="A107" s="6"/>
      <c r="B107" s="7"/>
      <c r="C107" s="8"/>
      <c r="D107" s="8"/>
      <c r="E107" s="8"/>
      <c r="F107" s="8"/>
      <c r="G107" s="9"/>
      <c r="H107" s="9"/>
      <c r="I107" s="10"/>
      <c r="J107" s="9"/>
      <c r="K107" s="132" t="str">
        <f>A97</f>
        <v>PAKIET 6</v>
      </c>
      <c r="L107" s="133"/>
      <c r="M107" s="133"/>
      <c r="N107" s="133"/>
      <c r="O107" s="133"/>
      <c r="P107" s="134"/>
      <c r="S107" s="101"/>
      <c r="T107" s="101"/>
      <c r="U107" s="101"/>
      <c r="V107" s="101"/>
      <c r="W107" s="101"/>
      <c r="X107" s="101"/>
    </row>
    <row r="108" spans="1:24" ht="30.75" thickBot="1" x14ac:dyDescent="0.3">
      <c r="A108" s="6"/>
      <c r="B108" s="7"/>
      <c r="C108" s="8"/>
      <c r="D108" s="8"/>
      <c r="E108" s="8"/>
      <c r="F108" s="8"/>
      <c r="G108" s="9"/>
      <c r="H108" s="9"/>
      <c r="I108" s="10"/>
      <c r="J108" s="9"/>
      <c r="K108" s="22" t="s">
        <v>15</v>
      </c>
      <c r="L108" s="22" t="s">
        <v>16</v>
      </c>
      <c r="M108" s="22" t="s">
        <v>10</v>
      </c>
      <c r="N108" s="23" t="s">
        <v>11</v>
      </c>
      <c r="O108" s="24" t="s">
        <v>17</v>
      </c>
      <c r="P108" s="24" t="s">
        <v>18</v>
      </c>
    </row>
    <row r="109" spans="1:24" ht="15.75" thickBot="1" x14ac:dyDescent="0.3">
      <c r="A109" s="6"/>
      <c r="B109" s="7"/>
      <c r="C109" s="8"/>
      <c r="D109" s="8"/>
      <c r="E109" s="8"/>
      <c r="F109" s="8"/>
      <c r="G109" s="9"/>
      <c r="H109" s="9"/>
      <c r="I109" s="10"/>
      <c r="J109" s="9"/>
      <c r="K109" s="25">
        <f>L105</f>
        <v>0</v>
      </c>
      <c r="L109" s="26">
        <f>M105</f>
        <v>0</v>
      </c>
      <c r="M109" s="27">
        <f>O105</f>
        <v>0</v>
      </c>
      <c r="N109" s="26">
        <f>P105</f>
        <v>0</v>
      </c>
      <c r="O109" s="26">
        <f>M109+K109</f>
        <v>0</v>
      </c>
      <c r="P109" s="28">
        <f>L109+N109</f>
        <v>0</v>
      </c>
    </row>
    <row r="110" spans="1:24" x14ac:dyDescent="0.25">
      <c r="A110" s="6"/>
      <c r="B110" s="7"/>
      <c r="C110" s="8"/>
      <c r="D110" s="8"/>
      <c r="E110" s="8"/>
      <c r="F110" s="8"/>
      <c r="G110" s="9"/>
      <c r="H110" s="9"/>
      <c r="I110" s="10"/>
      <c r="J110" s="9"/>
      <c r="K110" s="9"/>
      <c r="L110" s="9"/>
      <c r="M110" s="64"/>
      <c r="N110" s="9"/>
      <c r="O110" s="9"/>
      <c r="P110" s="9"/>
    </row>
    <row r="111" spans="1:24" x14ac:dyDescent="0.25">
      <c r="A111" s="6"/>
      <c r="B111" s="7"/>
      <c r="C111" s="8"/>
      <c r="D111" s="8"/>
      <c r="E111" s="8"/>
      <c r="F111" s="8"/>
      <c r="G111" s="9"/>
      <c r="H111" s="9"/>
      <c r="I111" s="10"/>
      <c r="J111" s="9"/>
      <c r="K111" s="9"/>
      <c r="L111" s="9"/>
      <c r="M111" s="64"/>
      <c r="N111" s="9"/>
      <c r="O111" s="9"/>
      <c r="P111" s="9"/>
    </row>
    <row r="113" spans="1:24" ht="15.75" thickBot="1" x14ac:dyDescent="0.3"/>
    <row r="114" spans="1:24" ht="90.75" thickBot="1" x14ac:dyDescent="0.3">
      <c r="A114" s="38" t="s">
        <v>0</v>
      </c>
      <c r="B114" s="39" t="s">
        <v>1</v>
      </c>
      <c r="C114" s="39" t="s">
        <v>2</v>
      </c>
      <c r="D114" s="116" t="s">
        <v>3</v>
      </c>
      <c r="E114" s="39" t="s">
        <v>20</v>
      </c>
      <c r="F114" s="39" t="s">
        <v>178</v>
      </c>
      <c r="G114" s="39" t="s">
        <v>4</v>
      </c>
      <c r="H114" s="39" t="s">
        <v>21</v>
      </c>
      <c r="I114" s="39" t="s">
        <v>22</v>
      </c>
      <c r="J114" s="40" t="s">
        <v>5</v>
      </c>
      <c r="K114" s="41" t="s">
        <v>6</v>
      </c>
      <c r="L114" s="42" t="s">
        <v>7</v>
      </c>
      <c r="M114" s="42" t="s">
        <v>8</v>
      </c>
      <c r="N114" s="116" t="s">
        <v>9</v>
      </c>
      <c r="O114" s="20" t="s">
        <v>10</v>
      </c>
      <c r="P114" s="20" t="s">
        <v>11</v>
      </c>
      <c r="Q114" s="20" t="s">
        <v>73</v>
      </c>
      <c r="R114" s="21" t="s">
        <v>74</v>
      </c>
    </row>
    <row r="115" spans="1:24" ht="15.75" thickBot="1" x14ac:dyDescent="0.3">
      <c r="A115" s="43">
        <v>1</v>
      </c>
      <c r="B115" s="44">
        <v>2</v>
      </c>
      <c r="C115" s="45">
        <v>3</v>
      </c>
      <c r="D115" s="45">
        <v>4</v>
      </c>
      <c r="E115" s="45">
        <v>5</v>
      </c>
      <c r="F115" s="45">
        <v>6</v>
      </c>
      <c r="G115" s="45">
        <v>7</v>
      </c>
      <c r="H115" s="45">
        <v>8</v>
      </c>
      <c r="I115" s="46">
        <v>9</v>
      </c>
      <c r="J115" s="47">
        <v>10</v>
      </c>
      <c r="K115" s="47">
        <v>11</v>
      </c>
      <c r="L115" s="48" t="s">
        <v>179</v>
      </c>
      <c r="M115" s="49" t="s">
        <v>180</v>
      </c>
      <c r="N115" s="50">
        <v>14</v>
      </c>
      <c r="O115" s="107" t="s">
        <v>181</v>
      </c>
      <c r="P115" s="107" t="s">
        <v>182</v>
      </c>
      <c r="Q115" s="51">
        <v>17</v>
      </c>
      <c r="R115" s="51">
        <v>18</v>
      </c>
    </row>
    <row r="116" spans="1:24" ht="15.75" thickBot="1" x14ac:dyDescent="0.3">
      <c r="A116" s="129" t="s">
        <v>14</v>
      </c>
      <c r="B116" s="130"/>
      <c r="C116" s="130"/>
      <c r="D116" s="130"/>
      <c r="E116" s="130"/>
      <c r="F116" s="130"/>
      <c r="G116" s="130"/>
      <c r="H116" s="130"/>
      <c r="I116" s="130"/>
      <c r="J116" s="130"/>
      <c r="K116" s="130"/>
      <c r="L116" s="130"/>
      <c r="M116" s="130"/>
      <c r="N116" s="130"/>
      <c r="O116" s="130"/>
      <c r="P116" s="130"/>
      <c r="Q116" s="130"/>
      <c r="R116" s="131"/>
    </row>
    <row r="117" spans="1:24" ht="66" customHeight="1" x14ac:dyDescent="0.25">
      <c r="A117" s="62" t="s">
        <v>75</v>
      </c>
      <c r="B117" s="124" t="s">
        <v>194</v>
      </c>
      <c r="C117" s="114" t="s">
        <v>112</v>
      </c>
      <c r="D117" s="117">
        <v>600</v>
      </c>
      <c r="E117" s="36">
        <v>1000</v>
      </c>
      <c r="F117" s="36"/>
      <c r="G117" s="37"/>
      <c r="H117" s="36"/>
      <c r="I117" s="37"/>
      <c r="J117" s="74"/>
      <c r="K117" s="53"/>
      <c r="L117" s="55">
        <f t="shared" ref="L117:L121" si="24">ROUND(E117*J117,2)</f>
        <v>0</v>
      </c>
      <c r="M117" s="58">
        <f t="shared" ref="M117:M121" si="25">ROUND(L117+(L117*K117),2)</f>
        <v>0</v>
      </c>
      <c r="N117" s="117">
        <v>400</v>
      </c>
      <c r="O117" s="60">
        <f t="shared" ref="O117:O121" si="26">ROUND(N117*J117,2)</f>
        <v>0</v>
      </c>
      <c r="P117" s="61">
        <f t="shared" ref="P117:P121" si="27">ROUND(O117+(O117*K117),2)</f>
        <v>0</v>
      </c>
      <c r="Q117" s="37"/>
      <c r="R117" s="37"/>
    </row>
    <row r="118" spans="1:24" ht="65.25" customHeight="1" x14ac:dyDescent="0.25">
      <c r="A118" s="63" t="s">
        <v>76</v>
      </c>
      <c r="B118" s="125" t="s">
        <v>195</v>
      </c>
      <c r="C118" s="114" t="s">
        <v>112</v>
      </c>
      <c r="D118" s="118">
        <v>300</v>
      </c>
      <c r="E118" s="2">
        <v>600</v>
      </c>
      <c r="F118" s="2"/>
      <c r="G118" s="3"/>
      <c r="H118" s="2"/>
      <c r="I118" s="3"/>
      <c r="J118" s="5"/>
      <c r="K118" s="4"/>
      <c r="L118" s="55">
        <f t="shared" si="24"/>
        <v>0</v>
      </c>
      <c r="M118" s="59">
        <f t="shared" si="25"/>
        <v>0</v>
      </c>
      <c r="N118" s="118">
        <v>250</v>
      </c>
      <c r="O118" s="60">
        <f t="shared" si="26"/>
        <v>0</v>
      </c>
      <c r="P118" s="61">
        <f t="shared" si="27"/>
        <v>0</v>
      </c>
      <c r="Q118" s="3"/>
      <c r="R118" s="3"/>
    </row>
    <row r="119" spans="1:24" ht="62.25" customHeight="1" x14ac:dyDescent="0.25">
      <c r="A119" s="63" t="s">
        <v>77</v>
      </c>
      <c r="B119" s="125" t="s">
        <v>196</v>
      </c>
      <c r="C119" s="114" t="s">
        <v>112</v>
      </c>
      <c r="D119" s="118">
        <v>10</v>
      </c>
      <c r="E119" s="2">
        <v>300</v>
      </c>
      <c r="F119" s="2"/>
      <c r="G119" s="3"/>
      <c r="H119" s="2"/>
      <c r="I119" s="3"/>
      <c r="J119" s="5"/>
      <c r="K119" s="4"/>
      <c r="L119" s="55">
        <f t="shared" si="24"/>
        <v>0</v>
      </c>
      <c r="M119" s="59">
        <f t="shared" si="25"/>
        <v>0</v>
      </c>
      <c r="N119" s="118">
        <v>100</v>
      </c>
      <c r="O119" s="60">
        <f t="shared" si="26"/>
        <v>0</v>
      </c>
      <c r="P119" s="61">
        <f t="shared" si="27"/>
        <v>0</v>
      </c>
      <c r="Q119" s="3"/>
      <c r="R119" s="3"/>
    </row>
    <row r="120" spans="1:24" ht="84.75" customHeight="1" x14ac:dyDescent="0.25">
      <c r="A120" s="63" t="s">
        <v>78</v>
      </c>
      <c r="B120" s="125" t="s">
        <v>197</v>
      </c>
      <c r="C120" s="115" t="s">
        <v>12</v>
      </c>
      <c r="D120" s="118">
        <v>150</v>
      </c>
      <c r="E120" s="2">
        <v>400</v>
      </c>
      <c r="F120" s="2"/>
      <c r="G120" s="3"/>
      <c r="H120" s="2"/>
      <c r="I120" s="3"/>
      <c r="J120" s="5"/>
      <c r="K120" s="4"/>
      <c r="L120" s="55">
        <f t="shared" si="24"/>
        <v>0</v>
      </c>
      <c r="M120" s="59">
        <f t="shared" si="25"/>
        <v>0</v>
      </c>
      <c r="N120" s="118">
        <v>200</v>
      </c>
      <c r="O120" s="60">
        <f t="shared" si="26"/>
        <v>0</v>
      </c>
      <c r="P120" s="61">
        <f t="shared" si="27"/>
        <v>0</v>
      </c>
      <c r="Q120" s="3"/>
      <c r="R120" s="3"/>
    </row>
    <row r="121" spans="1:24" ht="75.75" customHeight="1" x14ac:dyDescent="0.25">
      <c r="A121" s="63" t="s">
        <v>79</v>
      </c>
      <c r="B121" s="125" t="s">
        <v>198</v>
      </c>
      <c r="C121" s="115" t="s">
        <v>112</v>
      </c>
      <c r="D121" s="118">
        <v>100</v>
      </c>
      <c r="E121" s="2">
        <v>300</v>
      </c>
      <c r="F121" s="2"/>
      <c r="G121" s="3"/>
      <c r="H121" s="2"/>
      <c r="I121" s="3"/>
      <c r="J121" s="5"/>
      <c r="K121" s="4"/>
      <c r="L121" s="55">
        <f t="shared" si="24"/>
        <v>0</v>
      </c>
      <c r="M121" s="59">
        <f t="shared" si="25"/>
        <v>0</v>
      </c>
      <c r="N121" s="118">
        <v>100</v>
      </c>
      <c r="O121" s="60">
        <f t="shared" si="26"/>
        <v>0</v>
      </c>
      <c r="P121" s="61">
        <f t="shared" si="27"/>
        <v>0</v>
      </c>
      <c r="Q121" s="3"/>
      <c r="R121" s="3"/>
    </row>
    <row r="122" spans="1:24" ht="18" customHeight="1" thickBot="1" x14ac:dyDescent="0.3">
      <c r="A122" s="6"/>
      <c r="B122" s="7"/>
      <c r="C122" s="8"/>
      <c r="D122" s="8"/>
      <c r="E122" s="8"/>
      <c r="F122" s="8"/>
      <c r="G122" s="9"/>
      <c r="H122" s="9"/>
      <c r="I122" s="10"/>
      <c r="J122" s="9"/>
      <c r="K122" s="11" t="s">
        <v>13</v>
      </c>
      <c r="L122" s="65">
        <f>SUM(L117:L121)</f>
        <v>0</v>
      </c>
      <c r="M122" s="65">
        <f>SUM(M117:M121)</f>
        <v>0</v>
      </c>
      <c r="N122" s="66"/>
      <c r="O122" s="67">
        <f>SUM(O117:O121)</f>
        <v>0</v>
      </c>
      <c r="P122" s="68">
        <f>SUM(P117:P121)</f>
        <v>0</v>
      </c>
      <c r="S122" s="99"/>
      <c r="T122" s="99"/>
      <c r="U122" s="99"/>
      <c r="V122" s="99"/>
      <c r="W122" s="99"/>
      <c r="X122" s="99"/>
    </row>
    <row r="123" spans="1:24" ht="15.75" thickBot="1" x14ac:dyDescent="0.3">
      <c r="A123" s="6"/>
      <c r="B123" s="7"/>
      <c r="C123" s="8"/>
      <c r="D123" s="8"/>
      <c r="E123" s="8"/>
      <c r="F123" s="8"/>
      <c r="G123" s="9"/>
      <c r="H123" s="9"/>
      <c r="I123" s="10"/>
      <c r="J123" s="9"/>
      <c r="K123" s="16"/>
      <c r="L123" s="17"/>
      <c r="M123" s="17"/>
      <c r="N123" s="17"/>
      <c r="S123" s="101"/>
      <c r="T123" s="101"/>
      <c r="U123" s="101"/>
      <c r="V123" s="101"/>
      <c r="W123" s="101"/>
      <c r="X123" s="101"/>
    </row>
    <row r="124" spans="1:24" ht="15.75" thickBot="1" x14ac:dyDescent="0.3">
      <c r="A124" s="6"/>
      <c r="B124" s="7"/>
      <c r="C124" s="8"/>
      <c r="D124" s="8"/>
      <c r="E124" s="8"/>
      <c r="F124" s="8"/>
      <c r="G124" s="9"/>
      <c r="H124" s="9"/>
      <c r="I124" s="10"/>
      <c r="J124" s="9"/>
      <c r="K124" s="132" t="str">
        <f>A116</f>
        <v>PAKIET 7</v>
      </c>
      <c r="L124" s="133"/>
      <c r="M124" s="133"/>
      <c r="N124" s="133"/>
      <c r="O124" s="133"/>
      <c r="P124" s="134"/>
      <c r="S124" s="101"/>
      <c r="T124" s="101"/>
      <c r="U124" s="101"/>
      <c r="V124" s="101"/>
      <c r="W124" s="101"/>
      <c r="X124" s="101"/>
    </row>
    <row r="125" spans="1:24" ht="30.75" thickBot="1" x14ac:dyDescent="0.3">
      <c r="A125" s="6"/>
      <c r="B125" s="7"/>
      <c r="C125" s="8"/>
      <c r="D125" s="8"/>
      <c r="E125" s="8"/>
      <c r="F125" s="8"/>
      <c r="G125" s="9"/>
      <c r="H125" s="9"/>
      <c r="I125" s="10"/>
      <c r="J125" s="9"/>
      <c r="K125" s="22" t="s">
        <v>15</v>
      </c>
      <c r="L125" s="22" t="s">
        <v>16</v>
      </c>
      <c r="M125" s="22" t="s">
        <v>10</v>
      </c>
      <c r="N125" s="23" t="s">
        <v>11</v>
      </c>
      <c r="O125" s="24" t="s">
        <v>17</v>
      </c>
      <c r="P125" s="24" t="s">
        <v>18</v>
      </c>
    </row>
    <row r="126" spans="1:24" ht="15.75" thickBot="1" x14ac:dyDescent="0.3">
      <c r="A126" s="6"/>
      <c r="B126" s="7"/>
      <c r="C126" s="8"/>
      <c r="D126" s="8"/>
      <c r="E126" s="8"/>
      <c r="F126" s="8"/>
      <c r="G126" s="9"/>
      <c r="H126" s="9"/>
      <c r="I126" s="10"/>
      <c r="J126" s="9"/>
      <c r="K126" s="25">
        <f>L122</f>
        <v>0</v>
      </c>
      <c r="L126" s="26">
        <f>M122</f>
        <v>0</v>
      </c>
      <c r="M126" s="27">
        <f>O122</f>
        <v>0</v>
      </c>
      <c r="N126" s="26">
        <f>P122</f>
        <v>0</v>
      </c>
      <c r="O126" s="26">
        <f>M126+K126</f>
        <v>0</v>
      </c>
      <c r="P126" s="28">
        <f>L126+N126</f>
        <v>0</v>
      </c>
    </row>
    <row r="130" spans="1:24" ht="15.75" thickBot="1" x14ac:dyDescent="0.3"/>
    <row r="131" spans="1:24" ht="90.75" thickBot="1" x14ac:dyDescent="0.3">
      <c r="A131" s="38" t="s">
        <v>0</v>
      </c>
      <c r="B131" s="39" t="s">
        <v>1</v>
      </c>
      <c r="C131" s="39" t="s">
        <v>2</v>
      </c>
      <c r="D131" s="116" t="s">
        <v>3</v>
      </c>
      <c r="E131" s="39" t="s">
        <v>20</v>
      </c>
      <c r="F131" s="39" t="s">
        <v>178</v>
      </c>
      <c r="G131" s="39" t="s">
        <v>4</v>
      </c>
      <c r="H131" s="39" t="s">
        <v>21</v>
      </c>
      <c r="I131" s="39" t="s">
        <v>22</v>
      </c>
      <c r="J131" s="40" t="s">
        <v>5</v>
      </c>
      <c r="K131" s="41" t="s">
        <v>6</v>
      </c>
      <c r="L131" s="42" t="s">
        <v>7</v>
      </c>
      <c r="M131" s="42" t="s">
        <v>8</v>
      </c>
      <c r="N131" s="116" t="s">
        <v>9</v>
      </c>
      <c r="O131" s="20" t="s">
        <v>10</v>
      </c>
      <c r="P131" s="20" t="s">
        <v>11</v>
      </c>
      <c r="Q131" s="20" t="s">
        <v>73</v>
      </c>
      <c r="R131" s="21" t="s">
        <v>74</v>
      </c>
    </row>
    <row r="132" spans="1:24" ht="15.75" thickBot="1" x14ac:dyDescent="0.3">
      <c r="A132" s="43">
        <v>1</v>
      </c>
      <c r="B132" s="44">
        <v>2</v>
      </c>
      <c r="C132" s="45">
        <v>3</v>
      </c>
      <c r="D132" s="45">
        <v>4</v>
      </c>
      <c r="E132" s="45">
        <v>5</v>
      </c>
      <c r="F132" s="45">
        <v>6</v>
      </c>
      <c r="G132" s="45">
        <v>7</v>
      </c>
      <c r="H132" s="45">
        <v>8</v>
      </c>
      <c r="I132" s="46">
        <v>9</v>
      </c>
      <c r="J132" s="47">
        <v>10</v>
      </c>
      <c r="K132" s="47">
        <v>11</v>
      </c>
      <c r="L132" s="48" t="s">
        <v>179</v>
      </c>
      <c r="M132" s="49" t="s">
        <v>180</v>
      </c>
      <c r="N132" s="50">
        <v>14</v>
      </c>
      <c r="O132" s="107" t="s">
        <v>181</v>
      </c>
      <c r="P132" s="107" t="s">
        <v>182</v>
      </c>
      <c r="Q132" s="51">
        <v>17</v>
      </c>
      <c r="R132" s="51">
        <v>18</v>
      </c>
    </row>
    <row r="133" spans="1:24" ht="15.75" thickBot="1" x14ac:dyDescent="0.3">
      <c r="A133" s="129" t="s">
        <v>113</v>
      </c>
      <c r="B133" s="130"/>
      <c r="C133" s="130"/>
      <c r="D133" s="130"/>
      <c r="E133" s="130"/>
      <c r="F133" s="130"/>
      <c r="G133" s="130"/>
      <c r="H133" s="130"/>
      <c r="I133" s="130"/>
      <c r="J133" s="130"/>
      <c r="K133" s="130"/>
      <c r="L133" s="130"/>
      <c r="M133" s="130"/>
      <c r="N133" s="130"/>
      <c r="O133" s="130"/>
      <c r="P133" s="130"/>
      <c r="Q133" s="130"/>
      <c r="R133" s="131"/>
    </row>
    <row r="134" spans="1:24" ht="90.75" customHeight="1" x14ac:dyDescent="0.25">
      <c r="A134" s="62" t="s">
        <v>75</v>
      </c>
      <c r="B134" s="72" t="s">
        <v>63</v>
      </c>
      <c r="C134" s="36" t="s">
        <v>12</v>
      </c>
      <c r="D134" s="117">
        <v>6000</v>
      </c>
      <c r="E134" s="54">
        <v>12000</v>
      </c>
      <c r="F134" s="54"/>
      <c r="G134" s="37"/>
      <c r="H134" s="36"/>
      <c r="I134" s="37"/>
      <c r="J134" s="74"/>
      <c r="K134" s="53"/>
      <c r="L134" s="55">
        <f t="shared" ref="L134:L143" si="28">ROUND(E134*J134,2)</f>
        <v>0</v>
      </c>
      <c r="M134" s="59">
        <f t="shared" ref="M134:M143" si="29">ROUND(L134+(L134*K134),2)</f>
        <v>0</v>
      </c>
      <c r="N134" s="117">
        <v>6000</v>
      </c>
      <c r="O134" s="60">
        <f t="shared" ref="O134:O143" si="30">ROUND(N134*J134,2)</f>
        <v>0</v>
      </c>
      <c r="P134" s="61">
        <f t="shared" ref="P134:P143" si="31">ROUND(O134+(O134*K134),2)</f>
        <v>0</v>
      </c>
      <c r="Q134" s="37"/>
      <c r="R134" s="37"/>
    </row>
    <row r="135" spans="1:24" ht="60" x14ac:dyDescent="0.25">
      <c r="A135" s="63" t="s">
        <v>76</v>
      </c>
      <c r="B135" s="35" t="s">
        <v>64</v>
      </c>
      <c r="C135" s="36" t="s">
        <v>12</v>
      </c>
      <c r="D135" s="118">
        <v>5000</v>
      </c>
      <c r="E135" s="1">
        <v>10000</v>
      </c>
      <c r="F135" s="1"/>
      <c r="G135" s="3"/>
      <c r="H135" s="2"/>
      <c r="I135" s="3"/>
      <c r="J135" s="5"/>
      <c r="K135" s="4"/>
      <c r="L135" s="55">
        <f t="shared" si="28"/>
        <v>0</v>
      </c>
      <c r="M135" s="59">
        <f t="shared" si="29"/>
        <v>0</v>
      </c>
      <c r="N135" s="118">
        <v>5000</v>
      </c>
      <c r="O135" s="60">
        <f t="shared" si="30"/>
        <v>0</v>
      </c>
      <c r="P135" s="61">
        <f t="shared" si="31"/>
        <v>0</v>
      </c>
      <c r="Q135" s="3"/>
      <c r="R135" s="3"/>
    </row>
    <row r="136" spans="1:24" ht="60" x14ac:dyDescent="0.25">
      <c r="A136" s="62" t="s">
        <v>77</v>
      </c>
      <c r="B136" s="35" t="s">
        <v>65</v>
      </c>
      <c r="C136" s="36" t="s">
        <v>12</v>
      </c>
      <c r="D136" s="118">
        <v>150</v>
      </c>
      <c r="E136" s="1">
        <v>300</v>
      </c>
      <c r="F136" s="1"/>
      <c r="G136" s="3"/>
      <c r="H136" s="2"/>
      <c r="I136" s="3"/>
      <c r="J136" s="5"/>
      <c r="K136" s="4"/>
      <c r="L136" s="55">
        <f t="shared" si="28"/>
        <v>0</v>
      </c>
      <c r="M136" s="59">
        <f t="shared" si="29"/>
        <v>0</v>
      </c>
      <c r="N136" s="118">
        <v>150</v>
      </c>
      <c r="O136" s="60">
        <f t="shared" si="30"/>
        <v>0</v>
      </c>
      <c r="P136" s="61">
        <f t="shared" si="31"/>
        <v>0</v>
      </c>
      <c r="Q136" s="3"/>
      <c r="R136" s="3"/>
    </row>
    <row r="137" spans="1:24" ht="60" x14ac:dyDescent="0.25">
      <c r="A137" s="63" t="s">
        <v>78</v>
      </c>
      <c r="B137" s="35" t="s">
        <v>66</v>
      </c>
      <c r="C137" s="36" t="s">
        <v>12</v>
      </c>
      <c r="D137" s="118">
        <v>200</v>
      </c>
      <c r="E137" s="1">
        <v>400</v>
      </c>
      <c r="F137" s="1"/>
      <c r="G137" s="3"/>
      <c r="H137" s="2"/>
      <c r="I137" s="3"/>
      <c r="J137" s="5"/>
      <c r="K137" s="4"/>
      <c r="L137" s="55">
        <f t="shared" si="28"/>
        <v>0</v>
      </c>
      <c r="M137" s="59">
        <f t="shared" si="29"/>
        <v>0</v>
      </c>
      <c r="N137" s="118">
        <v>200</v>
      </c>
      <c r="O137" s="60">
        <f t="shared" si="30"/>
        <v>0</v>
      </c>
      <c r="P137" s="61">
        <f t="shared" si="31"/>
        <v>0</v>
      </c>
      <c r="Q137" s="3"/>
      <c r="R137" s="3"/>
    </row>
    <row r="138" spans="1:24" ht="60" x14ac:dyDescent="0.25">
      <c r="A138" s="62" t="s">
        <v>79</v>
      </c>
      <c r="B138" s="92" t="s">
        <v>67</v>
      </c>
      <c r="C138" s="36" t="s">
        <v>12</v>
      </c>
      <c r="D138" s="118">
        <v>1000</v>
      </c>
      <c r="E138" s="1">
        <v>2000</v>
      </c>
      <c r="F138" s="1"/>
      <c r="G138" s="3"/>
      <c r="H138" s="2"/>
      <c r="I138" s="3"/>
      <c r="J138" s="5"/>
      <c r="K138" s="4"/>
      <c r="L138" s="55">
        <f t="shared" si="28"/>
        <v>0</v>
      </c>
      <c r="M138" s="59">
        <f t="shared" si="29"/>
        <v>0</v>
      </c>
      <c r="N138" s="118">
        <v>1000</v>
      </c>
      <c r="O138" s="60">
        <f t="shared" si="30"/>
        <v>0</v>
      </c>
      <c r="P138" s="61">
        <f t="shared" si="31"/>
        <v>0</v>
      </c>
      <c r="Q138" s="3"/>
      <c r="R138" s="3"/>
    </row>
    <row r="139" spans="1:24" ht="60" x14ac:dyDescent="0.25">
      <c r="A139" s="63" t="s">
        <v>80</v>
      </c>
      <c r="B139" s="92" t="s">
        <v>135</v>
      </c>
      <c r="C139" s="36" t="s">
        <v>12</v>
      </c>
      <c r="D139" s="118">
        <v>500</v>
      </c>
      <c r="E139" s="1">
        <v>1000</v>
      </c>
      <c r="F139" s="1"/>
      <c r="G139" s="3"/>
      <c r="H139" s="2"/>
      <c r="I139" s="3"/>
      <c r="J139" s="5"/>
      <c r="K139" s="4"/>
      <c r="L139" s="55">
        <f t="shared" si="28"/>
        <v>0</v>
      </c>
      <c r="M139" s="59">
        <f t="shared" si="29"/>
        <v>0</v>
      </c>
      <c r="N139" s="118">
        <v>500</v>
      </c>
      <c r="O139" s="60">
        <f t="shared" si="30"/>
        <v>0</v>
      </c>
      <c r="P139" s="61">
        <f t="shared" si="31"/>
        <v>0</v>
      </c>
      <c r="Q139" s="3"/>
      <c r="R139" s="3"/>
    </row>
    <row r="140" spans="1:24" ht="60" x14ac:dyDescent="0.25">
      <c r="A140" s="121" t="s">
        <v>81</v>
      </c>
      <c r="B140" s="123" t="s">
        <v>193</v>
      </c>
      <c r="C140" s="36" t="s">
        <v>12</v>
      </c>
      <c r="D140" s="118">
        <v>4500</v>
      </c>
      <c r="E140" s="1">
        <v>9000</v>
      </c>
      <c r="F140" s="1"/>
      <c r="G140" s="3"/>
      <c r="H140" s="2"/>
      <c r="I140" s="3"/>
      <c r="J140" s="5"/>
      <c r="K140" s="4"/>
      <c r="L140" s="55">
        <f t="shared" si="28"/>
        <v>0</v>
      </c>
      <c r="M140" s="59">
        <f t="shared" si="29"/>
        <v>0</v>
      </c>
      <c r="N140" s="118">
        <v>4500</v>
      </c>
      <c r="O140" s="60">
        <f t="shared" si="30"/>
        <v>0</v>
      </c>
      <c r="P140" s="61">
        <f t="shared" si="31"/>
        <v>0</v>
      </c>
      <c r="Q140" s="3"/>
      <c r="R140" s="3"/>
    </row>
    <row r="141" spans="1:24" ht="60" x14ac:dyDescent="0.25">
      <c r="A141" s="63" t="s">
        <v>82</v>
      </c>
      <c r="B141" s="35" t="s">
        <v>68</v>
      </c>
      <c r="C141" s="36" t="s">
        <v>12</v>
      </c>
      <c r="D141" s="118">
        <v>10000</v>
      </c>
      <c r="E141" s="1">
        <v>20000</v>
      </c>
      <c r="F141" s="1"/>
      <c r="G141" s="3"/>
      <c r="H141" s="2"/>
      <c r="I141" s="3"/>
      <c r="J141" s="5"/>
      <c r="K141" s="4"/>
      <c r="L141" s="55">
        <f t="shared" si="28"/>
        <v>0</v>
      </c>
      <c r="M141" s="59">
        <f t="shared" si="29"/>
        <v>0</v>
      </c>
      <c r="N141" s="118">
        <v>15000</v>
      </c>
      <c r="O141" s="60">
        <f t="shared" si="30"/>
        <v>0</v>
      </c>
      <c r="P141" s="61">
        <f t="shared" si="31"/>
        <v>0</v>
      </c>
      <c r="Q141" s="3"/>
      <c r="R141" s="3"/>
    </row>
    <row r="142" spans="1:24" ht="90" x14ac:dyDescent="0.25">
      <c r="A142" s="62" t="s">
        <v>83</v>
      </c>
      <c r="B142" s="35" t="s">
        <v>57</v>
      </c>
      <c r="C142" s="36" t="s">
        <v>12</v>
      </c>
      <c r="D142" s="118">
        <v>50</v>
      </c>
      <c r="E142" s="1">
        <v>100</v>
      </c>
      <c r="F142" s="1"/>
      <c r="G142" s="3"/>
      <c r="H142" s="2"/>
      <c r="I142" s="3"/>
      <c r="J142" s="5"/>
      <c r="K142" s="4"/>
      <c r="L142" s="55">
        <f t="shared" si="28"/>
        <v>0</v>
      </c>
      <c r="M142" s="59">
        <f t="shared" si="29"/>
        <v>0</v>
      </c>
      <c r="N142" s="118">
        <v>100</v>
      </c>
      <c r="O142" s="60">
        <f t="shared" si="30"/>
        <v>0</v>
      </c>
      <c r="P142" s="61">
        <f t="shared" si="31"/>
        <v>0</v>
      </c>
      <c r="Q142" s="3"/>
      <c r="R142" s="3"/>
    </row>
    <row r="143" spans="1:24" ht="148.5" customHeight="1" x14ac:dyDescent="0.25">
      <c r="A143" s="63" t="s">
        <v>84</v>
      </c>
      <c r="B143" s="35" t="s">
        <v>56</v>
      </c>
      <c r="C143" s="36" t="s">
        <v>12</v>
      </c>
      <c r="D143" s="118">
        <v>1000</v>
      </c>
      <c r="E143" s="1">
        <v>2000</v>
      </c>
      <c r="F143" s="1"/>
      <c r="G143" s="3"/>
      <c r="H143" s="2"/>
      <c r="I143" s="3"/>
      <c r="J143" s="5"/>
      <c r="K143" s="4"/>
      <c r="L143" s="55">
        <f t="shared" si="28"/>
        <v>0</v>
      </c>
      <c r="M143" s="59">
        <f t="shared" si="29"/>
        <v>0</v>
      </c>
      <c r="N143" s="118">
        <v>1800</v>
      </c>
      <c r="O143" s="60">
        <f t="shared" si="30"/>
        <v>0</v>
      </c>
      <c r="P143" s="61">
        <f t="shared" si="31"/>
        <v>0</v>
      </c>
      <c r="Q143" s="3"/>
      <c r="R143" s="3"/>
    </row>
    <row r="144" spans="1:24" ht="15.75" thickBot="1" x14ac:dyDescent="0.3">
      <c r="A144" s="6"/>
      <c r="B144" s="7"/>
      <c r="C144" s="8"/>
      <c r="D144" s="8"/>
      <c r="E144" s="8"/>
      <c r="F144" s="8"/>
      <c r="G144" s="9"/>
      <c r="H144" s="9"/>
      <c r="I144" s="10"/>
      <c r="J144" s="9"/>
      <c r="K144" s="11" t="s">
        <v>13</v>
      </c>
      <c r="L144" s="65">
        <f>SUM(L134:L143)</f>
        <v>0</v>
      </c>
      <c r="M144" s="65">
        <f>SUM(M134:M143)</f>
        <v>0</v>
      </c>
      <c r="N144" s="66"/>
      <c r="O144" s="67">
        <f>SUM(O134:O143)</f>
        <v>0</v>
      </c>
      <c r="P144" s="68">
        <f>SUM(P134:P143)</f>
        <v>0</v>
      </c>
      <c r="S144" s="99"/>
      <c r="T144" s="99"/>
      <c r="U144" s="99"/>
      <c r="V144" s="99"/>
      <c r="W144" s="99"/>
      <c r="X144" s="99"/>
    </row>
    <row r="145" spans="1:24" ht="15.75" thickBot="1" x14ac:dyDescent="0.3">
      <c r="A145" s="6"/>
      <c r="B145" s="7"/>
      <c r="C145" s="8"/>
      <c r="D145" s="8"/>
      <c r="E145" s="8"/>
      <c r="F145" s="8"/>
      <c r="G145" s="9"/>
      <c r="H145" s="9"/>
      <c r="I145" s="10"/>
      <c r="J145" s="9"/>
      <c r="K145" s="16"/>
      <c r="L145" s="17"/>
      <c r="M145" s="17"/>
      <c r="N145" s="17"/>
      <c r="S145" s="101"/>
      <c r="T145" s="101"/>
      <c r="U145" s="101"/>
      <c r="V145" s="101"/>
      <c r="W145" s="101"/>
      <c r="X145" s="101"/>
    </row>
    <row r="146" spans="1:24" ht="15.75" thickBot="1" x14ac:dyDescent="0.3">
      <c r="A146" s="6"/>
      <c r="B146" s="7"/>
      <c r="C146" s="8"/>
      <c r="D146" s="8"/>
      <c r="E146" s="8"/>
      <c r="F146" s="8"/>
      <c r="G146" s="9"/>
      <c r="H146" s="9"/>
      <c r="I146" s="10"/>
      <c r="J146" s="9"/>
      <c r="K146" s="132" t="str">
        <f>A133</f>
        <v>PAKIET 8</v>
      </c>
      <c r="L146" s="133"/>
      <c r="M146" s="133"/>
      <c r="N146" s="133"/>
      <c r="O146" s="133"/>
      <c r="P146" s="134"/>
      <c r="S146" s="101"/>
      <c r="T146" s="101"/>
      <c r="U146" s="101"/>
      <c r="V146" s="101"/>
      <c r="W146" s="101"/>
      <c r="X146" s="101"/>
    </row>
    <row r="147" spans="1:24" ht="30.75" thickBot="1" x14ac:dyDescent="0.3">
      <c r="A147" s="6"/>
      <c r="B147" s="7"/>
      <c r="C147" s="8"/>
      <c r="D147" s="8"/>
      <c r="E147" s="8"/>
      <c r="F147" s="8"/>
      <c r="G147" s="9"/>
      <c r="H147" s="9"/>
      <c r="I147" s="10"/>
      <c r="J147" s="9"/>
      <c r="K147" s="22" t="s">
        <v>15</v>
      </c>
      <c r="L147" s="22" t="s">
        <v>16</v>
      </c>
      <c r="M147" s="22" t="s">
        <v>10</v>
      </c>
      <c r="N147" s="23" t="s">
        <v>11</v>
      </c>
      <c r="O147" s="24" t="s">
        <v>17</v>
      </c>
      <c r="P147" s="24" t="s">
        <v>18</v>
      </c>
    </row>
    <row r="148" spans="1:24" ht="15.75" thickBot="1" x14ac:dyDescent="0.3">
      <c r="A148" s="6"/>
      <c r="B148" s="7"/>
      <c r="C148" s="8"/>
      <c r="D148" s="8"/>
      <c r="E148" s="8"/>
      <c r="F148" s="8"/>
      <c r="G148" s="9"/>
      <c r="H148" s="9"/>
      <c r="I148" s="10"/>
      <c r="J148" s="9"/>
      <c r="K148" s="25">
        <f>L144</f>
        <v>0</v>
      </c>
      <c r="L148" s="26">
        <f>M144</f>
        <v>0</v>
      </c>
      <c r="M148" s="27">
        <f>O144</f>
        <v>0</v>
      </c>
      <c r="N148" s="26">
        <f>P144</f>
        <v>0</v>
      </c>
      <c r="O148" s="26">
        <f>M148+K148</f>
        <v>0</v>
      </c>
      <c r="P148" s="28">
        <f>L148+N148</f>
        <v>0</v>
      </c>
    </row>
    <row r="152" spans="1:24" ht="15.75" thickBot="1" x14ac:dyDescent="0.3"/>
    <row r="153" spans="1:24" ht="90.75" thickBot="1" x14ac:dyDescent="0.3">
      <c r="A153" s="38" t="s">
        <v>0</v>
      </c>
      <c r="B153" s="39" t="s">
        <v>1</v>
      </c>
      <c r="C153" s="39" t="s">
        <v>2</v>
      </c>
      <c r="D153" s="116" t="s">
        <v>3</v>
      </c>
      <c r="E153" s="39" t="s">
        <v>20</v>
      </c>
      <c r="F153" s="39" t="s">
        <v>178</v>
      </c>
      <c r="G153" s="39" t="s">
        <v>4</v>
      </c>
      <c r="H153" s="39" t="s">
        <v>21</v>
      </c>
      <c r="I153" s="39" t="s">
        <v>22</v>
      </c>
      <c r="J153" s="40" t="s">
        <v>5</v>
      </c>
      <c r="K153" s="41" t="s">
        <v>6</v>
      </c>
      <c r="L153" s="42" t="s">
        <v>7</v>
      </c>
      <c r="M153" s="42" t="s">
        <v>8</v>
      </c>
      <c r="N153" s="116" t="s">
        <v>9</v>
      </c>
      <c r="O153" s="20" t="s">
        <v>10</v>
      </c>
      <c r="P153" s="20" t="s">
        <v>11</v>
      </c>
      <c r="Q153" s="20" t="s">
        <v>73</v>
      </c>
      <c r="R153" s="21" t="s">
        <v>74</v>
      </c>
    </row>
    <row r="154" spans="1:24" ht="15.75" thickBot="1" x14ac:dyDescent="0.3">
      <c r="A154" s="43">
        <v>1</v>
      </c>
      <c r="B154" s="44">
        <v>2</v>
      </c>
      <c r="C154" s="45">
        <v>3</v>
      </c>
      <c r="D154" s="45">
        <v>4</v>
      </c>
      <c r="E154" s="45">
        <v>5</v>
      </c>
      <c r="F154" s="45">
        <v>6</v>
      </c>
      <c r="G154" s="45">
        <v>7</v>
      </c>
      <c r="H154" s="45">
        <v>8</v>
      </c>
      <c r="I154" s="46">
        <v>9</v>
      </c>
      <c r="J154" s="47">
        <v>10</v>
      </c>
      <c r="K154" s="47">
        <v>11</v>
      </c>
      <c r="L154" s="48" t="s">
        <v>179</v>
      </c>
      <c r="M154" s="49" t="s">
        <v>180</v>
      </c>
      <c r="N154" s="50">
        <v>14</v>
      </c>
      <c r="O154" s="107" t="s">
        <v>181</v>
      </c>
      <c r="P154" s="107" t="s">
        <v>182</v>
      </c>
      <c r="Q154" s="51">
        <v>17</v>
      </c>
      <c r="R154" s="51">
        <v>18</v>
      </c>
    </row>
    <row r="155" spans="1:24" ht="15.75" thickBot="1" x14ac:dyDescent="0.3">
      <c r="A155" s="129" t="s">
        <v>114</v>
      </c>
      <c r="B155" s="130"/>
      <c r="C155" s="130"/>
      <c r="D155" s="130"/>
      <c r="E155" s="130"/>
      <c r="F155" s="130"/>
      <c r="G155" s="130"/>
      <c r="H155" s="130"/>
      <c r="I155" s="130"/>
      <c r="J155" s="130"/>
      <c r="K155" s="130"/>
      <c r="L155" s="130"/>
      <c r="M155" s="130"/>
      <c r="N155" s="130"/>
      <c r="O155" s="130"/>
      <c r="P155" s="130"/>
      <c r="Q155" s="130"/>
      <c r="R155" s="131"/>
    </row>
    <row r="156" spans="1:24" ht="129.75" customHeight="1" x14ac:dyDescent="0.25">
      <c r="A156" s="62" t="s">
        <v>75</v>
      </c>
      <c r="B156" s="103" t="s">
        <v>165</v>
      </c>
      <c r="C156" s="36" t="s">
        <v>12</v>
      </c>
      <c r="D156" s="117">
        <v>500</v>
      </c>
      <c r="E156" s="54">
        <v>1000</v>
      </c>
      <c r="F156" s="54"/>
      <c r="G156" s="37"/>
      <c r="H156" s="36"/>
      <c r="I156" s="37"/>
      <c r="J156" s="74"/>
      <c r="K156" s="53"/>
      <c r="L156" s="55">
        <f t="shared" ref="L156:L157" si="32">ROUND(E156*J156,2)</f>
        <v>0</v>
      </c>
      <c r="M156" s="59">
        <f t="shared" ref="M156:M157" si="33">ROUND(L156+(L156*K156),2)</f>
        <v>0</v>
      </c>
      <c r="N156" s="117">
        <v>800</v>
      </c>
      <c r="O156" s="60">
        <f t="shared" ref="O156:O157" si="34">ROUND(N156*J156,2)</f>
        <v>0</v>
      </c>
      <c r="P156" s="61">
        <f t="shared" ref="P156:P157" si="35">ROUND(O156+(O156*K156),2)</f>
        <v>0</v>
      </c>
      <c r="Q156" s="37"/>
      <c r="R156" s="37"/>
    </row>
    <row r="157" spans="1:24" ht="126.75" customHeight="1" x14ac:dyDescent="0.25">
      <c r="A157" s="63" t="s">
        <v>76</v>
      </c>
      <c r="B157" s="104" t="s">
        <v>166</v>
      </c>
      <c r="C157" s="2" t="s">
        <v>12</v>
      </c>
      <c r="D157" s="118">
        <v>750</v>
      </c>
      <c r="E157" s="1">
        <v>1500</v>
      </c>
      <c r="F157" s="1"/>
      <c r="G157" s="3"/>
      <c r="H157" s="2"/>
      <c r="I157" s="3"/>
      <c r="J157" s="5"/>
      <c r="K157" s="4"/>
      <c r="L157" s="55">
        <f t="shared" si="32"/>
        <v>0</v>
      </c>
      <c r="M157" s="59">
        <f t="shared" si="33"/>
        <v>0</v>
      </c>
      <c r="N157" s="118">
        <v>1000</v>
      </c>
      <c r="O157" s="60">
        <f t="shared" si="34"/>
        <v>0</v>
      </c>
      <c r="P157" s="61">
        <f t="shared" si="35"/>
        <v>0</v>
      </c>
      <c r="Q157" s="3"/>
      <c r="R157" s="3"/>
    </row>
    <row r="158" spans="1:24" ht="15.75" thickBot="1" x14ac:dyDescent="0.3">
      <c r="K158" s="11" t="s">
        <v>13</v>
      </c>
      <c r="L158" s="79">
        <f>SUM(L156:L157)</f>
        <v>0</v>
      </c>
      <c r="M158" s="79">
        <f>SUM(M156:M157)</f>
        <v>0</v>
      </c>
      <c r="N158" s="80"/>
      <c r="O158" s="81">
        <f>SUM(O156:O157)</f>
        <v>0</v>
      </c>
      <c r="P158" s="82">
        <f>SUM(P156:P157)</f>
        <v>0</v>
      </c>
      <c r="S158" s="99"/>
      <c r="T158" s="99"/>
      <c r="U158" s="99"/>
      <c r="V158" s="99"/>
      <c r="W158" s="99"/>
      <c r="X158" s="99"/>
    </row>
    <row r="159" spans="1:24" ht="15.75" thickBot="1" x14ac:dyDescent="0.3">
      <c r="S159" s="101"/>
      <c r="T159" s="101"/>
      <c r="U159" s="101"/>
      <c r="V159" s="101"/>
      <c r="W159" s="101"/>
      <c r="X159" s="101"/>
    </row>
    <row r="160" spans="1:24" ht="15.75" thickBot="1" x14ac:dyDescent="0.3">
      <c r="K160" s="132" t="str">
        <f>A155</f>
        <v>PAKIET 9</v>
      </c>
      <c r="L160" s="133"/>
      <c r="M160" s="133"/>
      <c r="N160" s="133"/>
      <c r="O160" s="133"/>
      <c r="P160" s="134"/>
      <c r="S160" s="101"/>
      <c r="T160" s="101"/>
      <c r="U160" s="101"/>
      <c r="V160" s="101"/>
      <c r="W160" s="101"/>
      <c r="X160" s="101"/>
    </row>
    <row r="161" spans="1:24" ht="30.75" thickBot="1" x14ac:dyDescent="0.3">
      <c r="K161" s="22" t="s">
        <v>15</v>
      </c>
      <c r="L161" s="22" t="s">
        <v>16</v>
      </c>
      <c r="M161" s="22" t="s">
        <v>10</v>
      </c>
      <c r="N161" s="23" t="s">
        <v>11</v>
      </c>
      <c r="O161" s="24" t="s">
        <v>17</v>
      </c>
      <c r="P161" s="24" t="s">
        <v>18</v>
      </c>
    </row>
    <row r="162" spans="1:24" ht="15.75" thickBot="1" x14ac:dyDescent="0.3">
      <c r="K162" s="25">
        <f>L158</f>
        <v>0</v>
      </c>
      <c r="L162" s="26">
        <f>M158</f>
        <v>0</v>
      </c>
      <c r="M162" s="27">
        <f>O158</f>
        <v>0</v>
      </c>
      <c r="N162" s="26">
        <f>P158</f>
        <v>0</v>
      </c>
      <c r="O162" s="26">
        <f>M162+K162</f>
        <v>0</v>
      </c>
      <c r="P162" s="28">
        <f>L162+N162</f>
        <v>0</v>
      </c>
    </row>
    <row r="166" spans="1:24" ht="15.75" thickBot="1" x14ac:dyDescent="0.3"/>
    <row r="167" spans="1:24" ht="90.75" thickBot="1" x14ac:dyDescent="0.3">
      <c r="A167" s="38" t="s">
        <v>0</v>
      </c>
      <c r="B167" s="39" t="s">
        <v>1</v>
      </c>
      <c r="C167" s="39" t="s">
        <v>2</v>
      </c>
      <c r="D167" s="116" t="s">
        <v>3</v>
      </c>
      <c r="E167" s="39" t="s">
        <v>20</v>
      </c>
      <c r="F167" s="39" t="s">
        <v>178</v>
      </c>
      <c r="G167" s="39" t="s">
        <v>4</v>
      </c>
      <c r="H167" s="39" t="s">
        <v>21</v>
      </c>
      <c r="I167" s="39" t="s">
        <v>22</v>
      </c>
      <c r="J167" s="40" t="s">
        <v>5</v>
      </c>
      <c r="K167" s="41" t="s">
        <v>6</v>
      </c>
      <c r="L167" s="42" t="s">
        <v>7</v>
      </c>
      <c r="M167" s="42" t="s">
        <v>8</v>
      </c>
      <c r="N167" s="116" t="s">
        <v>9</v>
      </c>
      <c r="O167" s="20" t="s">
        <v>10</v>
      </c>
      <c r="P167" s="20" t="s">
        <v>11</v>
      </c>
      <c r="Q167" s="20" t="s">
        <v>73</v>
      </c>
      <c r="R167" s="21" t="s">
        <v>74</v>
      </c>
    </row>
    <row r="168" spans="1:24" ht="15.75" thickBot="1" x14ac:dyDescent="0.3">
      <c r="A168" s="43">
        <v>1</v>
      </c>
      <c r="B168" s="44">
        <v>2</v>
      </c>
      <c r="C168" s="45">
        <v>3</v>
      </c>
      <c r="D168" s="45">
        <v>4</v>
      </c>
      <c r="E168" s="45">
        <v>5</v>
      </c>
      <c r="F168" s="45">
        <v>6</v>
      </c>
      <c r="G168" s="45">
        <v>7</v>
      </c>
      <c r="H168" s="45">
        <v>8</v>
      </c>
      <c r="I168" s="46">
        <v>9</v>
      </c>
      <c r="J168" s="47">
        <v>10</v>
      </c>
      <c r="K168" s="47">
        <v>11</v>
      </c>
      <c r="L168" s="48" t="s">
        <v>179</v>
      </c>
      <c r="M168" s="49" t="s">
        <v>180</v>
      </c>
      <c r="N168" s="50">
        <v>14</v>
      </c>
      <c r="O168" s="107" t="s">
        <v>181</v>
      </c>
      <c r="P168" s="107" t="s">
        <v>182</v>
      </c>
      <c r="Q168" s="51">
        <v>17</v>
      </c>
      <c r="R168" s="51">
        <v>18</v>
      </c>
    </row>
    <row r="169" spans="1:24" ht="15.75" thickBot="1" x14ac:dyDescent="0.3">
      <c r="A169" s="129" t="s">
        <v>115</v>
      </c>
      <c r="B169" s="130"/>
      <c r="C169" s="130"/>
      <c r="D169" s="130"/>
      <c r="E169" s="130"/>
      <c r="F169" s="130"/>
      <c r="G169" s="130"/>
      <c r="H169" s="130"/>
      <c r="I169" s="130"/>
      <c r="J169" s="130"/>
      <c r="K169" s="130"/>
      <c r="L169" s="130"/>
      <c r="M169" s="130"/>
      <c r="N169" s="130"/>
      <c r="O169" s="130"/>
      <c r="P169" s="130"/>
      <c r="Q169" s="130"/>
      <c r="R169" s="131"/>
    </row>
    <row r="170" spans="1:24" ht="135" customHeight="1" x14ac:dyDescent="0.25">
      <c r="A170" s="62" t="s">
        <v>75</v>
      </c>
      <c r="B170" s="103" t="s">
        <v>167</v>
      </c>
      <c r="C170" s="36" t="s">
        <v>12</v>
      </c>
      <c r="D170" s="117">
        <v>100</v>
      </c>
      <c r="E170" s="54">
        <v>300</v>
      </c>
      <c r="F170" s="54"/>
      <c r="G170" s="37"/>
      <c r="H170" s="36"/>
      <c r="I170" s="37"/>
      <c r="J170" s="74"/>
      <c r="K170" s="53"/>
      <c r="L170" s="55">
        <f t="shared" ref="L170:L174" si="36">ROUND(E170*J170,2)</f>
        <v>0</v>
      </c>
      <c r="M170" s="59">
        <f t="shared" ref="M170:M174" si="37">ROUND(L170+(L170*K170),2)</f>
        <v>0</v>
      </c>
      <c r="N170" s="117">
        <v>200</v>
      </c>
      <c r="O170" s="60">
        <f t="shared" ref="O170:O174" si="38">ROUND(N170*J170,2)</f>
        <v>0</v>
      </c>
      <c r="P170" s="61">
        <f t="shared" ref="P170:P174" si="39">ROUND(O170+(O170*K170),2)</f>
        <v>0</v>
      </c>
      <c r="Q170" s="37"/>
      <c r="R170" s="37"/>
    </row>
    <row r="171" spans="1:24" ht="129.75" customHeight="1" x14ac:dyDescent="0.25">
      <c r="A171" s="63" t="s">
        <v>76</v>
      </c>
      <c r="B171" s="104" t="s">
        <v>168</v>
      </c>
      <c r="C171" s="36" t="s">
        <v>12</v>
      </c>
      <c r="D171" s="118">
        <v>100</v>
      </c>
      <c r="E171" s="1">
        <v>300</v>
      </c>
      <c r="F171" s="1"/>
      <c r="G171" s="3"/>
      <c r="H171" s="2"/>
      <c r="I171" s="3"/>
      <c r="J171" s="5"/>
      <c r="K171" s="4"/>
      <c r="L171" s="55">
        <f t="shared" si="36"/>
        <v>0</v>
      </c>
      <c r="M171" s="59">
        <f t="shared" si="37"/>
        <v>0</v>
      </c>
      <c r="N171" s="118">
        <v>200</v>
      </c>
      <c r="O171" s="60">
        <f t="shared" si="38"/>
        <v>0</v>
      </c>
      <c r="P171" s="61">
        <f t="shared" si="39"/>
        <v>0</v>
      </c>
      <c r="Q171" s="3"/>
      <c r="R171" s="3"/>
    </row>
    <row r="172" spans="1:24" ht="126" customHeight="1" x14ac:dyDescent="0.25">
      <c r="A172" s="62" t="s">
        <v>77</v>
      </c>
      <c r="B172" s="104" t="s">
        <v>169</v>
      </c>
      <c r="C172" s="36" t="s">
        <v>12</v>
      </c>
      <c r="D172" s="118">
        <v>100</v>
      </c>
      <c r="E172" s="1">
        <v>300</v>
      </c>
      <c r="F172" s="1"/>
      <c r="G172" s="3"/>
      <c r="H172" s="2"/>
      <c r="I172" s="3"/>
      <c r="J172" s="5"/>
      <c r="K172" s="4"/>
      <c r="L172" s="55">
        <f t="shared" si="36"/>
        <v>0</v>
      </c>
      <c r="M172" s="59">
        <f t="shared" si="37"/>
        <v>0</v>
      </c>
      <c r="N172" s="118">
        <v>200</v>
      </c>
      <c r="O172" s="60">
        <f t="shared" si="38"/>
        <v>0</v>
      </c>
      <c r="P172" s="61">
        <f t="shared" si="39"/>
        <v>0</v>
      </c>
      <c r="Q172" s="3"/>
      <c r="R172" s="3"/>
    </row>
    <row r="173" spans="1:24" ht="124.5" customHeight="1" x14ac:dyDescent="0.25">
      <c r="A173" s="63" t="s">
        <v>78</v>
      </c>
      <c r="B173" s="104" t="s">
        <v>170</v>
      </c>
      <c r="C173" s="36" t="s">
        <v>12</v>
      </c>
      <c r="D173" s="118">
        <v>700</v>
      </c>
      <c r="E173" s="1">
        <v>2000</v>
      </c>
      <c r="F173" s="1"/>
      <c r="G173" s="3"/>
      <c r="H173" s="2"/>
      <c r="I173" s="3"/>
      <c r="J173" s="5"/>
      <c r="K173" s="4"/>
      <c r="L173" s="55">
        <f t="shared" si="36"/>
        <v>0</v>
      </c>
      <c r="M173" s="59">
        <f t="shared" si="37"/>
        <v>0</v>
      </c>
      <c r="N173" s="118">
        <v>1000</v>
      </c>
      <c r="O173" s="60">
        <f t="shared" si="38"/>
        <v>0</v>
      </c>
      <c r="P173" s="61">
        <f t="shared" si="39"/>
        <v>0</v>
      </c>
      <c r="Q173" s="3"/>
      <c r="R173" s="3"/>
    </row>
    <row r="174" spans="1:24" ht="124.5" customHeight="1" x14ac:dyDescent="0.25">
      <c r="A174" s="62" t="s">
        <v>79</v>
      </c>
      <c r="B174" s="104" t="s">
        <v>171</v>
      </c>
      <c r="C174" s="36" t="s">
        <v>12</v>
      </c>
      <c r="D174" s="118">
        <v>10</v>
      </c>
      <c r="E174" s="1">
        <v>100</v>
      </c>
      <c r="F174" s="1"/>
      <c r="G174" s="3"/>
      <c r="H174" s="2"/>
      <c r="I174" s="3"/>
      <c r="J174" s="5"/>
      <c r="K174" s="4"/>
      <c r="L174" s="55">
        <f t="shared" si="36"/>
        <v>0</v>
      </c>
      <c r="M174" s="59">
        <f t="shared" si="37"/>
        <v>0</v>
      </c>
      <c r="N174" s="118">
        <v>50</v>
      </c>
      <c r="O174" s="60">
        <f t="shared" si="38"/>
        <v>0</v>
      </c>
      <c r="P174" s="61">
        <f t="shared" si="39"/>
        <v>0</v>
      </c>
      <c r="Q174" s="3"/>
      <c r="R174" s="3"/>
    </row>
    <row r="175" spans="1:24" ht="15.75" thickBot="1" x14ac:dyDescent="0.3">
      <c r="A175" s="6"/>
      <c r="B175" s="7"/>
      <c r="C175" s="8"/>
      <c r="D175" s="8"/>
      <c r="E175" s="8"/>
      <c r="F175" s="8"/>
      <c r="G175" s="9"/>
      <c r="H175" s="9"/>
      <c r="I175" s="10"/>
      <c r="J175" s="9"/>
      <c r="K175" s="11" t="s">
        <v>13</v>
      </c>
      <c r="L175" s="65">
        <f>SUM(L170:L174)</f>
        <v>0</v>
      </c>
      <c r="M175" s="65">
        <f>SUM(M170:M174)</f>
        <v>0</v>
      </c>
      <c r="N175" s="66"/>
      <c r="O175" s="67">
        <f>SUM(O170:O174)</f>
        <v>0</v>
      </c>
      <c r="P175" s="68">
        <f>SUM(P170:P174)</f>
        <v>0</v>
      </c>
      <c r="S175" s="99"/>
      <c r="T175" s="99"/>
      <c r="U175" s="99"/>
      <c r="V175" s="99"/>
      <c r="W175" s="99"/>
      <c r="X175" s="99"/>
    </row>
    <row r="176" spans="1:24" ht="15.75" thickBot="1" x14ac:dyDescent="0.3">
      <c r="A176" s="6"/>
      <c r="B176" s="7"/>
      <c r="C176" s="8"/>
      <c r="D176" s="8"/>
      <c r="E176" s="8"/>
      <c r="F176" s="8"/>
      <c r="G176" s="9"/>
      <c r="H176" s="9"/>
      <c r="I176" s="10"/>
      <c r="J176" s="9"/>
      <c r="K176" s="16"/>
      <c r="L176" s="17"/>
      <c r="M176" s="17"/>
      <c r="N176" s="17"/>
      <c r="S176" s="101"/>
      <c r="T176" s="101"/>
      <c r="U176" s="101"/>
      <c r="V176" s="101"/>
      <c r="W176" s="101"/>
      <c r="X176" s="101"/>
    </row>
    <row r="177" spans="1:24" ht="15.75" thickBot="1" x14ac:dyDescent="0.3">
      <c r="A177" s="6"/>
      <c r="B177" s="7"/>
      <c r="C177" s="8"/>
      <c r="D177" s="8"/>
      <c r="E177" s="8"/>
      <c r="F177" s="8"/>
      <c r="G177" s="9"/>
      <c r="H177" s="9"/>
      <c r="I177" s="10"/>
      <c r="J177" s="9"/>
      <c r="K177" s="132" t="str">
        <f>A169</f>
        <v>PAKIET 10</v>
      </c>
      <c r="L177" s="133"/>
      <c r="M177" s="133"/>
      <c r="N177" s="133"/>
      <c r="O177" s="133"/>
      <c r="P177" s="134"/>
      <c r="S177" s="101"/>
      <c r="T177" s="101"/>
      <c r="U177" s="101"/>
      <c r="V177" s="101"/>
      <c r="W177" s="101"/>
      <c r="X177" s="101"/>
    </row>
    <row r="178" spans="1:24" ht="30.75" thickBot="1" x14ac:dyDescent="0.3">
      <c r="A178" s="6"/>
      <c r="B178" s="7"/>
      <c r="C178" s="8"/>
      <c r="D178" s="8"/>
      <c r="E178" s="8"/>
      <c r="F178" s="8"/>
      <c r="G178" s="9"/>
      <c r="H178" s="9"/>
      <c r="I178" s="10"/>
      <c r="J178" s="9"/>
      <c r="K178" s="22" t="s">
        <v>15</v>
      </c>
      <c r="L178" s="22" t="s">
        <v>16</v>
      </c>
      <c r="M178" s="22" t="s">
        <v>10</v>
      </c>
      <c r="N178" s="23" t="s">
        <v>11</v>
      </c>
      <c r="O178" s="24" t="s">
        <v>17</v>
      </c>
      <c r="P178" s="24" t="s">
        <v>18</v>
      </c>
    </row>
    <row r="179" spans="1:24" ht="15.75" thickBot="1" x14ac:dyDescent="0.3">
      <c r="A179" s="6"/>
      <c r="B179" s="7"/>
      <c r="C179" s="8"/>
      <c r="D179" s="8"/>
      <c r="E179" s="8"/>
      <c r="F179" s="8"/>
      <c r="G179" s="9"/>
      <c r="H179" s="9"/>
      <c r="I179" s="10"/>
      <c r="J179" s="9"/>
      <c r="K179" s="25">
        <f>L175</f>
        <v>0</v>
      </c>
      <c r="L179" s="26">
        <f>M175</f>
        <v>0</v>
      </c>
      <c r="M179" s="27">
        <f>O175</f>
        <v>0</v>
      </c>
      <c r="N179" s="26">
        <f>P175</f>
        <v>0</v>
      </c>
      <c r="O179" s="26">
        <f>M179+K179</f>
        <v>0</v>
      </c>
      <c r="P179" s="28">
        <f>L179+N179</f>
        <v>0</v>
      </c>
    </row>
    <row r="180" spans="1:24" x14ac:dyDescent="0.25">
      <c r="A180" s="6"/>
      <c r="B180" s="7"/>
      <c r="C180" s="8"/>
      <c r="D180" s="8"/>
      <c r="E180" s="8"/>
      <c r="F180" s="8"/>
      <c r="G180" s="9"/>
      <c r="H180" s="9"/>
      <c r="I180" s="10"/>
      <c r="J180" s="9"/>
      <c r="K180" s="9"/>
      <c r="L180" s="9"/>
      <c r="M180" s="64"/>
      <c r="N180" s="9"/>
      <c r="O180" s="9"/>
      <c r="P180" s="9"/>
    </row>
    <row r="181" spans="1:24" x14ac:dyDescent="0.25">
      <c r="A181" s="6"/>
      <c r="B181" s="7"/>
      <c r="C181" s="8"/>
      <c r="D181" s="8"/>
      <c r="E181" s="8"/>
      <c r="F181" s="8"/>
      <c r="G181" s="9"/>
      <c r="H181" s="9"/>
      <c r="I181" s="10"/>
      <c r="J181" s="9"/>
      <c r="K181" s="9"/>
      <c r="L181" s="9"/>
      <c r="M181" s="64"/>
      <c r="N181" s="9"/>
      <c r="O181" s="9"/>
      <c r="P181" s="9"/>
    </row>
    <row r="182" spans="1:24" x14ac:dyDescent="0.25">
      <c r="A182" s="6"/>
      <c r="B182" s="7"/>
      <c r="C182" s="8"/>
      <c r="D182" s="8"/>
      <c r="E182" s="8"/>
      <c r="F182" s="8"/>
      <c r="G182" s="9"/>
      <c r="H182" s="9"/>
      <c r="I182" s="10"/>
      <c r="J182" s="9"/>
      <c r="K182" s="9"/>
      <c r="L182" s="9"/>
      <c r="M182" s="64"/>
      <c r="N182" s="9"/>
      <c r="O182" s="9"/>
      <c r="P182" s="9"/>
    </row>
    <row r="183" spans="1:24" ht="15.75" thickBot="1" x14ac:dyDescent="0.3"/>
    <row r="184" spans="1:24" ht="90.75" thickBot="1" x14ac:dyDescent="0.3">
      <c r="A184" s="38" t="s">
        <v>0</v>
      </c>
      <c r="B184" s="39" t="s">
        <v>1</v>
      </c>
      <c r="C184" s="39" t="s">
        <v>2</v>
      </c>
      <c r="D184" s="116" t="s">
        <v>3</v>
      </c>
      <c r="E184" s="39" t="s">
        <v>20</v>
      </c>
      <c r="F184" s="39" t="s">
        <v>178</v>
      </c>
      <c r="G184" s="39" t="s">
        <v>4</v>
      </c>
      <c r="H184" s="39" t="s">
        <v>21</v>
      </c>
      <c r="I184" s="39" t="s">
        <v>22</v>
      </c>
      <c r="J184" s="40" t="s">
        <v>5</v>
      </c>
      <c r="K184" s="41" t="s">
        <v>6</v>
      </c>
      <c r="L184" s="42" t="s">
        <v>7</v>
      </c>
      <c r="M184" s="42" t="s">
        <v>8</v>
      </c>
      <c r="N184" s="116" t="s">
        <v>9</v>
      </c>
      <c r="O184" s="20" t="s">
        <v>10</v>
      </c>
      <c r="P184" s="20" t="s">
        <v>11</v>
      </c>
      <c r="Q184" s="20" t="s">
        <v>73</v>
      </c>
      <c r="R184" s="21" t="s">
        <v>74</v>
      </c>
    </row>
    <row r="185" spans="1:24" ht="15.75" thickBot="1" x14ac:dyDescent="0.3">
      <c r="A185" s="43">
        <v>1</v>
      </c>
      <c r="B185" s="44">
        <v>2</v>
      </c>
      <c r="C185" s="45">
        <v>3</v>
      </c>
      <c r="D185" s="45">
        <v>4</v>
      </c>
      <c r="E185" s="45">
        <v>5</v>
      </c>
      <c r="F185" s="45">
        <v>6</v>
      </c>
      <c r="G185" s="45">
        <v>7</v>
      </c>
      <c r="H185" s="45">
        <v>8</v>
      </c>
      <c r="I185" s="46">
        <v>9</v>
      </c>
      <c r="J185" s="47">
        <v>10</v>
      </c>
      <c r="K185" s="47">
        <v>11</v>
      </c>
      <c r="L185" s="48" t="s">
        <v>179</v>
      </c>
      <c r="M185" s="49" t="s">
        <v>180</v>
      </c>
      <c r="N185" s="50">
        <v>14</v>
      </c>
      <c r="O185" s="107" t="s">
        <v>181</v>
      </c>
      <c r="P185" s="107" t="s">
        <v>182</v>
      </c>
      <c r="Q185" s="51">
        <v>17</v>
      </c>
      <c r="R185" s="51">
        <v>18</v>
      </c>
    </row>
    <row r="186" spans="1:24" ht="15.75" thickBot="1" x14ac:dyDescent="0.3">
      <c r="A186" s="129" t="s">
        <v>116</v>
      </c>
      <c r="B186" s="130"/>
      <c r="C186" s="130"/>
      <c r="D186" s="130"/>
      <c r="E186" s="130"/>
      <c r="F186" s="130"/>
      <c r="G186" s="130"/>
      <c r="H186" s="130"/>
      <c r="I186" s="130"/>
      <c r="J186" s="130"/>
      <c r="K186" s="130"/>
      <c r="L186" s="130"/>
      <c r="M186" s="130"/>
      <c r="N186" s="130"/>
      <c r="O186" s="130"/>
      <c r="P186" s="130"/>
      <c r="Q186" s="130"/>
      <c r="R186" s="131"/>
    </row>
    <row r="187" spans="1:24" ht="111" customHeight="1" x14ac:dyDescent="0.25">
      <c r="A187" s="62" t="s">
        <v>75</v>
      </c>
      <c r="B187" s="108" t="s">
        <v>183</v>
      </c>
      <c r="C187" s="114" t="s">
        <v>112</v>
      </c>
      <c r="D187" s="117">
        <v>3</v>
      </c>
      <c r="E187" s="54">
        <v>10</v>
      </c>
      <c r="F187" s="54"/>
      <c r="G187" s="37"/>
      <c r="H187" s="36"/>
      <c r="I187" s="37"/>
      <c r="J187" s="74"/>
      <c r="K187" s="53"/>
      <c r="L187" s="55">
        <f t="shared" ref="L187:L189" si="40">ROUND(E187*J187,2)</f>
        <v>0</v>
      </c>
      <c r="M187" s="59">
        <f t="shared" ref="M187:M189" si="41">ROUND(L187+(L187*K187),2)</f>
        <v>0</v>
      </c>
      <c r="N187" s="117">
        <v>8</v>
      </c>
      <c r="O187" s="60">
        <f t="shared" ref="O187:O189" si="42">ROUND(N187*J187,2)</f>
        <v>0</v>
      </c>
      <c r="P187" s="61">
        <f t="shared" ref="P187:P189" si="43">ROUND(O187+(O187*K187),2)</f>
        <v>0</v>
      </c>
      <c r="Q187" s="37"/>
      <c r="R187" s="37"/>
    </row>
    <row r="188" spans="1:24" ht="104.25" customHeight="1" x14ac:dyDescent="0.25">
      <c r="A188" s="63" t="s">
        <v>76</v>
      </c>
      <c r="B188" s="109" t="s">
        <v>184</v>
      </c>
      <c r="C188" s="114" t="s">
        <v>112</v>
      </c>
      <c r="D188" s="118">
        <v>3</v>
      </c>
      <c r="E188" s="1">
        <v>10</v>
      </c>
      <c r="F188" s="1"/>
      <c r="G188" s="3"/>
      <c r="H188" s="2"/>
      <c r="I188" s="3"/>
      <c r="J188" s="5"/>
      <c r="K188" s="4"/>
      <c r="L188" s="55">
        <f t="shared" si="40"/>
        <v>0</v>
      </c>
      <c r="M188" s="59">
        <f t="shared" si="41"/>
        <v>0</v>
      </c>
      <c r="N188" s="118">
        <v>8</v>
      </c>
      <c r="O188" s="60">
        <f t="shared" si="42"/>
        <v>0</v>
      </c>
      <c r="P188" s="61">
        <f t="shared" si="43"/>
        <v>0</v>
      </c>
      <c r="Q188" s="3"/>
      <c r="R188" s="3"/>
    </row>
    <row r="189" spans="1:24" ht="105" customHeight="1" x14ac:dyDescent="0.25">
      <c r="A189" s="63" t="s">
        <v>77</v>
      </c>
      <c r="B189" s="109" t="s">
        <v>185</v>
      </c>
      <c r="C189" s="114" t="s">
        <v>112</v>
      </c>
      <c r="D189" s="118">
        <v>3</v>
      </c>
      <c r="E189" s="1">
        <v>10</v>
      </c>
      <c r="F189" s="1"/>
      <c r="G189" s="3"/>
      <c r="H189" s="2"/>
      <c r="I189" s="3"/>
      <c r="J189" s="5"/>
      <c r="K189" s="4"/>
      <c r="L189" s="55">
        <f t="shared" si="40"/>
        <v>0</v>
      </c>
      <c r="M189" s="59">
        <f t="shared" si="41"/>
        <v>0</v>
      </c>
      <c r="N189" s="118">
        <v>8</v>
      </c>
      <c r="O189" s="60">
        <f t="shared" si="42"/>
        <v>0</v>
      </c>
      <c r="P189" s="61">
        <f t="shared" si="43"/>
        <v>0</v>
      </c>
      <c r="Q189" s="3"/>
      <c r="R189" s="3"/>
    </row>
    <row r="190" spans="1:24" ht="15.75" thickBot="1" x14ac:dyDescent="0.3">
      <c r="A190" s="6"/>
      <c r="B190" s="7"/>
      <c r="C190" s="8"/>
      <c r="D190" s="8"/>
      <c r="E190" s="8"/>
      <c r="F190" s="8"/>
      <c r="G190" s="9"/>
      <c r="H190" s="9"/>
      <c r="I190" s="10"/>
      <c r="J190" s="9"/>
      <c r="K190" s="78" t="s">
        <v>13</v>
      </c>
      <c r="L190" s="65">
        <f>SUM(L187:L189)</f>
        <v>0</v>
      </c>
      <c r="M190" s="65">
        <f>SUM(M187:M189)</f>
        <v>0</v>
      </c>
      <c r="N190" s="66"/>
      <c r="O190" s="67">
        <f>SUM(O187:O189)</f>
        <v>0</v>
      </c>
      <c r="P190" s="68">
        <f>SUM(P187:P189)</f>
        <v>0</v>
      </c>
      <c r="S190" s="99"/>
      <c r="T190" s="99"/>
      <c r="U190" s="99"/>
      <c r="V190" s="99"/>
      <c r="W190" s="99"/>
      <c r="X190" s="99"/>
    </row>
    <row r="191" spans="1:24" ht="15.75" thickBot="1" x14ac:dyDescent="0.3">
      <c r="A191" s="6"/>
      <c r="B191" s="7"/>
      <c r="C191" s="8"/>
      <c r="D191" s="8"/>
      <c r="E191" s="8"/>
      <c r="F191" s="8"/>
      <c r="G191" s="9"/>
      <c r="H191" s="9"/>
      <c r="I191" s="10"/>
      <c r="J191" s="9"/>
      <c r="K191" s="16"/>
      <c r="L191" s="17"/>
      <c r="M191" s="17"/>
      <c r="N191" s="17"/>
      <c r="S191" s="101"/>
      <c r="T191" s="101"/>
      <c r="U191" s="101"/>
      <c r="V191" s="101"/>
      <c r="W191" s="101"/>
      <c r="X191" s="101"/>
    </row>
    <row r="192" spans="1:24" ht="15.75" thickBot="1" x14ac:dyDescent="0.3">
      <c r="A192" s="6"/>
      <c r="B192" s="7"/>
      <c r="C192" s="8"/>
      <c r="D192" s="8"/>
      <c r="E192" s="8"/>
      <c r="F192" s="8"/>
      <c r="G192" s="9"/>
      <c r="H192" s="9"/>
      <c r="I192" s="10"/>
      <c r="J192" s="9"/>
      <c r="K192" s="132" t="str">
        <f>A186</f>
        <v>PAKIET 11</v>
      </c>
      <c r="L192" s="133"/>
      <c r="M192" s="133"/>
      <c r="N192" s="133"/>
      <c r="O192" s="133"/>
      <c r="P192" s="134"/>
      <c r="S192" s="101"/>
      <c r="T192" s="101"/>
      <c r="U192" s="101"/>
      <c r="V192" s="101"/>
      <c r="W192" s="101"/>
      <c r="X192" s="101"/>
    </row>
    <row r="193" spans="1:24" ht="30.75" thickBot="1" x14ac:dyDescent="0.3">
      <c r="A193" s="6"/>
      <c r="B193" s="7"/>
      <c r="C193" s="8"/>
      <c r="D193" s="8"/>
      <c r="E193" s="8"/>
      <c r="F193" s="8"/>
      <c r="G193" s="9"/>
      <c r="H193" s="9"/>
      <c r="I193" s="10"/>
      <c r="J193" s="9"/>
      <c r="K193" s="22" t="s">
        <v>15</v>
      </c>
      <c r="L193" s="22" t="s">
        <v>16</v>
      </c>
      <c r="M193" s="22" t="s">
        <v>10</v>
      </c>
      <c r="N193" s="23" t="s">
        <v>11</v>
      </c>
      <c r="O193" s="24" t="s">
        <v>17</v>
      </c>
      <c r="P193" s="24" t="s">
        <v>18</v>
      </c>
    </row>
    <row r="194" spans="1:24" ht="15.75" thickBot="1" x14ac:dyDescent="0.3">
      <c r="A194" s="6"/>
      <c r="B194" s="7"/>
      <c r="C194" s="8"/>
      <c r="D194" s="8"/>
      <c r="E194" s="8"/>
      <c r="F194" s="113"/>
      <c r="G194" s="9"/>
      <c r="H194" s="9"/>
      <c r="I194" s="10"/>
      <c r="J194" s="9"/>
      <c r="K194" s="25">
        <f>L190</f>
        <v>0</v>
      </c>
      <c r="L194" s="26">
        <f>M190</f>
        <v>0</v>
      </c>
      <c r="M194" s="27">
        <f>O190</f>
        <v>0</v>
      </c>
      <c r="N194" s="26">
        <f>P190</f>
        <v>0</v>
      </c>
      <c r="O194" s="26">
        <f>M194+K194</f>
        <v>0</v>
      </c>
      <c r="P194" s="28">
        <f>L194+N194</f>
        <v>0</v>
      </c>
    </row>
    <row r="198" spans="1:24" ht="15.75" thickBot="1" x14ac:dyDescent="0.3"/>
    <row r="199" spans="1:24" ht="90.75" thickBot="1" x14ac:dyDescent="0.3">
      <c r="A199" s="38" t="s">
        <v>0</v>
      </c>
      <c r="B199" s="39" t="s">
        <v>1</v>
      </c>
      <c r="C199" s="39" t="s">
        <v>2</v>
      </c>
      <c r="D199" s="116" t="s">
        <v>3</v>
      </c>
      <c r="E199" s="39" t="s">
        <v>20</v>
      </c>
      <c r="F199" s="39" t="s">
        <v>178</v>
      </c>
      <c r="G199" s="39" t="s">
        <v>4</v>
      </c>
      <c r="H199" s="39" t="s">
        <v>21</v>
      </c>
      <c r="I199" s="39" t="s">
        <v>22</v>
      </c>
      <c r="J199" s="40" t="s">
        <v>5</v>
      </c>
      <c r="K199" s="41" t="s">
        <v>6</v>
      </c>
      <c r="L199" s="42" t="s">
        <v>7</v>
      </c>
      <c r="M199" s="42" t="s">
        <v>8</v>
      </c>
      <c r="N199" s="116" t="s">
        <v>9</v>
      </c>
      <c r="O199" s="20" t="s">
        <v>10</v>
      </c>
      <c r="P199" s="20" t="s">
        <v>11</v>
      </c>
      <c r="Q199" s="20" t="s">
        <v>73</v>
      </c>
      <c r="R199" s="21" t="s">
        <v>74</v>
      </c>
    </row>
    <row r="200" spans="1:24" ht="15.75" thickBot="1" x14ac:dyDescent="0.3">
      <c r="A200" s="43">
        <v>1</v>
      </c>
      <c r="B200" s="44">
        <v>2</v>
      </c>
      <c r="C200" s="45">
        <v>3</v>
      </c>
      <c r="D200" s="45">
        <v>4</v>
      </c>
      <c r="E200" s="45">
        <v>5</v>
      </c>
      <c r="F200" s="45">
        <v>6</v>
      </c>
      <c r="G200" s="45">
        <v>7</v>
      </c>
      <c r="H200" s="45">
        <v>8</v>
      </c>
      <c r="I200" s="46">
        <v>9</v>
      </c>
      <c r="J200" s="47">
        <v>10</v>
      </c>
      <c r="K200" s="47">
        <v>11</v>
      </c>
      <c r="L200" s="48" t="s">
        <v>179</v>
      </c>
      <c r="M200" s="49" t="s">
        <v>180</v>
      </c>
      <c r="N200" s="50">
        <v>14</v>
      </c>
      <c r="O200" s="107" t="s">
        <v>181</v>
      </c>
      <c r="P200" s="107" t="s">
        <v>182</v>
      </c>
      <c r="Q200" s="51">
        <v>17</v>
      </c>
      <c r="R200" s="51">
        <v>18</v>
      </c>
    </row>
    <row r="201" spans="1:24" ht="15.75" thickBot="1" x14ac:dyDescent="0.3">
      <c r="A201" s="129" t="s">
        <v>117</v>
      </c>
      <c r="B201" s="130"/>
      <c r="C201" s="130"/>
      <c r="D201" s="130"/>
      <c r="E201" s="130"/>
      <c r="F201" s="130"/>
      <c r="G201" s="130"/>
      <c r="H201" s="130"/>
      <c r="I201" s="130"/>
      <c r="J201" s="130"/>
      <c r="K201" s="130"/>
      <c r="L201" s="130"/>
      <c r="M201" s="130"/>
      <c r="N201" s="130"/>
      <c r="O201" s="130"/>
      <c r="P201" s="130"/>
      <c r="Q201" s="136"/>
      <c r="R201" s="137"/>
    </row>
    <row r="202" spans="1:24" ht="81.75" customHeight="1" x14ac:dyDescent="0.25">
      <c r="A202" s="63" t="s">
        <v>75</v>
      </c>
      <c r="B202" s="35" t="s">
        <v>32</v>
      </c>
      <c r="C202" s="2" t="s">
        <v>112</v>
      </c>
      <c r="D202" s="118">
        <v>1500</v>
      </c>
      <c r="E202" s="1">
        <v>3200</v>
      </c>
      <c r="F202" s="1"/>
      <c r="G202" s="3"/>
      <c r="H202" s="2"/>
      <c r="I202" s="3"/>
      <c r="J202" s="5"/>
      <c r="K202" s="4"/>
      <c r="L202" s="55">
        <f t="shared" ref="L202:L205" si="44">ROUND(E202*J202,2)</f>
        <v>0</v>
      </c>
      <c r="M202" s="59">
        <f t="shared" ref="M202:M205" si="45">ROUND(L202+(L202*K202),2)</f>
        <v>0</v>
      </c>
      <c r="N202" s="118">
        <v>800</v>
      </c>
      <c r="O202" s="60">
        <f t="shared" ref="O202:O205" si="46">ROUND(N202*J202,2)</f>
        <v>0</v>
      </c>
      <c r="P202" s="61">
        <f t="shared" ref="P202:P205" si="47">ROUND(O202+(O202*K202),2)</f>
        <v>0</v>
      </c>
      <c r="Q202" s="3"/>
      <c r="R202" s="3"/>
    </row>
    <row r="203" spans="1:24" ht="60" x14ac:dyDescent="0.25">
      <c r="A203" s="63" t="s">
        <v>76</v>
      </c>
      <c r="B203" s="35" t="s">
        <v>33</v>
      </c>
      <c r="C203" s="2" t="s">
        <v>112</v>
      </c>
      <c r="D203" s="118">
        <v>3000</v>
      </c>
      <c r="E203" s="1">
        <v>6400</v>
      </c>
      <c r="F203" s="1"/>
      <c r="G203" s="3"/>
      <c r="H203" s="2"/>
      <c r="I203" s="3"/>
      <c r="J203" s="5"/>
      <c r="K203" s="4"/>
      <c r="L203" s="55">
        <f t="shared" si="44"/>
        <v>0</v>
      </c>
      <c r="M203" s="59">
        <f t="shared" si="45"/>
        <v>0</v>
      </c>
      <c r="N203" s="118">
        <v>1000</v>
      </c>
      <c r="O203" s="60">
        <f t="shared" si="46"/>
        <v>0</v>
      </c>
      <c r="P203" s="61">
        <f t="shared" si="47"/>
        <v>0</v>
      </c>
      <c r="Q203" s="3"/>
      <c r="R203" s="3"/>
    </row>
    <row r="204" spans="1:24" ht="396" customHeight="1" x14ac:dyDescent="0.25">
      <c r="A204" s="63" t="s">
        <v>77</v>
      </c>
      <c r="B204" s="35" t="s">
        <v>61</v>
      </c>
      <c r="C204" s="2" t="s">
        <v>12</v>
      </c>
      <c r="D204" s="118">
        <v>700</v>
      </c>
      <c r="E204" s="1">
        <v>1400</v>
      </c>
      <c r="F204" s="1"/>
      <c r="G204" s="3"/>
      <c r="H204" s="2"/>
      <c r="I204" s="3"/>
      <c r="J204" s="5"/>
      <c r="K204" s="4"/>
      <c r="L204" s="55">
        <f t="shared" si="44"/>
        <v>0</v>
      </c>
      <c r="M204" s="59">
        <f t="shared" si="45"/>
        <v>0</v>
      </c>
      <c r="N204" s="118">
        <v>700</v>
      </c>
      <c r="O204" s="60">
        <f t="shared" si="46"/>
        <v>0</v>
      </c>
      <c r="P204" s="61">
        <f t="shared" si="47"/>
        <v>0</v>
      </c>
      <c r="Q204" s="3"/>
      <c r="R204" s="3"/>
    </row>
    <row r="205" spans="1:24" ht="395.25" customHeight="1" x14ac:dyDescent="0.25">
      <c r="A205" s="63" t="s">
        <v>78</v>
      </c>
      <c r="B205" s="35" t="s">
        <v>62</v>
      </c>
      <c r="C205" s="2" t="s">
        <v>12</v>
      </c>
      <c r="D205" s="118">
        <v>1000</v>
      </c>
      <c r="E205" s="1">
        <v>2300</v>
      </c>
      <c r="F205" s="1"/>
      <c r="G205" s="3"/>
      <c r="H205" s="2"/>
      <c r="I205" s="3"/>
      <c r="J205" s="5"/>
      <c r="K205" s="4"/>
      <c r="L205" s="55">
        <f t="shared" si="44"/>
        <v>0</v>
      </c>
      <c r="M205" s="59">
        <f t="shared" si="45"/>
        <v>0</v>
      </c>
      <c r="N205" s="118">
        <v>1000</v>
      </c>
      <c r="O205" s="60">
        <f t="shared" si="46"/>
        <v>0</v>
      </c>
      <c r="P205" s="61">
        <f t="shared" si="47"/>
        <v>0</v>
      </c>
      <c r="Q205" s="3"/>
      <c r="R205" s="3"/>
    </row>
    <row r="206" spans="1:24" ht="15.75" thickBot="1" x14ac:dyDescent="0.3">
      <c r="K206" s="11" t="s">
        <v>13</v>
      </c>
      <c r="L206" s="65">
        <f>SUM(L202:L205)</f>
        <v>0</v>
      </c>
      <c r="M206" s="65">
        <f>SUM(M202:M205)</f>
        <v>0</v>
      </c>
      <c r="N206" s="66"/>
      <c r="O206" s="67">
        <f>SUM(O202:O205)</f>
        <v>0</v>
      </c>
      <c r="P206" s="68">
        <f>SUM(P202:P205)</f>
        <v>0</v>
      </c>
      <c r="S206" s="99"/>
      <c r="T206" s="99"/>
      <c r="U206" s="99"/>
      <c r="V206" s="99"/>
      <c r="W206" s="99"/>
      <c r="X206" s="99"/>
    </row>
    <row r="207" spans="1:24" ht="15.75" thickBot="1" x14ac:dyDescent="0.3">
      <c r="S207" s="101"/>
      <c r="T207" s="101"/>
      <c r="U207" s="101"/>
      <c r="V207" s="101"/>
      <c r="W207" s="101"/>
      <c r="X207" s="101"/>
    </row>
    <row r="208" spans="1:24" ht="15.75" thickBot="1" x14ac:dyDescent="0.3">
      <c r="K208" s="132" t="str">
        <f>A201</f>
        <v>PAKIET 12</v>
      </c>
      <c r="L208" s="133"/>
      <c r="M208" s="133"/>
      <c r="N208" s="133"/>
      <c r="O208" s="133"/>
      <c r="P208" s="134"/>
      <c r="S208" s="101"/>
      <c r="T208" s="101"/>
      <c r="U208" s="101"/>
      <c r="V208" s="101"/>
      <c r="W208" s="101"/>
      <c r="X208" s="101"/>
    </row>
    <row r="209" spans="1:24" ht="30.75" thickBot="1" x14ac:dyDescent="0.3">
      <c r="K209" s="22" t="s">
        <v>15</v>
      </c>
      <c r="L209" s="22" t="s">
        <v>16</v>
      </c>
      <c r="M209" s="22" t="s">
        <v>10</v>
      </c>
      <c r="N209" s="23" t="s">
        <v>11</v>
      </c>
      <c r="O209" s="24" t="s">
        <v>17</v>
      </c>
      <c r="P209" s="24" t="s">
        <v>18</v>
      </c>
    </row>
    <row r="210" spans="1:24" ht="15.75" thickBot="1" x14ac:dyDescent="0.3">
      <c r="K210" s="25">
        <f>L206</f>
        <v>0</v>
      </c>
      <c r="L210" s="26">
        <f>M206</f>
        <v>0</v>
      </c>
      <c r="M210" s="27">
        <f>O206</f>
        <v>0</v>
      </c>
      <c r="N210" s="26">
        <f>P206</f>
        <v>0</v>
      </c>
      <c r="O210" s="26">
        <f>M210+K210</f>
        <v>0</v>
      </c>
      <c r="P210" s="28">
        <f>L210+N210</f>
        <v>0</v>
      </c>
    </row>
    <row r="214" spans="1:24" ht="15.75" thickBot="1" x14ac:dyDescent="0.3"/>
    <row r="215" spans="1:24" ht="90.75" thickBot="1" x14ac:dyDescent="0.3">
      <c r="A215" s="38" t="s">
        <v>0</v>
      </c>
      <c r="B215" s="39" t="s">
        <v>1</v>
      </c>
      <c r="C215" s="39" t="s">
        <v>2</v>
      </c>
      <c r="D215" s="116" t="s">
        <v>3</v>
      </c>
      <c r="E215" s="39" t="s">
        <v>20</v>
      </c>
      <c r="F215" s="39" t="s">
        <v>178</v>
      </c>
      <c r="G215" s="39" t="s">
        <v>4</v>
      </c>
      <c r="H215" s="39" t="s">
        <v>21</v>
      </c>
      <c r="I215" s="39" t="s">
        <v>22</v>
      </c>
      <c r="J215" s="40" t="s">
        <v>5</v>
      </c>
      <c r="K215" s="41" t="s">
        <v>6</v>
      </c>
      <c r="L215" s="42" t="s">
        <v>7</v>
      </c>
      <c r="M215" s="42" t="s">
        <v>8</v>
      </c>
      <c r="N215" s="116" t="s">
        <v>9</v>
      </c>
      <c r="O215" s="20" t="s">
        <v>10</v>
      </c>
      <c r="P215" s="20" t="s">
        <v>11</v>
      </c>
      <c r="Q215" s="20" t="s">
        <v>73</v>
      </c>
      <c r="R215" s="21" t="s">
        <v>74</v>
      </c>
    </row>
    <row r="216" spans="1:24" ht="15.75" thickBot="1" x14ac:dyDescent="0.3">
      <c r="A216" s="43">
        <v>1</v>
      </c>
      <c r="B216" s="44">
        <v>2</v>
      </c>
      <c r="C216" s="45">
        <v>3</v>
      </c>
      <c r="D216" s="45">
        <v>4</v>
      </c>
      <c r="E216" s="45">
        <v>5</v>
      </c>
      <c r="F216" s="45">
        <v>6</v>
      </c>
      <c r="G216" s="45">
        <v>7</v>
      </c>
      <c r="H216" s="45">
        <v>8</v>
      </c>
      <c r="I216" s="46">
        <v>9</v>
      </c>
      <c r="J216" s="47">
        <v>10</v>
      </c>
      <c r="K216" s="47">
        <v>11</v>
      </c>
      <c r="L216" s="48" t="s">
        <v>179</v>
      </c>
      <c r="M216" s="49" t="s">
        <v>180</v>
      </c>
      <c r="N216" s="50">
        <v>14</v>
      </c>
      <c r="O216" s="107" t="s">
        <v>181</v>
      </c>
      <c r="P216" s="107" t="s">
        <v>182</v>
      </c>
      <c r="Q216" s="51">
        <v>17</v>
      </c>
      <c r="R216" s="51">
        <v>18</v>
      </c>
    </row>
    <row r="217" spans="1:24" ht="15.75" thickBot="1" x14ac:dyDescent="0.3">
      <c r="A217" s="129" t="s">
        <v>118</v>
      </c>
      <c r="B217" s="130"/>
      <c r="C217" s="130"/>
      <c r="D217" s="130"/>
      <c r="E217" s="130"/>
      <c r="F217" s="130"/>
      <c r="G217" s="130"/>
      <c r="H217" s="130"/>
      <c r="I217" s="130"/>
      <c r="J217" s="130"/>
      <c r="K217" s="130"/>
      <c r="L217" s="130"/>
      <c r="M217" s="130"/>
      <c r="N217" s="130"/>
      <c r="O217" s="130"/>
      <c r="P217" s="130"/>
      <c r="Q217" s="130"/>
      <c r="R217" s="131"/>
    </row>
    <row r="218" spans="1:24" ht="174" customHeight="1" x14ac:dyDescent="0.25">
      <c r="A218" s="62" t="s">
        <v>75</v>
      </c>
      <c r="B218" s="72" t="s">
        <v>34</v>
      </c>
      <c r="C218" s="54" t="s">
        <v>112</v>
      </c>
      <c r="D218" s="117">
        <f>0.5*E218</f>
        <v>3500</v>
      </c>
      <c r="E218" s="54">
        <v>7000</v>
      </c>
      <c r="F218" s="54"/>
      <c r="G218" s="37"/>
      <c r="H218" s="36"/>
      <c r="I218" s="37"/>
      <c r="J218" s="74"/>
      <c r="K218" s="53"/>
      <c r="L218" s="55">
        <f t="shared" ref="L218:L223" si="48">ROUND(E218*J218,2)</f>
        <v>0</v>
      </c>
      <c r="M218" s="59">
        <f t="shared" ref="M218:M223" si="49">ROUND(L218+(L218*K218),2)</f>
        <v>0</v>
      </c>
      <c r="N218" s="117">
        <f>+E218*0.7</f>
        <v>4900</v>
      </c>
      <c r="O218" s="60">
        <f t="shared" ref="O218" si="50">ROUND(N218*J218,2)</f>
        <v>0</v>
      </c>
      <c r="P218" s="61">
        <f t="shared" ref="P218" si="51">ROUND(O218+(O218*K218),2)</f>
        <v>0</v>
      </c>
      <c r="Q218" s="37"/>
      <c r="R218" s="37"/>
    </row>
    <row r="219" spans="1:24" ht="173.25" customHeight="1" x14ac:dyDescent="0.25">
      <c r="A219" s="63" t="s">
        <v>76</v>
      </c>
      <c r="B219" s="35" t="s">
        <v>35</v>
      </c>
      <c r="C219" s="1" t="s">
        <v>112</v>
      </c>
      <c r="D219" s="118">
        <f t="shared" ref="D219:D223" si="52">0.5*E219</f>
        <v>2900</v>
      </c>
      <c r="E219" s="1">
        <v>5800</v>
      </c>
      <c r="F219" s="1"/>
      <c r="G219" s="3"/>
      <c r="H219" s="2"/>
      <c r="I219" s="3"/>
      <c r="J219" s="5"/>
      <c r="K219" s="4"/>
      <c r="L219" s="55">
        <f t="shared" si="48"/>
        <v>0</v>
      </c>
      <c r="M219" s="59">
        <f t="shared" si="49"/>
        <v>0</v>
      </c>
      <c r="N219" s="118">
        <f t="shared" ref="N219:N223" si="53">+E219*0.7</f>
        <v>4059.9999999999995</v>
      </c>
      <c r="O219" s="60">
        <f t="shared" ref="O219:O223" si="54">ROUND(N219*J219,2)</f>
        <v>0</v>
      </c>
      <c r="P219" s="61">
        <f t="shared" ref="P219:P223" si="55">ROUND(O219+(O219*K219),2)</f>
        <v>0</v>
      </c>
      <c r="Q219" s="3"/>
      <c r="R219" s="3"/>
    </row>
    <row r="220" spans="1:24" ht="174.75" customHeight="1" x14ac:dyDescent="0.25">
      <c r="A220" s="62" t="s">
        <v>77</v>
      </c>
      <c r="B220" s="35" t="s">
        <v>36</v>
      </c>
      <c r="C220" s="1" t="s">
        <v>112</v>
      </c>
      <c r="D220" s="118">
        <f t="shared" si="52"/>
        <v>3800</v>
      </c>
      <c r="E220" s="1">
        <v>7600</v>
      </c>
      <c r="F220" s="1"/>
      <c r="G220" s="3"/>
      <c r="H220" s="2"/>
      <c r="I220" s="3"/>
      <c r="J220" s="5"/>
      <c r="K220" s="4"/>
      <c r="L220" s="55">
        <f t="shared" si="48"/>
        <v>0</v>
      </c>
      <c r="M220" s="59">
        <f t="shared" si="49"/>
        <v>0</v>
      </c>
      <c r="N220" s="118">
        <f t="shared" si="53"/>
        <v>5320</v>
      </c>
      <c r="O220" s="60">
        <f t="shared" si="54"/>
        <v>0</v>
      </c>
      <c r="P220" s="61">
        <f t="shared" si="55"/>
        <v>0</v>
      </c>
      <c r="Q220" s="3"/>
      <c r="R220" s="3"/>
    </row>
    <row r="221" spans="1:24" ht="168" customHeight="1" x14ac:dyDescent="0.25">
      <c r="A221" s="63" t="s">
        <v>78</v>
      </c>
      <c r="B221" s="35" t="s">
        <v>37</v>
      </c>
      <c r="C221" s="1" t="s">
        <v>112</v>
      </c>
      <c r="D221" s="118">
        <f t="shared" si="52"/>
        <v>3200</v>
      </c>
      <c r="E221" s="1">
        <v>6400</v>
      </c>
      <c r="F221" s="1"/>
      <c r="G221" s="3"/>
      <c r="H221" s="2"/>
      <c r="I221" s="3"/>
      <c r="J221" s="5"/>
      <c r="K221" s="4"/>
      <c r="L221" s="55">
        <f t="shared" si="48"/>
        <v>0</v>
      </c>
      <c r="M221" s="59">
        <f t="shared" si="49"/>
        <v>0</v>
      </c>
      <c r="N221" s="118">
        <f t="shared" si="53"/>
        <v>4480</v>
      </c>
      <c r="O221" s="60">
        <f t="shared" si="54"/>
        <v>0</v>
      </c>
      <c r="P221" s="61">
        <f t="shared" si="55"/>
        <v>0</v>
      </c>
      <c r="Q221" s="3"/>
      <c r="R221" s="3"/>
    </row>
    <row r="222" spans="1:24" ht="170.25" customHeight="1" x14ac:dyDescent="0.25">
      <c r="A222" s="62" t="s">
        <v>79</v>
      </c>
      <c r="B222" s="35" t="s">
        <v>38</v>
      </c>
      <c r="C222" s="1" t="s">
        <v>112</v>
      </c>
      <c r="D222" s="118">
        <f t="shared" si="52"/>
        <v>3200</v>
      </c>
      <c r="E222" s="1">
        <v>6400</v>
      </c>
      <c r="F222" s="1"/>
      <c r="G222" s="3"/>
      <c r="H222" s="2"/>
      <c r="I222" s="3"/>
      <c r="J222" s="5"/>
      <c r="K222" s="4"/>
      <c r="L222" s="55">
        <f t="shared" si="48"/>
        <v>0</v>
      </c>
      <c r="M222" s="59">
        <f t="shared" si="49"/>
        <v>0</v>
      </c>
      <c r="N222" s="118">
        <f t="shared" si="53"/>
        <v>4480</v>
      </c>
      <c r="O222" s="60">
        <f t="shared" si="54"/>
        <v>0</v>
      </c>
      <c r="P222" s="61">
        <f t="shared" si="55"/>
        <v>0</v>
      </c>
      <c r="Q222" s="3"/>
      <c r="R222" s="3"/>
    </row>
    <row r="223" spans="1:24" ht="170.25" customHeight="1" x14ac:dyDescent="0.25">
      <c r="A223" s="63" t="s">
        <v>80</v>
      </c>
      <c r="B223" s="35" t="s">
        <v>39</v>
      </c>
      <c r="C223" s="1" t="s">
        <v>112</v>
      </c>
      <c r="D223" s="118">
        <f t="shared" si="52"/>
        <v>1600</v>
      </c>
      <c r="E223" s="1">
        <v>3200</v>
      </c>
      <c r="F223" s="1"/>
      <c r="G223" s="3"/>
      <c r="H223" s="2"/>
      <c r="I223" s="3"/>
      <c r="J223" s="5"/>
      <c r="K223" s="4"/>
      <c r="L223" s="55">
        <f t="shared" si="48"/>
        <v>0</v>
      </c>
      <c r="M223" s="59">
        <f t="shared" si="49"/>
        <v>0</v>
      </c>
      <c r="N223" s="118">
        <f t="shared" si="53"/>
        <v>2240</v>
      </c>
      <c r="O223" s="60">
        <f t="shared" si="54"/>
        <v>0</v>
      </c>
      <c r="P223" s="61">
        <f t="shared" si="55"/>
        <v>0</v>
      </c>
      <c r="Q223" s="3"/>
      <c r="R223" s="3"/>
    </row>
    <row r="224" spans="1:24" ht="15.75" thickBot="1" x14ac:dyDescent="0.3">
      <c r="A224" s="6"/>
      <c r="B224" s="7"/>
      <c r="C224" s="8"/>
      <c r="D224" s="8"/>
      <c r="E224" s="8"/>
      <c r="F224" s="8"/>
      <c r="G224" s="9"/>
      <c r="H224" s="9"/>
      <c r="I224" s="10"/>
      <c r="J224" s="9"/>
      <c r="K224" s="11" t="s">
        <v>13</v>
      </c>
      <c r="L224" s="65">
        <f>SUM(L218:L223)</f>
        <v>0</v>
      </c>
      <c r="M224" s="65">
        <f>SUM(M218:M223)</f>
        <v>0</v>
      </c>
      <c r="N224" s="66"/>
      <c r="O224" s="67">
        <f>SUM(O218:O223)</f>
        <v>0</v>
      </c>
      <c r="P224" s="68">
        <f>SUM(P218:P223)</f>
        <v>0</v>
      </c>
      <c r="S224" s="99"/>
      <c r="T224" s="99"/>
      <c r="U224" s="99"/>
      <c r="V224" s="99"/>
      <c r="W224" s="99"/>
      <c r="X224" s="99"/>
    </row>
    <row r="225" spans="1:24" ht="15.75" thickBot="1" x14ac:dyDescent="0.3">
      <c r="A225" s="6"/>
      <c r="B225" s="7"/>
      <c r="C225" s="8"/>
      <c r="D225" s="8"/>
      <c r="E225" s="8"/>
      <c r="F225" s="8"/>
      <c r="G225" s="9"/>
      <c r="H225" s="9"/>
      <c r="I225" s="10"/>
      <c r="J225" s="9"/>
      <c r="K225" s="16"/>
      <c r="L225" s="17"/>
      <c r="M225" s="17"/>
      <c r="N225" s="17"/>
      <c r="S225" s="101"/>
      <c r="T225" s="101"/>
      <c r="U225" s="101"/>
      <c r="V225" s="101"/>
      <c r="W225" s="101"/>
      <c r="X225" s="101"/>
    </row>
    <row r="226" spans="1:24" ht="15.75" thickBot="1" x14ac:dyDescent="0.3">
      <c r="A226" s="6"/>
      <c r="B226" s="7"/>
      <c r="C226" s="8"/>
      <c r="D226" s="8"/>
      <c r="E226" s="8"/>
      <c r="F226" s="8"/>
      <c r="G226" s="9"/>
      <c r="H226" s="9"/>
      <c r="I226" s="10"/>
      <c r="J226" s="9"/>
      <c r="K226" s="132" t="str">
        <f>A217</f>
        <v>PAKIET 13</v>
      </c>
      <c r="L226" s="133"/>
      <c r="M226" s="133"/>
      <c r="N226" s="133"/>
      <c r="O226" s="133"/>
      <c r="P226" s="134"/>
      <c r="S226" s="101"/>
      <c r="T226" s="101"/>
      <c r="U226" s="101"/>
      <c r="V226" s="101"/>
      <c r="W226" s="101"/>
      <c r="X226" s="101"/>
    </row>
    <row r="227" spans="1:24" ht="30.75" thickBot="1" x14ac:dyDescent="0.3">
      <c r="A227" s="6"/>
      <c r="B227" s="7"/>
      <c r="C227" s="8"/>
      <c r="D227" s="8"/>
      <c r="E227" s="8"/>
      <c r="F227" s="8"/>
      <c r="G227" s="9"/>
      <c r="H227" s="9"/>
      <c r="I227" s="10"/>
      <c r="J227" s="9"/>
      <c r="K227" s="22" t="s">
        <v>15</v>
      </c>
      <c r="L227" s="22" t="s">
        <v>16</v>
      </c>
      <c r="M227" s="22" t="s">
        <v>10</v>
      </c>
      <c r="N227" s="23" t="s">
        <v>11</v>
      </c>
      <c r="O227" s="24" t="s">
        <v>17</v>
      </c>
      <c r="P227" s="24" t="s">
        <v>18</v>
      </c>
    </row>
    <row r="228" spans="1:24" ht="15.75" thickBot="1" x14ac:dyDescent="0.3">
      <c r="A228" s="6"/>
      <c r="B228" s="7"/>
      <c r="C228" s="8"/>
      <c r="D228" s="8"/>
      <c r="E228" s="8"/>
      <c r="F228" s="8"/>
      <c r="G228" s="9"/>
      <c r="H228" s="9"/>
      <c r="I228" s="10"/>
      <c r="J228" s="9"/>
      <c r="K228" s="25">
        <f>L224</f>
        <v>0</v>
      </c>
      <c r="L228" s="26">
        <f>M224</f>
        <v>0</v>
      </c>
      <c r="M228" s="27">
        <f>O224</f>
        <v>0</v>
      </c>
      <c r="N228" s="26">
        <f>P224</f>
        <v>0</v>
      </c>
      <c r="O228" s="26">
        <f>M228+K228</f>
        <v>0</v>
      </c>
      <c r="P228" s="28">
        <f>L228+N228</f>
        <v>0</v>
      </c>
    </row>
    <row r="232" spans="1:24" ht="15.75" thickBot="1" x14ac:dyDescent="0.3"/>
    <row r="233" spans="1:24" ht="90.75" thickBot="1" x14ac:dyDescent="0.3">
      <c r="A233" s="38" t="s">
        <v>0</v>
      </c>
      <c r="B233" s="39" t="s">
        <v>1</v>
      </c>
      <c r="C233" s="39" t="s">
        <v>2</v>
      </c>
      <c r="D233" s="116" t="s">
        <v>3</v>
      </c>
      <c r="E233" s="39" t="s">
        <v>20</v>
      </c>
      <c r="F233" s="39" t="s">
        <v>178</v>
      </c>
      <c r="G233" s="39" t="s">
        <v>4</v>
      </c>
      <c r="H233" s="39" t="s">
        <v>21</v>
      </c>
      <c r="I233" s="39" t="s">
        <v>22</v>
      </c>
      <c r="J233" s="40" t="s">
        <v>5</v>
      </c>
      <c r="K233" s="41" t="s">
        <v>6</v>
      </c>
      <c r="L233" s="42" t="s">
        <v>7</v>
      </c>
      <c r="M233" s="42" t="s">
        <v>8</v>
      </c>
      <c r="N233" s="116" t="s">
        <v>9</v>
      </c>
      <c r="O233" s="20" t="s">
        <v>10</v>
      </c>
      <c r="P233" s="20" t="s">
        <v>11</v>
      </c>
      <c r="Q233" s="20" t="s">
        <v>73</v>
      </c>
      <c r="R233" s="21" t="s">
        <v>74</v>
      </c>
    </row>
    <row r="234" spans="1:24" ht="15.75" thickBot="1" x14ac:dyDescent="0.3">
      <c r="A234" s="43">
        <v>1</v>
      </c>
      <c r="B234" s="44">
        <v>2</v>
      </c>
      <c r="C234" s="45">
        <v>3</v>
      </c>
      <c r="D234" s="45">
        <v>4</v>
      </c>
      <c r="E234" s="45">
        <v>5</v>
      </c>
      <c r="F234" s="45">
        <v>6</v>
      </c>
      <c r="G234" s="45">
        <v>7</v>
      </c>
      <c r="H234" s="45">
        <v>8</v>
      </c>
      <c r="I234" s="46">
        <v>9</v>
      </c>
      <c r="J234" s="47">
        <v>10</v>
      </c>
      <c r="K234" s="47">
        <v>11</v>
      </c>
      <c r="L234" s="48" t="s">
        <v>179</v>
      </c>
      <c r="M234" s="49" t="s">
        <v>180</v>
      </c>
      <c r="N234" s="50">
        <v>14</v>
      </c>
      <c r="O234" s="107" t="s">
        <v>181</v>
      </c>
      <c r="P234" s="107" t="s">
        <v>182</v>
      </c>
      <c r="Q234" s="51">
        <v>17</v>
      </c>
      <c r="R234" s="51">
        <v>18</v>
      </c>
    </row>
    <row r="235" spans="1:24" ht="15.75" thickBot="1" x14ac:dyDescent="0.3">
      <c r="A235" s="129" t="s">
        <v>119</v>
      </c>
      <c r="B235" s="130"/>
      <c r="C235" s="130"/>
      <c r="D235" s="130"/>
      <c r="E235" s="130"/>
      <c r="F235" s="130"/>
      <c r="G235" s="130"/>
      <c r="H235" s="130"/>
      <c r="I235" s="130"/>
      <c r="J235" s="130"/>
      <c r="K235" s="130"/>
      <c r="L235" s="130"/>
      <c r="M235" s="130"/>
      <c r="N235" s="130"/>
      <c r="O235" s="130"/>
      <c r="P235" s="130"/>
      <c r="Q235" s="130"/>
      <c r="R235" s="131"/>
    </row>
    <row r="236" spans="1:24" ht="75" x14ac:dyDescent="0.25">
      <c r="A236" s="62" t="s">
        <v>75</v>
      </c>
      <c r="B236" s="103" t="s">
        <v>172</v>
      </c>
      <c r="C236" s="36" t="s">
        <v>12</v>
      </c>
      <c r="D236" s="117">
        <v>1500</v>
      </c>
      <c r="E236" s="54">
        <v>2500</v>
      </c>
      <c r="F236" s="54"/>
      <c r="G236" s="37"/>
      <c r="H236" s="36"/>
      <c r="I236" s="37"/>
      <c r="J236" s="74"/>
      <c r="K236" s="53"/>
      <c r="L236" s="55">
        <f t="shared" ref="L236:L238" si="56">ROUND(E236*J236,2)</f>
        <v>0</v>
      </c>
      <c r="M236" s="58">
        <f t="shared" ref="M236:M238" si="57">ROUND(L236+(L236*K236),2)</f>
        <v>0</v>
      </c>
      <c r="N236" s="117">
        <v>1500</v>
      </c>
      <c r="O236" s="60">
        <f t="shared" ref="O236:O238" si="58">ROUND(N236*J236,2)</f>
        <v>0</v>
      </c>
      <c r="P236" s="61">
        <f t="shared" ref="P236:P238" si="59">ROUND(O236+(O236*K236),2)</f>
        <v>0</v>
      </c>
      <c r="Q236" s="37"/>
      <c r="R236" s="37"/>
    </row>
    <row r="237" spans="1:24" ht="75" x14ac:dyDescent="0.25">
      <c r="A237" s="63" t="s">
        <v>76</v>
      </c>
      <c r="B237" s="104" t="s">
        <v>173</v>
      </c>
      <c r="C237" s="2" t="s">
        <v>12</v>
      </c>
      <c r="D237" s="118">
        <v>3000</v>
      </c>
      <c r="E237" s="1">
        <v>6300</v>
      </c>
      <c r="F237" s="1"/>
      <c r="G237" s="3"/>
      <c r="H237" s="2"/>
      <c r="I237" s="3"/>
      <c r="J237" s="5"/>
      <c r="K237" s="4"/>
      <c r="L237" s="55">
        <f t="shared" si="56"/>
        <v>0</v>
      </c>
      <c r="M237" s="59">
        <f t="shared" si="57"/>
        <v>0</v>
      </c>
      <c r="N237" s="118">
        <v>3000</v>
      </c>
      <c r="O237" s="60">
        <f t="shared" si="58"/>
        <v>0</v>
      </c>
      <c r="P237" s="61">
        <f t="shared" si="59"/>
        <v>0</v>
      </c>
      <c r="Q237" s="3"/>
      <c r="R237" s="3"/>
    </row>
    <row r="238" spans="1:24" ht="75" x14ac:dyDescent="0.25">
      <c r="A238" s="63" t="s">
        <v>77</v>
      </c>
      <c r="B238" s="104" t="s">
        <v>174</v>
      </c>
      <c r="C238" s="2" t="s">
        <v>12</v>
      </c>
      <c r="D238" s="118">
        <v>3000</v>
      </c>
      <c r="E238" s="1">
        <v>6000</v>
      </c>
      <c r="F238" s="1"/>
      <c r="G238" s="3"/>
      <c r="H238" s="2"/>
      <c r="I238" s="3"/>
      <c r="J238" s="5"/>
      <c r="K238" s="4"/>
      <c r="L238" s="55">
        <f t="shared" si="56"/>
        <v>0</v>
      </c>
      <c r="M238" s="59">
        <f t="shared" si="57"/>
        <v>0</v>
      </c>
      <c r="N238" s="118">
        <v>3000</v>
      </c>
      <c r="O238" s="60">
        <f t="shared" si="58"/>
        <v>0</v>
      </c>
      <c r="P238" s="61">
        <f t="shared" si="59"/>
        <v>0</v>
      </c>
      <c r="Q238" s="3"/>
      <c r="R238" s="3"/>
    </row>
    <row r="239" spans="1:24" ht="15.75" thickBot="1" x14ac:dyDescent="0.3">
      <c r="A239" s="6"/>
      <c r="B239" s="7"/>
      <c r="C239" s="8"/>
      <c r="D239" s="8"/>
      <c r="E239" s="8"/>
      <c r="F239" s="8"/>
      <c r="G239" s="9"/>
      <c r="H239" s="9"/>
      <c r="I239" s="10"/>
      <c r="J239" s="9"/>
      <c r="K239" s="11" t="s">
        <v>13</v>
      </c>
      <c r="L239" s="65">
        <f>SUM(L236:L238)</f>
        <v>0</v>
      </c>
      <c r="M239" s="65">
        <f>SUM(M236:M238)</f>
        <v>0</v>
      </c>
      <c r="N239" s="66"/>
      <c r="O239" s="67">
        <f>SUM(O236:O238)</f>
        <v>0</v>
      </c>
      <c r="P239" s="68">
        <f>SUM(P236:P238)</f>
        <v>0</v>
      </c>
      <c r="S239" s="99"/>
      <c r="T239" s="99"/>
      <c r="U239" s="99"/>
      <c r="V239" s="99"/>
      <c r="W239" s="99"/>
      <c r="X239" s="99"/>
    </row>
    <row r="240" spans="1:24" ht="15.75" thickBot="1" x14ac:dyDescent="0.3">
      <c r="A240" s="6"/>
      <c r="B240" s="7"/>
      <c r="C240" s="8"/>
      <c r="D240" s="8"/>
      <c r="E240" s="8"/>
      <c r="F240" s="8"/>
      <c r="G240" s="9"/>
      <c r="H240" s="9"/>
      <c r="I240" s="10"/>
      <c r="J240" s="9"/>
      <c r="K240" s="16"/>
      <c r="L240" s="17"/>
      <c r="M240" s="17"/>
      <c r="N240" s="17"/>
      <c r="S240" s="101"/>
      <c r="T240" s="101"/>
      <c r="U240" s="101"/>
      <c r="V240" s="101"/>
      <c r="W240" s="101"/>
      <c r="X240" s="101"/>
    </row>
    <row r="241" spans="1:26" ht="15.75" thickBot="1" x14ac:dyDescent="0.3">
      <c r="A241" s="6"/>
      <c r="B241" s="7"/>
      <c r="C241" s="8"/>
      <c r="D241" s="8"/>
      <c r="E241" s="8"/>
      <c r="F241" s="8"/>
      <c r="G241" s="9"/>
      <c r="H241" s="9"/>
      <c r="I241" s="10"/>
      <c r="J241" s="9"/>
      <c r="K241" s="132" t="str">
        <f>A235</f>
        <v>PAKIET 14</v>
      </c>
      <c r="L241" s="133"/>
      <c r="M241" s="133"/>
      <c r="N241" s="133"/>
      <c r="O241" s="133"/>
      <c r="P241" s="134"/>
      <c r="S241" s="101"/>
      <c r="T241" s="101"/>
      <c r="U241" s="101"/>
      <c r="V241" s="101"/>
      <c r="W241" s="101"/>
      <c r="X241" s="101"/>
    </row>
    <row r="242" spans="1:26" ht="30.75" thickBot="1" x14ac:dyDescent="0.3">
      <c r="A242" s="6"/>
      <c r="B242" s="7"/>
      <c r="C242" s="8"/>
      <c r="D242" s="8"/>
      <c r="E242" s="8"/>
      <c r="F242" s="8"/>
      <c r="G242" s="9"/>
      <c r="H242" s="9"/>
      <c r="I242" s="10"/>
      <c r="J242" s="9"/>
      <c r="K242" s="22" t="s">
        <v>15</v>
      </c>
      <c r="L242" s="22" t="s">
        <v>16</v>
      </c>
      <c r="M242" s="22" t="s">
        <v>10</v>
      </c>
      <c r="N242" s="23" t="s">
        <v>11</v>
      </c>
      <c r="O242" s="24" t="s">
        <v>17</v>
      </c>
      <c r="P242" s="24" t="s">
        <v>18</v>
      </c>
    </row>
    <row r="243" spans="1:26" ht="15.75" thickBot="1" x14ac:dyDescent="0.3">
      <c r="A243" s="6"/>
      <c r="B243" s="7"/>
      <c r="C243" s="8"/>
      <c r="D243" s="8"/>
      <c r="E243" s="8"/>
      <c r="F243" s="8"/>
      <c r="G243" s="9"/>
      <c r="H243" s="9"/>
      <c r="I243" s="10"/>
      <c r="J243" s="9"/>
      <c r="K243" s="25">
        <f>L239</f>
        <v>0</v>
      </c>
      <c r="L243" s="26">
        <f>M239</f>
        <v>0</v>
      </c>
      <c r="M243" s="27">
        <f>O239</f>
        <v>0</v>
      </c>
      <c r="N243" s="26">
        <f>P239</f>
        <v>0</v>
      </c>
      <c r="O243" s="26">
        <f>M243+K243</f>
        <v>0</v>
      </c>
      <c r="P243" s="28">
        <f>L243+N243</f>
        <v>0</v>
      </c>
    </row>
    <row r="247" spans="1:26" ht="15.75" thickBot="1" x14ac:dyDescent="0.3"/>
    <row r="248" spans="1:26" ht="90.75" thickBot="1" x14ac:dyDescent="0.3">
      <c r="A248" s="38" t="s">
        <v>0</v>
      </c>
      <c r="B248" s="39" t="s">
        <v>1</v>
      </c>
      <c r="C248" s="39" t="s">
        <v>2</v>
      </c>
      <c r="D248" s="116" t="s">
        <v>3</v>
      </c>
      <c r="E248" s="39" t="s">
        <v>20</v>
      </c>
      <c r="F248" s="39" t="s">
        <v>178</v>
      </c>
      <c r="G248" s="39" t="s">
        <v>4</v>
      </c>
      <c r="H248" s="39" t="s">
        <v>21</v>
      </c>
      <c r="I248" s="39" t="s">
        <v>22</v>
      </c>
      <c r="J248" s="40" t="s">
        <v>5</v>
      </c>
      <c r="K248" s="41" t="s">
        <v>6</v>
      </c>
      <c r="L248" s="42" t="s">
        <v>7</v>
      </c>
      <c r="M248" s="42" t="s">
        <v>8</v>
      </c>
      <c r="N248" s="116" t="s">
        <v>9</v>
      </c>
      <c r="O248" s="20" t="s">
        <v>10</v>
      </c>
      <c r="P248" s="20" t="s">
        <v>11</v>
      </c>
      <c r="Q248" s="20" t="s">
        <v>73</v>
      </c>
      <c r="R248" s="21" t="s">
        <v>74</v>
      </c>
    </row>
    <row r="249" spans="1:26" ht="15.75" thickBot="1" x14ac:dyDescent="0.3">
      <c r="A249" s="43">
        <v>1</v>
      </c>
      <c r="B249" s="44">
        <v>2</v>
      </c>
      <c r="C249" s="45">
        <v>3</v>
      </c>
      <c r="D249" s="45">
        <v>4</v>
      </c>
      <c r="E249" s="45">
        <v>5</v>
      </c>
      <c r="F249" s="45">
        <v>6</v>
      </c>
      <c r="G249" s="45">
        <v>7</v>
      </c>
      <c r="H249" s="45">
        <v>8</v>
      </c>
      <c r="I249" s="46">
        <v>9</v>
      </c>
      <c r="J249" s="47">
        <v>10</v>
      </c>
      <c r="K249" s="47">
        <v>11</v>
      </c>
      <c r="L249" s="48" t="s">
        <v>179</v>
      </c>
      <c r="M249" s="49" t="s">
        <v>180</v>
      </c>
      <c r="N249" s="50">
        <v>14</v>
      </c>
      <c r="O249" s="107" t="s">
        <v>181</v>
      </c>
      <c r="P249" s="107" t="s">
        <v>182</v>
      </c>
      <c r="Q249" s="51">
        <v>17</v>
      </c>
      <c r="R249" s="51">
        <v>18</v>
      </c>
    </row>
    <row r="250" spans="1:26" ht="15.75" thickBot="1" x14ac:dyDescent="0.3">
      <c r="A250" s="129" t="s">
        <v>120</v>
      </c>
      <c r="B250" s="130"/>
      <c r="C250" s="130"/>
      <c r="D250" s="130"/>
      <c r="E250" s="130"/>
      <c r="F250" s="130"/>
      <c r="G250" s="130"/>
      <c r="H250" s="130"/>
      <c r="I250" s="130"/>
      <c r="J250" s="130"/>
      <c r="K250" s="130"/>
      <c r="L250" s="130"/>
      <c r="M250" s="130"/>
      <c r="N250" s="130"/>
      <c r="O250" s="130"/>
      <c r="P250" s="130"/>
      <c r="Q250" s="130"/>
      <c r="R250" s="131"/>
    </row>
    <row r="251" spans="1:26" ht="60" x14ac:dyDescent="0.25">
      <c r="A251" s="62" t="s">
        <v>75</v>
      </c>
      <c r="B251" s="72" t="s">
        <v>40</v>
      </c>
      <c r="C251" s="36" t="s">
        <v>112</v>
      </c>
      <c r="D251" s="117">
        <v>10</v>
      </c>
      <c r="E251" s="54">
        <v>20</v>
      </c>
      <c r="F251" s="54"/>
      <c r="G251" s="37"/>
      <c r="H251" s="36"/>
      <c r="I251" s="37"/>
      <c r="J251" s="74"/>
      <c r="K251" s="53"/>
      <c r="L251" s="55">
        <f t="shared" ref="L251:L253" si="60">ROUND(E251*J251,2)</f>
        <v>0</v>
      </c>
      <c r="M251" s="59">
        <f t="shared" ref="M251:M253" si="61">ROUND(L251+(L251*K251),2)</f>
        <v>0</v>
      </c>
      <c r="N251" s="117">
        <v>15</v>
      </c>
      <c r="O251" s="60">
        <f t="shared" ref="O251:O253" si="62">ROUND(N251*J251,2)</f>
        <v>0</v>
      </c>
      <c r="P251" s="61">
        <f t="shared" ref="P251:P253" si="63">ROUND(O251+(O251*K251),2)</f>
        <v>0</v>
      </c>
      <c r="Q251" s="37"/>
      <c r="R251" s="37"/>
    </row>
    <row r="252" spans="1:26" ht="60" x14ac:dyDescent="0.25">
      <c r="A252" s="63" t="s">
        <v>76</v>
      </c>
      <c r="B252" s="35" t="s">
        <v>41</v>
      </c>
      <c r="C252" s="2" t="s">
        <v>112</v>
      </c>
      <c r="D252" s="118">
        <v>5</v>
      </c>
      <c r="E252" s="1">
        <v>10</v>
      </c>
      <c r="F252" s="1"/>
      <c r="G252" s="3"/>
      <c r="H252" s="2"/>
      <c r="I252" s="3"/>
      <c r="J252" s="5"/>
      <c r="K252" s="4"/>
      <c r="L252" s="55">
        <f t="shared" si="60"/>
        <v>0</v>
      </c>
      <c r="M252" s="59">
        <f t="shared" si="61"/>
        <v>0</v>
      </c>
      <c r="N252" s="118">
        <v>18</v>
      </c>
      <c r="O252" s="60">
        <f t="shared" si="62"/>
        <v>0</v>
      </c>
      <c r="P252" s="61">
        <f t="shared" si="63"/>
        <v>0</v>
      </c>
      <c r="Q252" s="3"/>
      <c r="R252" s="3"/>
      <c r="Z252" s="106"/>
    </row>
    <row r="253" spans="1:26" ht="60" x14ac:dyDescent="0.25">
      <c r="A253" s="63" t="s">
        <v>77</v>
      </c>
      <c r="B253" s="35" t="s">
        <v>42</v>
      </c>
      <c r="C253" s="2" t="s">
        <v>112</v>
      </c>
      <c r="D253" s="118">
        <v>1</v>
      </c>
      <c r="E253" s="1">
        <v>5</v>
      </c>
      <c r="F253" s="1"/>
      <c r="G253" s="3"/>
      <c r="H253" s="2"/>
      <c r="I253" s="3"/>
      <c r="J253" s="5"/>
      <c r="K253" s="4"/>
      <c r="L253" s="55">
        <f t="shared" si="60"/>
        <v>0</v>
      </c>
      <c r="M253" s="59">
        <f t="shared" si="61"/>
        <v>0</v>
      </c>
      <c r="N253" s="118">
        <v>4</v>
      </c>
      <c r="O253" s="60">
        <f t="shared" si="62"/>
        <v>0</v>
      </c>
      <c r="P253" s="61">
        <f t="shared" si="63"/>
        <v>0</v>
      </c>
      <c r="Q253" s="3"/>
      <c r="R253" s="3"/>
    </row>
    <row r="254" spans="1:26" ht="15.75" thickBot="1" x14ac:dyDescent="0.3">
      <c r="A254" s="6"/>
      <c r="B254" s="7"/>
      <c r="C254" s="8"/>
      <c r="D254" s="8"/>
      <c r="E254" s="8"/>
      <c r="F254" s="8"/>
      <c r="G254" s="9"/>
      <c r="H254" s="9"/>
      <c r="I254" s="10"/>
      <c r="J254" s="9"/>
      <c r="K254" s="11" t="s">
        <v>13</v>
      </c>
      <c r="L254" s="65">
        <f>SUM(L251:L253)</f>
        <v>0</v>
      </c>
      <c r="M254" s="65">
        <f>SUM(M251:M253)</f>
        <v>0</v>
      </c>
      <c r="N254" s="66"/>
      <c r="O254" s="67">
        <f>SUM(O251:O253)</f>
        <v>0</v>
      </c>
      <c r="P254" s="68">
        <f>SUM(P251:P253)</f>
        <v>0</v>
      </c>
      <c r="S254" s="99"/>
      <c r="T254" s="99"/>
      <c r="U254" s="99"/>
      <c r="V254" s="99"/>
      <c r="W254" s="99"/>
      <c r="X254" s="99"/>
    </row>
    <row r="255" spans="1:26" ht="15.75" thickBot="1" x14ac:dyDescent="0.3">
      <c r="A255" s="6"/>
      <c r="B255" s="7"/>
      <c r="C255" s="8"/>
      <c r="D255" s="8"/>
      <c r="E255" s="8"/>
      <c r="F255" s="8"/>
      <c r="G255" s="9"/>
      <c r="H255" s="9"/>
      <c r="I255" s="10"/>
      <c r="J255" s="9"/>
      <c r="K255" s="16"/>
      <c r="L255" s="17"/>
      <c r="M255" s="17"/>
      <c r="N255" s="17"/>
      <c r="S255" s="101"/>
      <c r="T255" s="101"/>
      <c r="U255" s="101"/>
      <c r="V255" s="101"/>
      <c r="W255" s="101"/>
      <c r="X255" s="101"/>
    </row>
    <row r="256" spans="1:26" ht="15.75" thickBot="1" x14ac:dyDescent="0.3">
      <c r="A256" s="6"/>
      <c r="B256" s="7"/>
      <c r="C256" s="8"/>
      <c r="D256" s="8"/>
      <c r="E256" s="8"/>
      <c r="F256" s="8"/>
      <c r="G256" s="9"/>
      <c r="H256" s="9"/>
      <c r="I256" s="10"/>
      <c r="J256" s="9"/>
      <c r="K256" s="132" t="str">
        <f>A250</f>
        <v>PAKIET 15</v>
      </c>
      <c r="L256" s="133"/>
      <c r="M256" s="133"/>
      <c r="N256" s="133"/>
      <c r="O256" s="133"/>
      <c r="P256" s="134"/>
      <c r="S256" s="101"/>
      <c r="T256" s="101"/>
      <c r="U256" s="101"/>
      <c r="V256" s="101"/>
      <c r="W256" s="101"/>
      <c r="X256" s="101"/>
    </row>
    <row r="257" spans="1:24" ht="30.75" thickBot="1" x14ac:dyDescent="0.3">
      <c r="A257" s="6"/>
      <c r="B257" s="7"/>
      <c r="C257" s="8"/>
      <c r="D257" s="8"/>
      <c r="E257" s="8"/>
      <c r="F257" s="8"/>
      <c r="G257" s="9"/>
      <c r="H257" s="9"/>
      <c r="I257" s="10"/>
      <c r="J257" s="9"/>
      <c r="K257" s="22" t="s">
        <v>15</v>
      </c>
      <c r="L257" s="22" t="s">
        <v>16</v>
      </c>
      <c r="M257" s="22" t="s">
        <v>10</v>
      </c>
      <c r="N257" s="23" t="s">
        <v>11</v>
      </c>
      <c r="O257" s="24" t="s">
        <v>17</v>
      </c>
      <c r="P257" s="24" t="s">
        <v>18</v>
      </c>
    </row>
    <row r="258" spans="1:24" ht="15.75" thickBot="1" x14ac:dyDescent="0.3">
      <c r="A258" s="6"/>
      <c r="B258" s="7"/>
      <c r="C258" s="8"/>
      <c r="D258" s="8"/>
      <c r="E258" s="8"/>
      <c r="F258" s="8"/>
      <c r="G258" s="9"/>
      <c r="H258" s="9"/>
      <c r="I258" s="10"/>
      <c r="J258" s="9"/>
      <c r="K258" s="25">
        <f>L254</f>
        <v>0</v>
      </c>
      <c r="L258" s="26">
        <f>M254</f>
        <v>0</v>
      </c>
      <c r="M258" s="27">
        <f>O254</f>
        <v>0</v>
      </c>
      <c r="N258" s="26">
        <f>P254</f>
        <v>0</v>
      </c>
      <c r="O258" s="26">
        <f>M258+K258</f>
        <v>0</v>
      </c>
      <c r="P258" s="28">
        <f>L258+N258</f>
        <v>0</v>
      </c>
    </row>
    <row r="262" spans="1:24" ht="15.75" thickBot="1" x14ac:dyDescent="0.3"/>
    <row r="263" spans="1:24" ht="90.75" thickBot="1" x14ac:dyDescent="0.3">
      <c r="A263" s="38" t="s">
        <v>0</v>
      </c>
      <c r="B263" s="39" t="s">
        <v>1</v>
      </c>
      <c r="C263" s="39" t="s">
        <v>2</v>
      </c>
      <c r="D263" s="116" t="s">
        <v>3</v>
      </c>
      <c r="E263" s="39" t="s">
        <v>20</v>
      </c>
      <c r="F263" s="39" t="s">
        <v>178</v>
      </c>
      <c r="G263" s="39" t="s">
        <v>4</v>
      </c>
      <c r="H263" s="39" t="s">
        <v>21</v>
      </c>
      <c r="I263" s="39" t="s">
        <v>22</v>
      </c>
      <c r="J263" s="40" t="s">
        <v>5</v>
      </c>
      <c r="K263" s="41" t="s">
        <v>6</v>
      </c>
      <c r="L263" s="42" t="s">
        <v>7</v>
      </c>
      <c r="M263" s="42" t="s">
        <v>8</v>
      </c>
      <c r="N263" s="116" t="s">
        <v>9</v>
      </c>
      <c r="O263" s="20" t="s">
        <v>10</v>
      </c>
      <c r="P263" s="20" t="s">
        <v>11</v>
      </c>
      <c r="Q263" s="20" t="s">
        <v>73</v>
      </c>
      <c r="R263" s="21" t="s">
        <v>74</v>
      </c>
    </row>
    <row r="264" spans="1:24" ht="15.75" thickBot="1" x14ac:dyDescent="0.3">
      <c r="A264" s="43">
        <v>1</v>
      </c>
      <c r="B264" s="44">
        <v>2</v>
      </c>
      <c r="C264" s="45">
        <v>3</v>
      </c>
      <c r="D264" s="45">
        <v>4</v>
      </c>
      <c r="E264" s="45">
        <v>5</v>
      </c>
      <c r="F264" s="45">
        <v>6</v>
      </c>
      <c r="G264" s="45">
        <v>7</v>
      </c>
      <c r="H264" s="45">
        <v>8</v>
      </c>
      <c r="I264" s="46">
        <v>9</v>
      </c>
      <c r="J264" s="47">
        <v>10</v>
      </c>
      <c r="K264" s="47">
        <v>11</v>
      </c>
      <c r="L264" s="48" t="s">
        <v>179</v>
      </c>
      <c r="M264" s="49" t="s">
        <v>180</v>
      </c>
      <c r="N264" s="50">
        <v>14</v>
      </c>
      <c r="O264" s="107" t="s">
        <v>181</v>
      </c>
      <c r="P264" s="107" t="s">
        <v>182</v>
      </c>
      <c r="Q264" s="51">
        <v>17</v>
      </c>
      <c r="R264" s="51">
        <v>18</v>
      </c>
    </row>
    <row r="265" spans="1:24" ht="15.75" thickBot="1" x14ac:dyDescent="0.3">
      <c r="A265" s="129" t="s">
        <v>121</v>
      </c>
      <c r="B265" s="130"/>
      <c r="C265" s="130"/>
      <c r="D265" s="130"/>
      <c r="E265" s="130"/>
      <c r="F265" s="130"/>
      <c r="G265" s="130"/>
      <c r="H265" s="130"/>
      <c r="I265" s="130"/>
      <c r="J265" s="130"/>
      <c r="K265" s="130"/>
      <c r="L265" s="130"/>
      <c r="M265" s="130"/>
      <c r="N265" s="130"/>
      <c r="O265" s="130"/>
      <c r="P265" s="130"/>
      <c r="Q265" s="130"/>
      <c r="R265" s="131"/>
    </row>
    <row r="266" spans="1:24" ht="129.75" customHeight="1" x14ac:dyDescent="0.25">
      <c r="A266" s="62" t="s">
        <v>75</v>
      </c>
      <c r="B266" s="103" t="s">
        <v>175</v>
      </c>
      <c r="C266" s="36" t="s">
        <v>12</v>
      </c>
      <c r="D266" s="117">
        <v>750</v>
      </c>
      <c r="E266" s="54">
        <v>1500</v>
      </c>
      <c r="F266" s="54"/>
      <c r="G266" s="37"/>
      <c r="H266" s="36"/>
      <c r="I266" s="37"/>
      <c r="J266" s="74"/>
      <c r="K266" s="53"/>
      <c r="L266" s="55">
        <f t="shared" ref="L266:L268" si="64">ROUND(E266*J266,2)</f>
        <v>0</v>
      </c>
      <c r="M266" s="59">
        <f t="shared" ref="M266:M268" si="65">ROUND(L266+(L266*K266),2)</f>
        <v>0</v>
      </c>
      <c r="N266" s="117">
        <v>1000</v>
      </c>
      <c r="O266" s="60">
        <f t="shared" ref="O266:O268" si="66">ROUND(N266*J266,2)</f>
        <v>0</v>
      </c>
      <c r="P266" s="61">
        <f t="shared" ref="P266:P268" si="67">ROUND(O266+(O266*K266),2)</f>
        <v>0</v>
      </c>
      <c r="Q266" s="37"/>
      <c r="R266" s="37"/>
    </row>
    <row r="267" spans="1:24" ht="149.25" customHeight="1" x14ac:dyDescent="0.25">
      <c r="A267" s="63" t="s">
        <v>76</v>
      </c>
      <c r="B267" s="104" t="s">
        <v>176</v>
      </c>
      <c r="C267" s="36" t="s">
        <v>12</v>
      </c>
      <c r="D267" s="118">
        <v>100</v>
      </c>
      <c r="E267" s="1">
        <v>300</v>
      </c>
      <c r="F267" s="1"/>
      <c r="G267" s="3"/>
      <c r="H267" s="2"/>
      <c r="I267" s="3"/>
      <c r="J267" s="5"/>
      <c r="K267" s="4"/>
      <c r="L267" s="55">
        <f t="shared" si="64"/>
        <v>0</v>
      </c>
      <c r="M267" s="59">
        <f t="shared" si="65"/>
        <v>0</v>
      </c>
      <c r="N267" s="118">
        <v>280</v>
      </c>
      <c r="O267" s="60">
        <f t="shared" si="66"/>
        <v>0</v>
      </c>
      <c r="P267" s="61">
        <f t="shared" si="67"/>
        <v>0</v>
      </c>
      <c r="Q267" s="3"/>
      <c r="R267" s="3"/>
    </row>
    <row r="268" spans="1:24" ht="146.25" customHeight="1" x14ac:dyDescent="0.25">
      <c r="A268" s="63" t="s">
        <v>77</v>
      </c>
      <c r="B268" s="104" t="s">
        <v>177</v>
      </c>
      <c r="C268" s="36" t="s">
        <v>12</v>
      </c>
      <c r="D268" s="118">
        <v>50</v>
      </c>
      <c r="E268" s="1">
        <v>100</v>
      </c>
      <c r="F268" s="1"/>
      <c r="G268" s="3"/>
      <c r="H268" s="2"/>
      <c r="I268" s="3"/>
      <c r="J268" s="5"/>
      <c r="K268" s="4"/>
      <c r="L268" s="55">
        <f t="shared" si="64"/>
        <v>0</v>
      </c>
      <c r="M268" s="59">
        <f t="shared" si="65"/>
        <v>0</v>
      </c>
      <c r="N268" s="118">
        <v>100</v>
      </c>
      <c r="O268" s="60">
        <f t="shared" si="66"/>
        <v>0</v>
      </c>
      <c r="P268" s="61">
        <f t="shared" si="67"/>
        <v>0</v>
      </c>
      <c r="Q268" s="3"/>
      <c r="R268" s="3"/>
    </row>
    <row r="269" spans="1:24" ht="15.75" thickBot="1" x14ac:dyDescent="0.3">
      <c r="A269" s="6"/>
      <c r="B269" s="7"/>
      <c r="C269" s="8"/>
      <c r="D269" s="8"/>
      <c r="E269" s="8"/>
      <c r="F269" s="8"/>
      <c r="G269" s="9"/>
      <c r="H269" s="9"/>
      <c r="I269" s="10"/>
      <c r="J269" s="9"/>
      <c r="K269" s="11" t="s">
        <v>13</v>
      </c>
      <c r="L269" s="65">
        <f>SUM(L266:L268)</f>
        <v>0</v>
      </c>
      <c r="M269" s="65">
        <f>SUM(M266:M268)</f>
        <v>0</v>
      </c>
      <c r="N269" s="66"/>
      <c r="O269" s="67">
        <f>SUM(O266:O268)</f>
        <v>0</v>
      </c>
      <c r="P269" s="68">
        <f>SUM(P266:P268)</f>
        <v>0</v>
      </c>
      <c r="S269" s="99"/>
      <c r="T269" s="99"/>
      <c r="U269" s="99"/>
      <c r="V269" s="99"/>
      <c r="W269" s="99"/>
      <c r="X269" s="99"/>
    </row>
    <row r="270" spans="1:24" ht="15.75" thickBot="1" x14ac:dyDescent="0.3">
      <c r="A270" s="6"/>
      <c r="B270" s="7"/>
      <c r="C270" s="8"/>
      <c r="D270" s="8"/>
      <c r="E270" s="8"/>
      <c r="F270" s="8"/>
      <c r="G270" s="9"/>
      <c r="H270" s="9"/>
      <c r="I270" s="10"/>
      <c r="J270" s="9"/>
      <c r="K270" s="16"/>
      <c r="L270" s="17"/>
      <c r="M270" s="17"/>
      <c r="N270" s="17"/>
      <c r="S270" s="101"/>
      <c r="T270" s="101"/>
      <c r="U270" s="101"/>
      <c r="V270" s="101"/>
      <c r="W270" s="101"/>
      <c r="X270" s="101"/>
    </row>
    <row r="271" spans="1:24" ht="15.75" thickBot="1" x14ac:dyDescent="0.3">
      <c r="A271" s="6"/>
      <c r="B271" s="7"/>
      <c r="C271" s="8"/>
      <c r="D271" s="8"/>
      <c r="E271" s="8"/>
      <c r="F271" s="8"/>
      <c r="G271" s="9"/>
      <c r="H271" s="9"/>
      <c r="I271" s="10"/>
      <c r="J271" s="9"/>
      <c r="K271" s="132" t="str">
        <f>A265</f>
        <v>PAKIET 16</v>
      </c>
      <c r="L271" s="133"/>
      <c r="M271" s="133"/>
      <c r="N271" s="133"/>
      <c r="O271" s="133"/>
      <c r="P271" s="134"/>
      <c r="S271" s="101"/>
      <c r="T271" s="101"/>
      <c r="U271" s="101"/>
      <c r="V271" s="101"/>
      <c r="W271" s="101"/>
      <c r="X271" s="101"/>
    </row>
    <row r="272" spans="1:24" ht="30.75" thickBot="1" x14ac:dyDescent="0.3">
      <c r="A272" s="6"/>
      <c r="B272" s="7"/>
      <c r="C272" s="8"/>
      <c r="D272" s="8"/>
      <c r="E272" s="8"/>
      <c r="F272" s="8"/>
      <c r="G272" s="9"/>
      <c r="H272" s="9"/>
      <c r="I272" s="10"/>
      <c r="J272" s="9"/>
      <c r="K272" s="22" t="s">
        <v>15</v>
      </c>
      <c r="L272" s="22" t="s">
        <v>16</v>
      </c>
      <c r="M272" s="22" t="s">
        <v>10</v>
      </c>
      <c r="N272" s="23" t="s">
        <v>11</v>
      </c>
      <c r="O272" s="24" t="s">
        <v>17</v>
      </c>
      <c r="P272" s="24" t="s">
        <v>18</v>
      </c>
    </row>
    <row r="273" spans="1:24" ht="15.75" thickBot="1" x14ac:dyDescent="0.3">
      <c r="A273" s="6"/>
      <c r="B273" s="7"/>
      <c r="C273" s="8"/>
      <c r="D273" s="8"/>
      <c r="E273" s="8"/>
      <c r="F273" s="8"/>
      <c r="G273" s="9"/>
      <c r="H273" s="9"/>
      <c r="I273" s="10"/>
      <c r="J273" s="9"/>
      <c r="K273" s="25">
        <f>L269</f>
        <v>0</v>
      </c>
      <c r="L273" s="26">
        <f>M269</f>
        <v>0</v>
      </c>
      <c r="M273" s="27">
        <f>O269</f>
        <v>0</v>
      </c>
      <c r="N273" s="26">
        <f>P269</f>
        <v>0</v>
      </c>
      <c r="O273" s="26">
        <f>M273+K273</f>
        <v>0</v>
      </c>
      <c r="P273" s="28">
        <f>L273+N273</f>
        <v>0</v>
      </c>
    </row>
    <row r="277" spans="1:24" ht="15.75" thickBot="1" x14ac:dyDescent="0.3"/>
    <row r="278" spans="1:24" ht="90.75" thickBot="1" x14ac:dyDescent="0.3">
      <c r="A278" s="38" t="s">
        <v>0</v>
      </c>
      <c r="B278" s="39" t="s">
        <v>1</v>
      </c>
      <c r="C278" s="39" t="s">
        <v>2</v>
      </c>
      <c r="D278" s="116" t="s">
        <v>3</v>
      </c>
      <c r="E278" s="39" t="s">
        <v>20</v>
      </c>
      <c r="F278" s="39" t="s">
        <v>178</v>
      </c>
      <c r="G278" s="39" t="s">
        <v>4</v>
      </c>
      <c r="H278" s="39" t="s">
        <v>21</v>
      </c>
      <c r="I278" s="39" t="s">
        <v>22</v>
      </c>
      <c r="J278" s="40" t="s">
        <v>5</v>
      </c>
      <c r="K278" s="41" t="s">
        <v>6</v>
      </c>
      <c r="L278" s="42" t="s">
        <v>7</v>
      </c>
      <c r="M278" s="42" t="s">
        <v>8</v>
      </c>
      <c r="N278" s="116" t="s">
        <v>9</v>
      </c>
      <c r="O278" s="20" t="s">
        <v>10</v>
      </c>
      <c r="P278" s="20" t="s">
        <v>11</v>
      </c>
      <c r="Q278" s="20" t="s">
        <v>73</v>
      </c>
      <c r="R278" s="21" t="s">
        <v>74</v>
      </c>
    </row>
    <row r="279" spans="1:24" ht="15.75" thickBot="1" x14ac:dyDescent="0.3">
      <c r="A279" s="43">
        <v>1</v>
      </c>
      <c r="B279" s="44">
        <v>2</v>
      </c>
      <c r="C279" s="45">
        <v>3</v>
      </c>
      <c r="D279" s="45">
        <v>4</v>
      </c>
      <c r="E279" s="45">
        <v>5</v>
      </c>
      <c r="F279" s="45">
        <v>6</v>
      </c>
      <c r="G279" s="45">
        <v>7</v>
      </c>
      <c r="H279" s="45">
        <v>8</v>
      </c>
      <c r="I279" s="46">
        <v>9</v>
      </c>
      <c r="J279" s="47">
        <v>10</v>
      </c>
      <c r="K279" s="47">
        <v>11</v>
      </c>
      <c r="L279" s="48" t="s">
        <v>179</v>
      </c>
      <c r="M279" s="49" t="s">
        <v>180</v>
      </c>
      <c r="N279" s="50">
        <v>14</v>
      </c>
      <c r="O279" s="107" t="s">
        <v>181</v>
      </c>
      <c r="P279" s="107" t="s">
        <v>182</v>
      </c>
      <c r="Q279" s="51">
        <v>17</v>
      </c>
      <c r="R279" s="51">
        <v>18</v>
      </c>
    </row>
    <row r="280" spans="1:24" ht="15.75" thickBot="1" x14ac:dyDescent="0.3">
      <c r="A280" s="129" t="s">
        <v>122</v>
      </c>
      <c r="B280" s="130"/>
      <c r="C280" s="130"/>
      <c r="D280" s="130"/>
      <c r="E280" s="130"/>
      <c r="F280" s="130"/>
      <c r="G280" s="130"/>
      <c r="H280" s="130"/>
      <c r="I280" s="130"/>
      <c r="J280" s="130"/>
      <c r="K280" s="130"/>
      <c r="L280" s="130"/>
      <c r="M280" s="130"/>
      <c r="N280" s="130"/>
      <c r="O280" s="130"/>
      <c r="P280" s="130"/>
      <c r="Q280" s="130"/>
      <c r="R280" s="131"/>
    </row>
    <row r="281" spans="1:24" ht="30" x14ac:dyDescent="0.25">
      <c r="A281" s="62" t="s">
        <v>75</v>
      </c>
      <c r="B281" s="72" t="s">
        <v>55</v>
      </c>
      <c r="C281" s="36" t="s">
        <v>12</v>
      </c>
      <c r="D281" s="117">
        <v>5</v>
      </c>
      <c r="E281" s="54">
        <v>10</v>
      </c>
      <c r="F281" s="54"/>
      <c r="G281" s="37"/>
      <c r="H281" s="36"/>
      <c r="I281" s="37"/>
      <c r="J281" s="74"/>
      <c r="K281" s="53"/>
      <c r="L281" s="55">
        <f t="shared" ref="L281:L285" si="68">ROUND(E281*J281,2)</f>
        <v>0</v>
      </c>
      <c r="M281" s="58">
        <f t="shared" ref="M281:M285" si="69">ROUND(L281+(L281*K281),2)</f>
        <v>0</v>
      </c>
      <c r="N281" s="117">
        <v>5</v>
      </c>
      <c r="O281" s="60">
        <f t="shared" ref="O281:O285" si="70">ROUND(N281*J281,2)</f>
        <v>0</v>
      </c>
      <c r="P281" s="61">
        <f t="shared" ref="P281:P285" si="71">ROUND(O281+(O281*K281),2)</f>
        <v>0</v>
      </c>
      <c r="Q281" s="37"/>
      <c r="R281" s="37"/>
    </row>
    <row r="282" spans="1:24" x14ac:dyDescent="0.25">
      <c r="A282" s="63" t="s">
        <v>76</v>
      </c>
      <c r="B282" s="35" t="s">
        <v>43</v>
      </c>
      <c r="C282" s="2" t="s">
        <v>12</v>
      </c>
      <c r="D282" s="118">
        <v>250</v>
      </c>
      <c r="E282" s="1">
        <v>500</v>
      </c>
      <c r="F282" s="1"/>
      <c r="G282" s="3"/>
      <c r="H282" s="2"/>
      <c r="I282" s="3"/>
      <c r="J282" s="5"/>
      <c r="K282" s="4"/>
      <c r="L282" s="55">
        <f t="shared" si="68"/>
        <v>0</v>
      </c>
      <c r="M282" s="59">
        <f t="shared" si="69"/>
        <v>0</v>
      </c>
      <c r="N282" s="118">
        <v>250</v>
      </c>
      <c r="O282" s="60">
        <f t="shared" si="70"/>
        <v>0</v>
      </c>
      <c r="P282" s="61">
        <f t="shared" si="71"/>
        <v>0</v>
      </c>
      <c r="Q282" s="3"/>
      <c r="R282" s="3"/>
    </row>
    <row r="283" spans="1:24" ht="45" x14ac:dyDescent="0.25">
      <c r="A283" s="63" t="s">
        <v>77</v>
      </c>
      <c r="B283" s="35" t="s">
        <v>51</v>
      </c>
      <c r="C283" s="2" t="s">
        <v>112</v>
      </c>
      <c r="D283" s="118">
        <v>800</v>
      </c>
      <c r="E283" s="1">
        <v>1600</v>
      </c>
      <c r="F283" s="1"/>
      <c r="G283" s="3"/>
      <c r="H283" s="2"/>
      <c r="I283" s="3"/>
      <c r="J283" s="5"/>
      <c r="K283" s="4"/>
      <c r="L283" s="55">
        <f t="shared" si="68"/>
        <v>0</v>
      </c>
      <c r="M283" s="59">
        <f t="shared" si="69"/>
        <v>0</v>
      </c>
      <c r="N283" s="118">
        <v>1200</v>
      </c>
      <c r="O283" s="60">
        <f t="shared" si="70"/>
        <v>0</v>
      </c>
      <c r="P283" s="61">
        <f t="shared" si="71"/>
        <v>0</v>
      </c>
      <c r="Q283" s="3"/>
      <c r="R283" s="3"/>
    </row>
    <row r="284" spans="1:24" ht="30" x14ac:dyDescent="0.25">
      <c r="A284" s="63" t="s">
        <v>78</v>
      </c>
      <c r="B284" s="35" t="s">
        <v>44</v>
      </c>
      <c r="C284" s="2" t="s">
        <v>12</v>
      </c>
      <c r="D284" s="118">
        <v>125</v>
      </c>
      <c r="E284" s="1">
        <v>250</v>
      </c>
      <c r="F284" s="1"/>
      <c r="G284" s="3"/>
      <c r="H284" s="2"/>
      <c r="I284" s="3"/>
      <c r="J284" s="5"/>
      <c r="K284" s="4"/>
      <c r="L284" s="55">
        <f t="shared" si="68"/>
        <v>0</v>
      </c>
      <c r="M284" s="59">
        <f t="shared" si="69"/>
        <v>0</v>
      </c>
      <c r="N284" s="118">
        <v>125</v>
      </c>
      <c r="O284" s="60">
        <f t="shared" si="70"/>
        <v>0</v>
      </c>
      <c r="P284" s="61">
        <f t="shared" si="71"/>
        <v>0</v>
      </c>
      <c r="Q284" s="3"/>
      <c r="R284" s="3"/>
    </row>
    <row r="285" spans="1:24" x14ac:dyDescent="0.25">
      <c r="A285" s="63" t="s">
        <v>79</v>
      </c>
      <c r="B285" s="35" t="s">
        <v>45</v>
      </c>
      <c r="C285" s="2" t="s">
        <v>12</v>
      </c>
      <c r="D285" s="118">
        <v>10</v>
      </c>
      <c r="E285" s="1">
        <v>40</v>
      </c>
      <c r="F285" s="1"/>
      <c r="G285" s="3"/>
      <c r="H285" s="2"/>
      <c r="I285" s="3"/>
      <c r="J285" s="5"/>
      <c r="K285" s="4"/>
      <c r="L285" s="55">
        <f t="shared" si="68"/>
        <v>0</v>
      </c>
      <c r="M285" s="59">
        <f t="shared" si="69"/>
        <v>0</v>
      </c>
      <c r="N285" s="118">
        <v>38</v>
      </c>
      <c r="O285" s="60">
        <f t="shared" si="70"/>
        <v>0</v>
      </c>
      <c r="P285" s="61">
        <f t="shared" si="71"/>
        <v>0</v>
      </c>
      <c r="Q285" s="3"/>
      <c r="R285" s="3"/>
    </row>
    <row r="286" spans="1:24" ht="15.75" thickBot="1" x14ac:dyDescent="0.3">
      <c r="A286" s="6"/>
      <c r="B286" s="7"/>
      <c r="C286" s="8"/>
      <c r="D286" s="8"/>
      <c r="E286" s="8"/>
      <c r="F286" s="8"/>
      <c r="G286" s="9"/>
      <c r="H286" s="9"/>
      <c r="I286" s="10"/>
      <c r="J286" s="9"/>
      <c r="K286" s="11" t="s">
        <v>13</v>
      </c>
      <c r="L286" s="65">
        <f>SUM(L281:L285)</f>
        <v>0</v>
      </c>
      <c r="M286" s="65">
        <f>SUM(M281:M285)</f>
        <v>0</v>
      </c>
      <c r="N286" s="66"/>
      <c r="O286" s="67">
        <f>SUM(O281:O285)</f>
        <v>0</v>
      </c>
      <c r="P286" s="68">
        <f>SUM(P281:P285)</f>
        <v>0</v>
      </c>
      <c r="S286" s="99"/>
      <c r="T286" s="99"/>
      <c r="U286" s="99"/>
      <c r="V286" s="99"/>
      <c r="W286" s="99"/>
      <c r="X286" s="99"/>
    </row>
    <row r="287" spans="1:24" ht="15.75" thickBot="1" x14ac:dyDescent="0.3">
      <c r="A287" s="6"/>
      <c r="B287" s="7"/>
      <c r="C287" s="8"/>
      <c r="D287" s="8"/>
      <c r="E287" s="8"/>
      <c r="F287" s="8"/>
      <c r="G287" s="9"/>
      <c r="H287" s="9"/>
      <c r="I287" s="10"/>
      <c r="J287" s="9"/>
      <c r="K287" s="16"/>
      <c r="L287" s="17"/>
      <c r="M287" s="17"/>
      <c r="N287" s="17"/>
      <c r="S287" s="101"/>
      <c r="T287" s="101"/>
      <c r="U287" s="101"/>
      <c r="V287" s="101"/>
      <c r="W287" s="101"/>
      <c r="X287" s="101"/>
    </row>
    <row r="288" spans="1:24" ht="15.75" thickBot="1" x14ac:dyDescent="0.3">
      <c r="A288" s="6"/>
      <c r="B288" s="7"/>
      <c r="C288" s="8"/>
      <c r="D288" s="8"/>
      <c r="E288" s="8"/>
      <c r="F288" s="8"/>
      <c r="G288" s="9"/>
      <c r="H288" s="9"/>
      <c r="I288" s="10"/>
      <c r="J288" s="9"/>
      <c r="K288" s="132" t="str">
        <f>A280</f>
        <v>PAKIET 17</v>
      </c>
      <c r="L288" s="133"/>
      <c r="M288" s="133"/>
      <c r="N288" s="133"/>
      <c r="O288" s="133"/>
      <c r="P288" s="134"/>
      <c r="S288" s="101"/>
      <c r="T288" s="101"/>
      <c r="U288" s="101"/>
      <c r="V288" s="101"/>
      <c r="W288" s="101"/>
      <c r="X288" s="101"/>
    </row>
    <row r="289" spans="1:24" ht="30.75" thickBot="1" x14ac:dyDescent="0.3">
      <c r="A289" s="6"/>
      <c r="B289" s="7"/>
      <c r="C289" s="8"/>
      <c r="D289" s="8"/>
      <c r="E289" s="8"/>
      <c r="F289" s="8"/>
      <c r="G289" s="9"/>
      <c r="H289" s="9"/>
      <c r="I289" s="10"/>
      <c r="J289" s="9"/>
      <c r="K289" s="22" t="s">
        <v>15</v>
      </c>
      <c r="L289" s="22" t="s">
        <v>16</v>
      </c>
      <c r="M289" s="22" t="s">
        <v>10</v>
      </c>
      <c r="N289" s="23" t="s">
        <v>11</v>
      </c>
      <c r="O289" s="24" t="s">
        <v>17</v>
      </c>
      <c r="P289" s="24" t="s">
        <v>18</v>
      </c>
    </row>
    <row r="290" spans="1:24" ht="15.75" thickBot="1" x14ac:dyDescent="0.3">
      <c r="A290" s="6"/>
      <c r="B290" s="32"/>
      <c r="C290" s="8"/>
      <c r="D290" s="8"/>
      <c r="E290" s="8"/>
      <c r="F290" s="8"/>
      <c r="G290" s="9"/>
      <c r="H290" s="9"/>
      <c r="I290" s="10"/>
      <c r="J290" s="9"/>
      <c r="K290" s="25">
        <f>L286</f>
        <v>0</v>
      </c>
      <c r="L290" s="26">
        <f>M286</f>
        <v>0</v>
      </c>
      <c r="M290" s="27">
        <f>O286</f>
        <v>0</v>
      </c>
      <c r="N290" s="26">
        <f>P286</f>
        <v>0</v>
      </c>
      <c r="O290" s="26">
        <f>M290+K290</f>
        <v>0</v>
      </c>
      <c r="P290" s="28">
        <f>L290+N290</f>
        <v>0</v>
      </c>
    </row>
    <row r="291" spans="1:24" x14ac:dyDescent="0.25">
      <c r="A291" s="6"/>
      <c r="B291" s="32"/>
      <c r="C291" s="8"/>
      <c r="D291" s="8"/>
      <c r="E291" s="8"/>
      <c r="F291" s="8"/>
      <c r="G291" s="9"/>
      <c r="H291" s="9"/>
      <c r="I291" s="10"/>
      <c r="J291" s="9"/>
      <c r="K291" s="9"/>
      <c r="L291" s="9"/>
      <c r="M291" s="64"/>
      <c r="N291" s="9"/>
      <c r="O291" s="9"/>
      <c r="P291" s="9"/>
    </row>
    <row r="292" spans="1:24" x14ac:dyDescent="0.25">
      <c r="A292" s="6"/>
      <c r="B292" s="32"/>
      <c r="C292" s="8"/>
      <c r="D292" s="8"/>
      <c r="E292" s="8"/>
      <c r="F292" s="8"/>
      <c r="G292" s="9"/>
      <c r="H292" s="9"/>
      <c r="I292" s="10"/>
      <c r="J292" s="9"/>
      <c r="K292" s="9"/>
      <c r="L292" s="9"/>
      <c r="M292" s="64"/>
      <c r="N292" s="9"/>
      <c r="O292" s="9"/>
      <c r="P292" s="9"/>
    </row>
    <row r="293" spans="1:24" x14ac:dyDescent="0.25">
      <c r="A293" s="6"/>
      <c r="B293" s="32"/>
      <c r="C293" s="8"/>
      <c r="D293" s="8"/>
      <c r="E293" s="8"/>
      <c r="F293" s="8"/>
      <c r="G293" s="9"/>
      <c r="H293" s="9"/>
      <c r="I293" s="10"/>
      <c r="J293" s="9"/>
      <c r="K293" s="9"/>
      <c r="L293" s="9"/>
      <c r="M293" s="64"/>
      <c r="N293" s="9"/>
      <c r="O293" s="9"/>
      <c r="P293" s="9"/>
    </row>
    <row r="294" spans="1:24" ht="15.75" thickBot="1" x14ac:dyDescent="0.3">
      <c r="A294" s="6"/>
      <c r="B294" s="32"/>
      <c r="C294" s="8"/>
      <c r="D294" s="8"/>
      <c r="E294" s="8"/>
      <c r="F294" s="8"/>
      <c r="G294" s="9"/>
      <c r="H294" s="9"/>
      <c r="I294" s="10"/>
      <c r="J294" s="9"/>
      <c r="K294" s="9"/>
      <c r="L294" s="9"/>
      <c r="M294" s="64"/>
      <c r="N294" s="9"/>
      <c r="O294" s="9"/>
      <c r="P294" s="9"/>
    </row>
    <row r="295" spans="1:24" ht="90.75" thickBot="1" x14ac:dyDescent="0.3">
      <c r="A295" s="38" t="s">
        <v>0</v>
      </c>
      <c r="B295" s="39" t="s">
        <v>1</v>
      </c>
      <c r="C295" s="39" t="s">
        <v>2</v>
      </c>
      <c r="D295" s="116" t="s">
        <v>3</v>
      </c>
      <c r="E295" s="39" t="s">
        <v>20</v>
      </c>
      <c r="F295" s="39" t="s">
        <v>178</v>
      </c>
      <c r="G295" s="39" t="s">
        <v>4</v>
      </c>
      <c r="H295" s="39" t="s">
        <v>21</v>
      </c>
      <c r="I295" s="39" t="s">
        <v>22</v>
      </c>
      <c r="J295" s="40" t="s">
        <v>5</v>
      </c>
      <c r="K295" s="41" t="s">
        <v>6</v>
      </c>
      <c r="L295" s="42" t="s">
        <v>7</v>
      </c>
      <c r="M295" s="42" t="s">
        <v>8</v>
      </c>
      <c r="N295" s="116" t="s">
        <v>9</v>
      </c>
      <c r="O295" s="20" t="s">
        <v>10</v>
      </c>
      <c r="P295" s="20" t="s">
        <v>11</v>
      </c>
      <c r="Q295" s="20" t="s">
        <v>73</v>
      </c>
      <c r="R295" s="21" t="s">
        <v>74</v>
      </c>
    </row>
    <row r="296" spans="1:24" ht="15.75" thickBot="1" x14ac:dyDescent="0.3">
      <c r="A296" s="43">
        <v>1</v>
      </c>
      <c r="B296" s="44">
        <v>2</v>
      </c>
      <c r="C296" s="45">
        <v>3</v>
      </c>
      <c r="D296" s="45">
        <v>4</v>
      </c>
      <c r="E296" s="45">
        <v>5</v>
      </c>
      <c r="F296" s="45">
        <v>6</v>
      </c>
      <c r="G296" s="45">
        <v>7</v>
      </c>
      <c r="H296" s="45">
        <v>8</v>
      </c>
      <c r="I296" s="46">
        <v>9</v>
      </c>
      <c r="J296" s="47">
        <v>10</v>
      </c>
      <c r="K296" s="47">
        <v>11</v>
      </c>
      <c r="L296" s="48" t="s">
        <v>179</v>
      </c>
      <c r="M296" s="49" t="s">
        <v>180</v>
      </c>
      <c r="N296" s="50">
        <v>14</v>
      </c>
      <c r="O296" s="107" t="s">
        <v>181</v>
      </c>
      <c r="P296" s="107" t="s">
        <v>182</v>
      </c>
      <c r="Q296" s="51">
        <v>17</v>
      </c>
      <c r="R296" s="51">
        <v>18</v>
      </c>
    </row>
    <row r="297" spans="1:24" ht="15.75" thickBot="1" x14ac:dyDescent="0.3">
      <c r="A297" s="129" t="s">
        <v>123</v>
      </c>
      <c r="B297" s="130"/>
      <c r="C297" s="130"/>
      <c r="D297" s="130"/>
      <c r="E297" s="130"/>
      <c r="F297" s="130"/>
      <c r="G297" s="130"/>
      <c r="H297" s="130"/>
      <c r="I297" s="130"/>
      <c r="J297" s="130"/>
      <c r="K297" s="130"/>
      <c r="L297" s="130"/>
      <c r="M297" s="130"/>
      <c r="N297" s="130"/>
      <c r="O297" s="130"/>
      <c r="P297" s="130"/>
      <c r="Q297" s="130"/>
      <c r="R297" s="131"/>
    </row>
    <row r="298" spans="1:24" ht="90.75" customHeight="1" x14ac:dyDescent="0.25">
      <c r="A298" s="62" t="s">
        <v>75</v>
      </c>
      <c r="B298" s="72" t="s">
        <v>47</v>
      </c>
      <c r="C298" s="36" t="s">
        <v>12</v>
      </c>
      <c r="D298" s="117">
        <v>8</v>
      </c>
      <c r="E298" s="54">
        <v>20</v>
      </c>
      <c r="F298" s="54"/>
      <c r="G298" s="37"/>
      <c r="H298" s="36"/>
      <c r="I298" s="37"/>
      <c r="J298" s="74"/>
      <c r="K298" s="53"/>
      <c r="L298" s="55">
        <f t="shared" ref="L298" si="72">ROUND(E298*J298,2)</f>
        <v>0</v>
      </c>
      <c r="M298" s="58">
        <f t="shared" ref="M298" si="73">ROUND(L298+(L298*K298),2)</f>
        <v>0</v>
      </c>
      <c r="N298" s="117">
        <v>18</v>
      </c>
      <c r="O298" s="60">
        <f t="shared" ref="O298" si="74">ROUND(N298*J298,2)</f>
        <v>0</v>
      </c>
      <c r="P298" s="61">
        <f t="shared" ref="P298" si="75">ROUND(O298+(O298*K298),2)</f>
        <v>0</v>
      </c>
      <c r="Q298" s="37"/>
      <c r="R298" s="37"/>
    </row>
    <row r="299" spans="1:24" ht="15.75" thickBot="1" x14ac:dyDescent="0.3">
      <c r="A299" s="6"/>
      <c r="B299" s="7"/>
      <c r="C299" s="8"/>
      <c r="D299" s="8"/>
      <c r="E299" s="8"/>
      <c r="F299" s="8"/>
      <c r="G299" s="9"/>
      <c r="H299" s="9"/>
      <c r="I299" s="10"/>
      <c r="J299" s="9"/>
      <c r="K299" s="11" t="s">
        <v>13</v>
      </c>
      <c r="L299" s="65">
        <f>SUM(L298:L298)</f>
        <v>0</v>
      </c>
      <c r="M299" s="65">
        <f>SUM(M298:M298)</f>
        <v>0</v>
      </c>
      <c r="N299" s="66"/>
      <c r="O299" s="67">
        <f>SUM(O298:O298)</f>
        <v>0</v>
      </c>
      <c r="P299" s="68">
        <f>SUM(P296:P298)</f>
        <v>0</v>
      </c>
      <c r="S299" s="99"/>
      <c r="T299" s="99"/>
      <c r="U299" s="99"/>
      <c r="V299" s="99"/>
      <c r="W299" s="99"/>
      <c r="X299" s="99"/>
    </row>
    <row r="300" spans="1:24" ht="15.75" thickBot="1" x14ac:dyDescent="0.3">
      <c r="A300" s="6"/>
      <c r="B300" s="7"/>
      <c r="C300" s="8"/>
      <c r="D300" s="8"/>
      <c r="E300" s="8"/>
      <c r="F300" s="8"/>
      <c r="G300" s="9"/>
      <c r="H300" s="9"/>
      <c r="I300" s="10"/>
      <c r="J300" s="9"/>
      <c r="K300" s="16"/>
      <c r="L300" s="17"/>
      <c r="M300" s="17"/>
      <c r="N300" s="17"/>
      <c r="S300" s="101"/>
      <c r="T300" s="101"/>
      <c r="U300" s="101"/>
      <c r="V300" s="101"/>
      <c r="W300" s="101"/>
      <c r="X300" s="101"/>
    </row>
    <row r="301" spans="1:24" ht="15.75" thickBot="1" x14ac:dyDescent="0.3">
      <c r="A301" s="6"/>
      <c r="B301" s="7"/>
      <c r="C301" s="8"/>
      <c r="D301" s="8"/>
      <c r="E301" s="8"/>
      <c r="F301" s="8"/>
      <c r="G301" s="9"/>
      <c r="H301" s="9"/>
      <c r="I301" s="10"/>
      <c r="J301" s="9"/>
      <c r="K301" s="132" t="str">
        <f>A297</f>
        <v>PAKIET 18</v>
      </c>
      <c r="L301" s="133"/>
      <c r="M301" s="133"/>
      <c r="N301" s="133"/>
      <c r="O301" s="133"/>
      <c r="P301" s="134"/>
      <c r="S301" s="101"/>
      <c r="T301" s="101"/>
      <c r="U301" s="101"/>
      <c r="V301" s="101"/>
      <c r="W301" s="101"/>
      <c r="X301" s="101"/>
    </row>
    <row r="302" spans="1:24" ht="30.75" thickBot="1" x14ac:dyDescent="0.3">
      <c r="A302" s="6"/>
      <c r="B302" s="7"/>
      <c r="C302" s="8"/>
      <c r="D302" s="8"/>
      <c r="E302" s="8"/>
      <c r="F302" s="8"/>
      <c r="G302" s="9"/>
      <c r="H302" s="9"/>
      <c r="I302" s="10"/>
      <c r="J302" s="9"/>
      <c r="K302" s="22" t="s">
        <v>15</v>
      </c>
      <c r="L302" s="22" t="s">
        <v>16</v>
      </c>
      <c r="M302" s="22" t="s">
        <v>10</v>
      </c>
      <c r="N302" s="23" t="s">
        <v>11</v>
      </c>
      <c r="O302" s="24" t="s">
        <v>17</v>
      </c>
      <c r="P302" s="24" t="s">
        <v>18</v>
      </c>
    </row>
    <row r="303" spans="1:24" ht="15.75" thickBot="1" x14ac:dyDescent="0.3">
      <c r="A303" s="6"/>
      <c r="B303" s="7"/>
      <c r="C303" s="8"/>
      <c r="D303" s="8"/>
      <c r="E303" s="8"/>
      <c r="F303" s="8"/>
      <c r="G303" s="9"/>
      <c r="H303" s="9"/>
      <c r="I303" s="10"/>
      <c r="J303" s="9"/>
      <c r="K303" s="25">
        <f>L299</f>
        <v>0</v>
      </c>
      <c r="L303" s="26">
        <f>M299</f>
        <v>0</v>
      </c>
      <c r="M303" s="27">
        <f>O299</f>
        <v>0</v>
      </c>
      <c r="N303" s="26">
        <f>P299</f>
        <v>0</v>
      </c>
      <c r="O303" s="26">
        <f>M303+K303</f>
        <v>0</v>
      </c>
      <c r="P303" s="28">
        <f>L303+N303</f>
        <v>0</v>
      </c>
    </row>
    <row r="307" spans="1:24" ht="15.75" thickBot="1" x14ac:dyDescent="0.3"/>
    <row r="308" spans="1:24" ht="90.75" thickBot="1" x14ac:dyDescent="0.3">
      <c r="A308" s="38" t="s">
        <v>0</v>
      </c>
      <c r="B308" s="39" t="s">
        <v>1</v>
      </c>
      <c r="C308" s="39" t="s">
        <v>2</v>
      </c>
      <c r="D308" s="116" t="s">
        <v>3</v>
      </c>
      <c r="E308" s="39" t="s">
        <v>20</v>
      </c>
      <c r="F308" s="39" t="s">
        <v>178</v>
      </c>
      <c r="G308" s="39" t="s">
        <v>4</v>
      </c>
      <c r="H308" s="39" t="s">
        <v>21</v>
      </c>
      <c r="I308" s="39" t="s">
        <v>22</v>
      </c>
      <c r="J308" s="40" t="s">
        <v>5</v>
      </c>
      <c r="K308" s="41" t="s">
        <v>6</v>
      </c>
      <c r="L308" s="42" t="s">
        <v>7</v>
      </c>
      <c r="M308" s="42" t="s">
        <v>8</v>
      </c>
      <c r="N308" s="116" t="s">
        <v>9</v>
      </c>
      <c r="O308" s="20" t="s">
        <v>10</v>
      </c>
      <c r="P308" s="20" t="s">
        <v>11</v>
      </c>
      <c r="Q308" s="20" t="s">
        <v>73</v>
      </c>
      <c r="R308" s="21" t="s">
        <v>74</v>
      </c>
    </row>
    <row r="309" spans="1:24" ht="15.75" thickBot="1" x14ac:dyDescent="0.3">
      <c r="A309" s="43">
        <v>1</v>
      </c>
      <c r="B309" s="44">
        <v>2</v>
      </c>
      <c r="C309" s="45">
        <v>3</v>
      </c>
      <c r="D309" s="45">
        <v>4</v>
      </c>
      <c r="E309" s="45">
        <v>5</v>
      </c>
      <c r="F309" s="45">
        <v>6</v>
      </c>
      <c r="G309" s="45">
        <v>7</v>
      </c>
      <c r="H309" s="45">
        <v>8</v>
      </c>
      <c r="I309" s="46">
        <v>9</v>
      </c>
      <c r="J309" s="47">
        <v>10</v>
      </c>
      <c r="K309" s="47">
        <v>11</v>
      </c>
      <c r="L309" s="48" t="s">
        <v>179</v>
      </c>
      <c r="M309" s="49" t="s">
        <v>180</v>
      </c>
      <c r="N309" s="50">
        <v>14</v>
      </c>
      <c r="O309" s="107" t="s">
        <v>181</v>
      </c>
      <c r="P309" s="107" t="s">
        <v>182</v>
      </c>
      <c r="Q309" s="51">
        <v>17</v>
      </c>
      <c r="R309" s="51">
        <v>18</v>
      </c>
    </row>
    <row r="310" spans="1:24" ht="15.75" thickBot="1" x14ac:dyDescent="0.3">
      <c r="A310" s="129" t="s">
        <v>124</v>
      </c>
      <c r="B310" s="130"/>
      <c r="C310" s="130"/>
      <c r="D310" s="130"/>
      <c r="E310" s="130"/>
      <c r="F310" s="130"/>
      <c r="G310" s="130"/>
      <c r="H310" s="130"/>
      <c r="I310" s="130"/>
      <c r="J310" s="130"/>
      <c r="K310" s="130"/>
      <c r="L310" s="130"/>
      <c r="M310" s="130"/>
      <c r="N310" s="130"/>
      <c r="O310" s="130"/>
      <c r="P310" s="130"/>
      <c r="Q310" s="130"/>
      <c r="R310" s="131"/>
    </row>
    <row r="311" spans="1:24" ht="75" x14ac:dyDescent="0.25">
      <c r="A311" s="62" t="s">
        <v>75</v>
      </c>
      <c r="B311" s="72" t="s">
        <v>48</v>
      </c>
      <c r="C311" s="36" t="s">
        <v>112</v>
      </c>
      <c r="D311" s="117">
        <v>600</v>
      </c>
      <c r="E311" s="54">
        <v>1200</v>
      </c>
      <c r="F311" s="54"/>
      <c r="G311" s="37"/>
      <c r="H311" s="36"/>
      <c r="I311" s="37"/>
      <c r="J311" s="74"/>
      <c r="K311" s="53"/>
      <c r="L311" s="55">
        <f t="shared" ref="L311:L313" si="76">ROUND(E311*J311,2)</f>
        <v>0</v>
      </c>
      <c r="M311" s="58">
        <f t="shared" ref="M311:M313" si="77">ROUND(L311+(L311*K311),2)</f>
        <v>0</v>
      </c>
      <c r="N311" s="117">
        <v>600</v>
      </c>
      <c r="O311" s="60">
        <f t="shared" ref="O311:O313" si="78">ROUND(N311*J311,2)</f>
        <v>0</v>
      </c>
      <c r="P311" s="61">
        <f t="shared" ref="P311:P313" si="79">ROUND(O311+(O311*K311),2)</f>
        <v>0</v>
      </c>
      <c r="Q311" s="37"/>
      <c r="R311" s="37"/>
    </row>
    <row r="312" spans="1:24" ht="75" x14ac:dyDescent="0.25">
      <c r="A312" s="63" t="s">
        <v>76</v>
      </c>
      <c r="B312" s="35" t="s">
        <v>49</v>
      </c>
      <c r="C312" s="2" t="s">
        <v>112</v>
      </c>
      <c r="D312" s="118">
        <v>60</v>
      </c>
      <c r="E312" s="1">
        <v>120</v>
      </c>
      <c r="F312" s="1"/>
      <c r="G312" s="3"/>
      <c r="H312" s="2"/>
      <c r="I312" s="3"/>
      <c r="J312" s="5"/>
      <c r="K312" s="4"/>
      <c r="L312" s="55">
        <f t="shared" si="76"/>
        <v>0</v>
      </c>
      <c r="M312" s="58">
        <f t="shared" si="77"/>
        <v>0</v>
      </c>
      <c r="N312" s="118">
        <v>100</v>
      </c>
      <c r="O312" s="60">
        <f t="shared" si="78"/>
        <v>0</v>
      </c>
      <c r="P312" s="61">
        <f t="shared" si="79"/>
        <v>0</v>
      </c>
      <c r="Q312" s="3"/>
      <c r="R312" s="3"/>
    </row>
    <row r="313" spans="1:24" ht="75" x14ac:dyDescent="0.25">
      <c r="A313" s="63" t="s">
        <v>77</v>
      </c>
      <c r="B313" s="35" t="s">
        <v>50</v>
      </c>
      <c r="C313" s="2" t="s">
        <v>112</v>
      </c>
      <c r="D313" s="118">
        <v>60</v>
      </c>
      <c r="E313" s="1">
        <v>120</v>
      </c>
      <c r="F313" s="1"/>
      <c r="G313" s="3"/>
      <c r="H313" s="2"/>
      <c r="I313" s="3"/>
      <c r="J313" s="5"/>
      <c r="K313" s="4"/>
      <c r="L313" s="55">
        <f t="shared" si="76"/>
        <v>0</v>
      </c>
      <c r="M313" s="58">
        <f t="shared" si="77"/>
        <v>0</v>
      </c>
      <c r="N313" s="118">
        <v>100</v>
      </c>
      <c r="O313" s="60">
        <f t="shared" si="78"/>
        <v>0</v>
      </c>
      <c r="P313" s="61">
        <f t="shared" si="79"/>
        <v>0</v>
      </c>
      <c r="Q313" s="3"/>
      <c r="R313" s="3"/>
    </row>
    <row r="314" spans="1:24" ht="15.75" thickBot="1" x14ac:dyDescent="0.3">
      <c r="A314" s="6"/>
      <c r="B314" s="7"/>
      <c r="C314" s="8"/>
      <c r="D314" s="8"/>
      <c r="E314" s="8"/>
      <c r="F314" s="8"/>
      <c r="G314" s="9"/>
      <c r="H314" s="9"/>
      <c r="I314" s="10"/>
      <c r="J314" s="9"/>
      <c r="K314" s="11" t="s">
        <v>13</v>
      </c>
      <c r="L314" s="65">
        <f>SUM(L311:L313)</f>
        <v>0</v>
      </c>
      <c r="M314" s="65">
        <f>SUM(M311:M313)</f>
        <v>0</v>
      </c>
      <c r="N314" s="66"/>
      <c r="O314" s="67">
        <f>SUM(O311:O313)</f>
        <v>0</v>
      </c>
      <c r="P314" s="68">
        <f>SUM(P311:P313)</f>
        <v>0</v>
      </c>
      <c r="S314" s="99"/>
      <c r="T314" s="99"/>
      <c r="U314" s="99"/>
      <c r="V314" s="99"/>
      <c r="W314" s="99"/>
      <c r="X314" s="99"/>
    </row>
    <row r="315" spans="1:24" ht="15.75" thickBot="1" x14ac:dyDescent="0.3">
      <c r="A315" s="6"/>
      <c r="B315" s="7"/>
      <c r="C315" s="8"/>
      <c r="D315" s="8"/>
      <c r="E315" s="8"/>
      <c r="F315" s="8"/>
      <c r="G315" s="9"/>
      <c r="H315" s="9"/>
      <c r="I315" s="10"/>
      <c r="J315" s="9"/>
      <c r="K315" s="16"/>
      <c r="L315" s="17"/>
      <c r="M315" s="17"/>
      <c r="N315" s="17"/>
      <c r="S315" s="101"/>
      <c r="T315" s="101"/>
      <c r="U315" s="101"/>
      <c r="V315" s="101"/>
      <c r="W315" s="101"/>
      <c r="X315" s="101"/>
    </row>
    <row r="316" spans="1:24" ht="15.75" thickBot="1" x14ac:dyDescent="0.3">
      <c r="A316" s="6"/>
      <c r="B316" s="7"/>
      <c r="C316" s="8"/>
      <c r="D316" s="8"/>
      <c r="E316" s="8"/>
      <c r="F316" s="8"/>
      <c r="G316" s="9"/>
      <c r="H316" s="9"/>
      <c r="I316" s="10"/>
      <c r="J316" s="9"/>
      <c r="K316" s="132" t="str">
        <f>A310</f>
        <v>PAKIET 19</v>
      </c>
      <c r="L316" s="133"/>
      <c r="M316" s="133"/>
      <c r="N316" s="133"/>
      <c r="O316" s="133"/>
      <c r="P316" s="134"/>
      <c r="S316" s="101"/>
      <c r="T316" s="101"/>
      <c r="U316" s="101"/>
      <c r="V316" s="101"/>
      <c r="W316" s="101"/>
      <c r="X316" s="101"/>
    </row>
    <row r="317" spans="1:24" ht="30.75" thickBot="1" x14ac:dyDescent="0.3">
      <c r="A317" s="6"/>
      <c r="B317" s="7"/>
      <c r="C317" s="8"/>
      <c r="D317" s="8"/>
      <c r="E317" s="8"/>
      <c r="F317" s="8"/>
      <c r="G317" s="9"/>
      <c r="H317" s="9"/>
      <c r="I317" s="10"/>
      <c r="J317" s="9"/>
      <c r="K317" s="22" t="s">
        <v>15</v>
      </c>
      <c r="L317" s="22" t="s">
        <v>16</v>
      </c>
      <c r="M317" s="22" t="s">
        <v>10</v>
      </c>
      <c r="N317" s="23" t="s">
        <v>11</v>
      </c>
      <c r="O317" s="24" t="s">
        <v>17</v>
      </c>
      <c r="P317" s="24" t="s">
        <v>18</v>
      </c>
    </row>
    <row r="318" spans="1:24" ht="15.75" thickBot="1" x14ac:dyDescent="0.3">
      <c r="A318" s="6"/>
      <c r="B318" s="7"/>
      <c r="C318" s="8"/>
      <c r="D318" s="8"/>
      <c r="E318" s="8"/>
      <c r="F318" s="8"/>
      <c r="G318" s="9"/>
      <c r="H318" s="9"/>
      <c r="I318" s="10"/>
      <c r="J318" s="9"/>
      <c r="K318" s="25">
        <f>L314</f>
        <v>0</v>
      </c>
      <c r="L318" s="26">
        <f>M314</f>
        <v>0</v>
      </c>
      <c r="M318" s="27">
        <f>O314</f>
        <v>0</v>
      </c>
      <c r="N318" s="26">
        <f>P314</f>
        <v>0</v>
      </c>
      <c r="O318" s="26">
        <f>M318+K318</f>
        <v>0</v>
      </c>
      <c r="P318" s="28">
        <f>L318+N318</f>
        <v>0</v>
      </c>
    </row>
    <row r="322" spans="1:24" ht="15.75" thickBot="1" x14ac:dyDescent="0.3"/>
    <row r="323" spans="1:24" ht="90.75" thickBot="1" x14ac:dyDescent="0.3">
      <c r="A323" s="38" t="s">
        <v>0</v>
      </c>
      <c r="B323" s="39" t="s">
        <v>1</v>
      </c>
      <c r="C323" s="39" t="s">
        <v>2</v>
      </c>
      <c r="D323" s="116" t="s">
        <v>3</v>
      </c>
      <c r="E323" s="39" t="s">
        <v>20</v>
      </c>
      <c r="F323" s="39" t="s">
        <v>178</v>
      </c>
      <c r="G323" s="39" t="s">
        <v>4</v>
      </c>
      <c r="H323" s="39" t="s">
        <v>21</v>
      </c>
      <c r="I323" s="39" t="s">
        <v>22</v>
      </c>
      <c r="J323" s="40" t="s">
        <v>5</v>
      </c>
      <c r="K323" s="41" t="s">
        <v>6</v>
      </c>
      <c r="L323" s="42" t="s">
        <v>7</v>
      </c>
      <c r="M323" s="42" t="s">
        <v>8</v>
      </c>
      <c r="N323" s="116" t="s">
        <v>9</v>
      </c>
      <c r="O323" s="20" t="s">
        <v>10</v>
      </c>
      <c r="P323" s="20" t="s">
        <v>11</v>
      </c>
      <c r="Q323" s="20" t="s">
        <v>73</v>
      </c>
      <c r="R323" s="21" t="s">
        <v>74</v>
      </c>
    </row>
    <row r="324" spans="1:24" ht="15.75" thickBot="1" x14ac:dyDescent="0.3">
      <c r="A324" s="43">
        <v>1</v>
      </c>
      <c r="B324" s="44">
        <v>2</v>
      </c>
      <c r="C324" s="45">
        <v>3</v>
      </c>
      <c r="D324" s="45">
        <v>4</v>
      </c>
      <c r="E324" s="45">
        <v>5</v>
      </c>
      <c r="F324" s="45">
        <v>6</v>
      </c>
      <c r="G324" s="45">
        <v>7</v>
      </c>
      <c r="H324" s="45">
        <v>8</v>
      </c>
      <c r="I324" s="46">
        <v>9</v>
      </c>
      <c r="J324" s="47">
        <v>10</v>
      </c>
      <c r="K324" s="47">
        <v>11</v>
      </c>
      <c r="L324" s="48" t="s">
        <v>179</v>
      </c>
      <c r="M324" s="49" t="s">
        <v>180</v>
      </c>
      <c r="N324" s="50">
        <v>14</v>
      </c>
      <c r="O324" s="107" t="s">
        <v>181</v>
      </c>
      <c r="P324" s="107" t="s">
        <v>182</v>
      </c>
      <c r="Q324" s="51">
        <v>17</v>
      </c>
      <c r="R324" s="51">
        <v>18</v>
      </c>
    </row>
    <row r="325" spans="1:24" ht="15.75" thickBot="1" x14ac:dyDescent="0.3">
      <c r="A325" s="129" t="s">
        <v>134</v>
      </c>
      <c r="B325" s="130"/>
      <c r="C325" s="130"/>
      <c r="D325" s="130"/>
      <c r="E325" s="130"/>
      <c r="F325" s="130"/>
      <c r="G325" s="130"/>
      <c r="H325" s="130"/>
      <c r="I325" s="130"/>
      <c r="J325" s="130"/>
      <c r="K325" s="130"/>
      <c r="L325" s="130"/>
      <c r="M325" s="130"/>
      <c r="N325" s="130"/>
      <c r="O325" s="130"/>
      <c r="P325" s="130"/>
      <c r="Q325" s="130"/>
      <c r="R325" s="131"/>
    </row>
    <row r="326" spans="1:24" ht="30" x14ac:dyDescent="0.25">
      <c r="A326" s="62" t="s">
        <v>75</v>
      </c>
      <c r="B326" s="72" t="s">
        <v>46</v>
      </c>
      <c r="C326" s="36" t="s">
        <v>12</v>
      </c>
      <c r="D326" s="117">
        <v>100</v>
      </c>
      <c r="E326" s="54">
        <v>250</v>
      </c>
      <c r="F326" s="54"/>
      <c r="G326" s="37"/>
      <c r="H326" s="36"/>
      <c r="I326" s="37"/>
      <c r="J326" s="74"/>
      <c r="K326" s="53"/>
      <c r="L326" s="55">
        <f t="shared" ref="L326:L329" si="80">ROUND(E326*J326,2)</f>
        <v>0</v>
      </c>
      <c r="M326" s="58">
        <f t="shared" ref="M326:M329" si="81">ROUND(L326+(L326*K326),2)</f>
        <v>0</v>
      </c>
      <c r="N326" s="117">
        <v>100</v>
      </c>
      <c r="O326" s="60">
        <f t="shared" ref="O326:O329" si="82">ROUND(N326*J326,2)</f>
        <v>0</v>
      </c>
      <c r="P326" s="61">
        <f t="shared" ref="P326:P329" si="83">ROUND(O326+(O326*K326),2)</f>
        <v>0</v>
      </c>
      <c r="Q326" s="37"/>
      <c r="R326" s="37"/>
    </row>
    <row r="327" spans="1:24" x14ac:dyDescent="0.25">
      <c r="A327" s="63" t="s">
        <v>76</v>
      </c>
      <c r="B327" s="35" t="s">
        <v>52</v>
      </c>
      <c r="C327" s="2" t="s">
        <v>112</v>
      </c>
      <c r="D327" s="118">
        <v>500</v>
      </c>
      <c r="E327" s="1">
        <v>1000</v>
      </c>
      <c r="F327" s="1"/>
      <c r="G327" s="3"/>
      <c r="H327" s="2"/>
      <c r="I327" s="3"/>
      <c r="J327" s="5"/>
      <c r="K327" s="4"/>
      <c r="L327" s="55">
        <f t="shared" si="80"/>
        <v>0</v>
      </c>
      <c r="M327" s="58">
        <f t="shared" si="81"/>
        <v>0</v>
      </c>
      <c r="N327" s="118">
        <v>500</v>
      </c>
      <c r="O327" s="60">
        <f t="shared" si="82"/>
        <v>0</v>
      </c>
      <c r="P327" s="61">
        <f t="shared" si="83"/>
        <v>0</v>
      </c>
      <c r="Q327" s="3"/>
      <c r="R327" s="3"/>
    </row>
    <row r="328" spans="1:24" x14ac:dyDescent="0.25">
      <c r="A328" s="63" t="s">
        <v>77</v>
      </c>
      <c r="B328" s="35" t="s">
        <v>54</v>
      </c>
      <c r="C328" s="2" t="s">
        <v>112</v>
      </c>
      <c r="D328" s="118">
        <v>10000</v>
      </c>
      <c r="E328" s="1">
        <v>20000</v>
      </c>
      <c r="F328" s="1"/>
      <c r="G328" s="3"/>
      <c r="H328" s="2"/>
      <c r="I328" s="3"/>
      <c r="J328" s="5"/>
      <c r="K328" s="4"/>
      <c r="L328" s="55">
        <f t="shared" si="80"/>
        <v>0</v>
      </c>
      <c r="M328" s="58">
        <f t="shared" si="81"/>
        <v>0</v>
      </c>
      <c r="N328" s="118">
        <v>15000</v>
      </c>
      <c r="O328" s="60">
        <f t="shared" si="82"/>
        <v>0</v>
      </c>
      <c r="P328" s="61">
        <f t="shared" si="83"/>
        <v>0</v>
      </c>
      <c r="Q328" s="3"/>
      <c r="R328" s="3"/>
    </row>
    <row r="329" spans="1:24" x14ac:dyDescent="0.25">
      <c r="A329" s="63" t="s">
        <v>78</v>
      </c>
      <c r="B329" s="35" t="s">
        <v>53</v>
      </c>
      <c r="C329" s="2" t="s">
        <v>112</v>
      </c>
      <c r="D329" s="118">
        <v>2300</v>
      </c>
      <c r="E329" s="1">
        <v>3500</v>
      </c>
      <c r="F329" s="1"/>
      <c r="G329" s="3"/>
      <c r="H329" s="2"/>
      <c r="I329" s="3"/>
      <c r="J329" s="5"/>
      <c r="K329" s="4"/>
      <c r="L329" s="55">
        <f t="shared" si="80"/>
        <v>0</v>
      </c>
      <c r="M329" s="58">
        <f t="shared" si="81"/>
        <v>0</v>
      </c>
      <c r="N329" s="118">
        <v>3000</v>
      </c>
      <c r="O329" s="60">
        <f t="shared" si="82"/>
        <v>0</v>
      </c>
      <c r="P329" s="61">
        <f t="shared" si="83"/>
        <v>0</v>
      </c>
      <c r="Q329" s="3"/>
      <c r="R329" s="3"/>
    </row>
    <row r="330" spans="1:24" ht="15.75" thickBot="1" x14ac:dyDescent="0.3">
      <c r="A330" s="6"/>
      <c r="B330" s="7"/>
      <c r="C330" s="8"/>
      <c r="D330" s="8"/>
      <c r="E330" s="8"/>
      <c r="F330" s="8"/>
      <c r="G330" s="9"/>
      <c r="H330" s="9"/>
      <c r="I330" s="10"/>
      <c r="J330" s="9"/>
      <c r="K330" s="11" t="s">
        <v>13</v>
      </c>
      <c r="L330" s="12">
        <f>SUM(L326:L329)</f>
        <v>0</v>
      </c>
      <c r="M330" s="12">
        <f>SUM(M326:M329)</f>
        <v>0</v>
      </c>
      <c r="N330" s="13"/>
      <c r="O330" s="14">
        <f>SUM(O326:O329)</f>
        <v>0</v>
      </c>
      <c r="P330" s="15">
        <f>SUM(P326:P329)</f>
        <v>0</v>
      </c>
      <c r="S330" s="99"/>
      <c r="T330" s="99"/>
      <c r="U330" s="99"/>
      <c r="V330" s="99"/>
      <c r="W330" s="99"/>
      <c r="X330" s="99"/>
    </row>
    <row r="331" spans="1:24" ht="15.75" thickBot="1" x14ac:dyDescent="0.3">
      <c r="A331" s="6"/>
      <c r="B331" s="7"/>
      <c r="C331" s="8"/>
      <c r="D331" s="8"/>
      <c r="E331" s="8"/>
      <c r="F331" s="8"/>
      <c r="G331" s="9"/>
      <c r="H331" s="9"/>
      <c r="I331" s="10"/>
      <c r="J331" s="9"/>
      <c r="K331" s="16"/>
      <c r="L331" s="17"/>
      <c r="M331" s="17"/>
      <c r="N331" s="17"/>
      <c r="S331" s="101"/>
      <c r="T331" s="101"/>
      <c r="U331" s="101"/>
      <c r="V331" s="101"/>
      <c r="W331" s="101"/>
      <c r="X331" s="101"/>
    </row>
    <row r="332" spans="1:24" ht="15.75" thickBot="1" x14ac:dyDescent="0.3">
      <c r="A332" s="6"/>
      <c r="B332" s="7"/>
      <c r="C332" s="8"/>
      <c r="D332" s="8"/>
      <c r="E332" s="8"/>
      <c r="F332" s="8"/>
      <c r="G332" s="9"/>
      <c r="H332" s="9"/>
      <c r="I332" s="10"/>
      <c r="J332" s="9"/>
      <c r="K332" s="132" t="str">
        <f>A325</f>
        <v>PAKIET 20</v>
      </c>
      <c r="L332" s="133"/>
      <c r="M332" s="133"/>
      <c r="N332" s="133"/>
      <c r="O332" s="133"/>
      <c r="P332" s="134"/>
      <c r="S332" s="101"/>
      <c r="T332" s="101"/>
      <c r="U332" s="101"/>
      <c r="V332" s="101"/>
      <c r="W332" s="101"/>
      <c r="X332" s="101"/>
    </row>
    <row r="333" spans="1:24" ht="30.75" thickBot="1" x14ac:dyDescent="0.3">
      <c r="A333" s="6"/>
      <c r="B333" s="7"/>
      <c r="C333" s="8"/>
      <c r="D333" s="8"/>
      <c r="E333" s="8"/>
      <c r="F333" s="8"/>
      <c r="G333" s="9"/>
      <c r="H333" s="9"/>
      <c r="I333" s="10"/>
      <c r="J333" s="9"/>
      <c r="K333" s="22" t="s">
        <v>15</v>
      </c>
      <c r="L333" s="22" t="s">
        <v>16</v>
      </c>
      <c r="M333" s="22" t="s">
        <v>10</v>
      </c>
      <c r="N333" s="23" t="s">
        <v>11</v>
      </c>
      <c r="O333" s="24" t="s">
        <v>17</v>
      </c>
      <c r="P333" s="24" t="s">
        <v>18</v>
      </c>
    </row>
    <row r="334" spans="1:24" ht="15.75" thickBot="1" x14ac:dyDescent="0.3">
      <c r="A334" s="6"/>
      <c r="B334" s="7"/>
      <c r="C334" s="8"/>
      <c r="D334" s="8"/>
      <c r="E334" s="8"/>
      <c r="F334" s="8"/>
      <c r="G334" s="9"/>
      <c r="H334" s="9"/>
      <c r="I334" s="10"/>
      <c r="J334" s="9"/>
      <c r="K334" s="25">
        <f>L330</f>
        <v>0</v>
      </c>
      <c r="L334" s="26">
        <f>M330</f>
        <v>0</v>
      </c>
      <c r="M334" s="27">
        <f>O330</f>
        <v>0</v>
      </c>
      <c r="N334" s="26">
        <f>P330</f>
        <v>0</v>
      </c>
      <c r="O334" s="26">
        <f>M334+K334</f>
        <v>0</v>
      </c>
      <c r="P334" s="28">
        <f>L334+N334</f>
        <v>0</v>
      </c>
    </row>
    <row r="338" spans="1:26" ht="15.75" thickBot="1" x14ac:dyDescent="0.3"/>
    <row r="339" spans="1:26" ht="90.75" thickBot="1" x14ac:dyDescent="0.3">
      <c r="A339" s="38" t="s">
        <v>0</v>
      </c>
      <c r="B339" s="39" t="s">
        <v>1</v>
      </c>
      <c r="C339" s="39" t="s">
        <v>2</v>
      </c>
      <c r="D339" s="116" t="s">
        <v>3</v>
      </c>
      <c r="E339" s="39" t="s">
        <v>20</v>
      </c>
      <c r="F339" s="39" t="s">
        <v>178</v>
      </c>
      <c r="G339" s="39" t="s">
        <v>4</v>
      </c>
      <c r="H339" s="39" t="s">
        <v>21</v>
      </c>
      <c r="I339" s="39" t="s">
        <v>22</v>
      </c>
      <c r="J339" s="40" t="s">
        <v>5</v>
      </c>
      <c r="K339" s="41" t="s">
        <v>6</v>
      </c>
      <c r="L339" s="42" t="s">
        <v>7</v>
      </c>
      <c r="M339" s="42" t="s">
        <v>8</v>
      </c>
      <c r="N339" s="116" t="s">
        <v>9</v>
      </c>
      <c r="O339" s="20" t="s">
        <v>10</v>
      </c>
      <c r="P339" s="20" t="s">
        <v>11</v>
      </c>
      <c r="Q339" s="20" t="s">
        <v>73</v>
      </c>
      <c r="R339" s="21" t="s">
        <v>74</v>
      </c>
    </row>
    <row r="340" spans="1:26" ht="15.75" thickBot="1" x14ac:dyDescent="0.3">
      <c r="A340" s="43">
        <v>1</v>
      </c>
      <c r="B340" s="44">
        <v>2</v>
      </c>
      <c r="C340" s="45">
        <v>3</v>
      </c>
      <c r="D340" s="45">
        <v>4</v>
      </c>
      <c r="E340" s="45">
        <v>5</v>
      </c>
      <c r="F340" s="45">
        <v>6</v>
      </c>
      <c r="G340" s="45">
        <v>7</v>
      </c>
      <c r="H340" s="45">
        <v>8</v>
      </c>
      <c r="I340" s="46">
        <v>9</v>
      </c>
      <c r="J340" s="47">
        <v>10</v>
      </c>
      <c r="K340" s="47">
        <v>11</v>
      </c>
      <c r="L340" s="48" t="s">
        <v>179</v>
      </c>
      <c r="M340" s="49" t="s">
        <v>180</v>
      </c>
      <c r="N340" s="50">
        <v>14</v>
      </c>
      <c r="O340" s="107" t="s">
        <v>181</v>
      </c>
      <c r="P340" s="107" t="s">
        <v>182</v>
      </c>
      <c r="Q340" s="51">
        <v>17</v>
      </c>
      <c r="R340" s="51">
        <v>18</v>
      </c>
    </row>
    <row r="341" spans="1:26" ht="15.75" thickBot="1" x14ac:dyDescent="0.3">
      <c r="A341" s="129" t="s">
        <v>136</v>
      </c>
      <c r="B341" s="130"/>
      <c r="C341" s="130"/>
      <c r="D341" s="130"/>
      <c r="E341" s="130"/>
      <c r="F341" s="130"/>
      <c r="G341" s="130"/>
      <c r="H341" s="130"/>
      <c r="I341" s="130"/>
      <c r="J341" s="130"/>
      <c r="K341" s="130"/>
      <c r="L341" s="130"/>
      <c r="M341" s="130"/>
      <c r="N341" s="130"/>
      <c r="O341" s="130"/>
      <c r="P341" s="130"/>
      <c r="Q341" s="130"/>
      <c r="R341" s="131"/>
    </row>
    <row r="342" spans="1:26" ht="30" x14ac:dyDescent="0.25">
      <c r="A342" s="62" t="s">
        <v>75</v>
      </c>
      <c r="B342" s="94" t="s">
        <v>147</v>
      </c>
      <c r="C342" s="37" t="s">
        <v>12</v>
      </c>
      <c r="D342" s="117">
        <v>10</v>
      </c>
      <c r="E342" s="37">
        <v>50</v>
      </c>
      <c r="F342" s="37"/>
      <c r="G342" s="37"/>
      <c r="H342" s="37"/>
      <c r="I342" s="37"/>
      <c r="J342" s="60"/>
      <c r="K342" s="96"/>
      <c r="L342" s="55">
        <f t="shared" ref="L342:L365" si="84">ROUND(E342*J342,2)</f>
        <v>0</v>
      </c>
      <c r="M342" s="58">
        <f t="shared" ref="M342:M365" si="85">ROUND(L342+(L342*K342),2)</f>
        <v>0</v>
      </c>
      <c r="N342" s="117">
        <v>50</v>
      </c>
      <c r="O342" s="60">
        <f t="shared" ref="O342:O365" si="86">ROUND(N342*J342,2)</f>
        <v>0</v>
      </c>
      <c r="P342" s="61">
        <f t="shared" ref="P342:P365" si="87">ROUND(O342+(O342*K342),2)</f>
        <v>0</v>
      </c>
      <c r="Q342" s="37"/>
      <c r="R342" s="37"/>
    </row>
    <row r="343" spans="1:26" ht="30" x14ac:dyDescent="0.25">
      <c r="A343" s="63" t="s">
        <v>76</v>
      </c>
      <c r="B343" s="93" t="s">
        <v>146</v>
      </c>
      <c r="C343" s="3" t="s">
        <v>12</v>
      </c>
      <c r="D343" s="118">
        <v>5</v>
      </c>
      <c r="E343" s="3">
        <v>30</v>
      </c>
      <c r="F343" s="3"/>
      <c r="G343" s="3"/>
      <c r="H343" s="3"/>
      <c r="I343" s="3"/>
      <c r="J343" s="95"/>
      <c r="K343" s="97"/>
      <c r="L343" s="55">
        <f t="shared" si="84"/>
        <v>0</v>
      </c>
      <c r="M343" s="58">
        <f t="shared" si="85"/>
        <v>0</v>
      </c>
      <c r="N343" s="118">
        <v>15</v>
      </c>
      <c r="O343" s="60">
        <f t="shared" si="86"/>
        <v>0</v>
      </c>
      <c r="P343" s="61">
        <f t="shared" si="87"/>
        <v>0</v>
      </c>
      <c r="Q343" s="3"/>
      <c r="R343" s="3"/>
    </row>
    <row r="344" spans="1:26" ht="60" x14ac:dyDescent="0.25">
      <c r="A344" s="63" t="s">
        <v>77</v>
      </c>
      <c r="B344" s="93" t="s">
        <v>145</v>
      </c>
      <c r="C344" s="3" t="s">
        <v>112</v>
      </c>
      <c r="D344" s="118">
        <v>10</v>
      </c>
      <c r="E344" s="3">
        <v>100</v>
      </c>
      <c r="F344" s="3"/>
      <c r="G344" s="3"/>
      <c r="H344" s="3"/>
      <c r="I344" s="3"/>
      <c r="J344" s="95"/>
      <c r="K344" s="97"/>
      <c r="L344" s="55">
        <f t="shared" si="84"/>
        <v>0</v>
      </c>
      <c r="M344" s="58">
        <f t="shared" si="85"/>
        <v>0</v>
      </c>
      <c r="N344" s="118">
        <v>50</v>
      </c>
      <c r="O344" s="60">
        <f t="shared" si="86"/>
        <v>0</v>
      </c>
      <c r="P344" s="61">
        <f t="shared" si="87"/>
        <v>0</v>
      </c>
      <c r="Q344" s="3"/>
      <c r="R344" s="3"/>
    </row>
    <row r="345" spans="1:26" ht="45" x14ac:dyDescent="0.25">
      <c r="A345" s="63" t="s">
        <v>78</v>
      </c>
      <c r="B345" s="93" t="s">
        <v>148</v>
      </c>
      <c r="C345" s="3" t="s">
        <v>112</v>
      </c>
      <c r="D345" s="118">
        <v>3</v>
      </c>
      <c r="E345" s="3">
        <v>10</v>
      </c>
      <c r="F345" s="3"/>
      <c r="G345" s="3"/>
      <c r="H345" s="3"/>
      <c r="I345" s="3"/>
      <c r="J345" s="95"/>
      <c r="K345" s="97"/>
      <c r="L345" s="55">
        <f t="shared" si="84"/>
        <v>0</v>
      </c>
      <c r="M345" s="58">
        <f t="shared" si="85"/>
        <v>0</v>
      </c>
      <c r="N345" s="118">
        <v>8</v>
      </c>
      <c r="O345" s="60">
        <f t="shared" si="86"/>
        <v>0</v>
      </c>
      <c r="P345" s="61">
        <f t="shared" si="87"/>
        <v>0</v>
      </c>
      <c r="Q345" s="3"/>
      <c r="R345" s="3"/>
    </row>
    <row r="346" spans="1:26" ht="30" x14ac:dyDescent="0.25">
      <c r="A346" s="63" t="s">
        <v>79</v>
      </c>
      <c r="B346" s="93" t="s">
        <v>149</v>
      </c>
      <c r="C346" s="3" t="s">
        <v>112</v>
      </c>
      <c r="D346" s="118">
        <v>5</v>
      </c>
      <c r="E346" s="3">
        <v>20</v>
      </c>
      <c r="F346" s="3"/>
      <c r="G346" s="3"/>
      <c r="H346" s="3"/>
      <c r="I346" s="3"/>
      <c r="J346" s="95"/>
      <c r="K346" s="97"/>
      <c r="L346" s="55">
        <f t="shared" si="84"/>
        <v>0</v>
      </c>
      <c r="M346" s="58">
        <f t="shared" si="85"/>
        <v>0</v>
      </c>
      <c r="N346" s="118">
        <v>10</v>
      </c>
      <c r="O346" s="60">
        <f t="shared" si="86"/>
        <v>0</v>
      </c>
      <c r="P346" s="61">
        <f t="shared" si="87"/>
        <v>0</v>
      </c>
      <c r="Q346" s="3"/>
      <c r="R346" s="3"/>
    </row>
    <row r="347" spans="1:26" ht="30" x14ac:dyDescent="0.25">
      <c r="A347" s="63" t="s">
        <v>80</v>
      </c>
      <c r="B347" s="93" t="s">
        <v>150</v>
      </c>
      <c r="C347" s="3" t="s">
        <v>112</v>
      </c>
      <c r="D347" s="118">
        <v>4</v>
      </c>
      <c r="E347" s="3">
        <v>15</v>
      </c>
      <c r="F347" s="3"/>
      <c r="G347" s="3"/>
      <c r="H347" s="3"/>
      <c r="I347" s="3"/>
      <c r="J347" s="95"/>
      <c r="K347" s="97"/>
      <c r="L347" s="55">
        <f t="shared" si="84"/>
        <v>0</v>
      </c>
      <c r="M347" s="58">
        <f t="shared" si="85"/>
        <v>0</v>
      </c>
      <c r="N347" s="118">
        <v>8</v>
      </c>
      <c r="O347" s="60">
        <f t="shared" si="86"/>
        <v>0</v>
      </c>
      <c r="P347" s="61">
        <f t="shared" si="87"/>
        <v>0</v>
      </c>
      <c r="Q347" s="3"/>
      <c r="R347" s="3"/>
    </row>
    <row r="348" spans="1:26" x14ac:dyDescent="0.25">
      <c r="A348" s="63" t="s">
        <v>81</v>
      </c>
      <c r="B348" s="93" t="s">
        <v>151</v>
      </c>
      <c r="C348" s="3" t="s">
        <v>112</v>
      </c>
      <c r="D348" s="118">
        <v>5</v>
      </c>
      <c r="E348" s="3">
        <v>30</v>
      </c>
      <c r="F348" s="3"/>
      <c r="G348" s="3"/>
      <c r="H348" s="3"/>
      <c r="I348" s="3"/>
      <c r="J348" s="95"/>
      <c r="K348" s="97"/>
      <c r="L348" s="55">
        <f t="shared" si="84"/>
        <v>0</v>
      </c>
      <c r="M348" s="58">
        <f t="shared" si="85"/>
        <v>0</v>
      </c>
      <c r="N348" s="118">
        <v>30</v>
      </c>
      <c r="O348" s="60">
        <f t="shared" si="86"/>
        <v>0</v>
      </c>
      <c r="P348" s="61">
        <f t="shared" si="87"/>
        <v>0</v>
      </c>
      <c r="Q348" s="3"/>
      <c r="R348" s="3"/>
    </row>
    <row r="349" spans="1:26" x14ac:dyDescent="0.25">
      <c r="A349" s="63" t="s">
        <v>82</v>
      </c>
      <c r="B349" s="93" t="s">
        <v>152</v>
      </c>
      <c r="C349" s="3" t="s">
        <v>12</v>
      </c>
      <c r="D349" s="118">
        <v>20</v>
      </c>
      <c r="E349" s="3">
        <v>60</v>
      </c>
      <c r="F349" s="3"/>
      <c r="G349" s="3"/>
      <c r="H349" s="3"/>
      <c r="I349" s="3"/>
      <c r="J349" s="95"/>
      <c r="K349" s="97"/>
      <c r="L349" s="55">
        <f t="shared" si="84"/>
        <v>0</v>
      </c>
      <c r="M349" s="58">
        <f t="shared" si="85"/>
        <v>0</v>
      </c>
      <c r="N349" s="118">
        <v>40</v>
      </c>
      <c r="O349" s="60">
        <f t="shared" si="86"/>
        <v>0</v>
      </c>
      <c r="P349" s="61">
        <f t="shared" si="87"/>
        <v>0</v>
      </c>
      <c r="Q349" s="3"/>
      <c r="R349" s="3"/>
    </row>
    <row r="350" spans="1:26" x14ac:dyDescent="0.25">
      <c r="A350" s="63" t="s">
        <v>83</v>
      </c>
      <c r="B350" s="93" t="s">
        <v>153</v>
      </c>
      <c r="C350" s="3" t="s">
        <v>12</v>
      </c>
      <c r="D350" s="118">
        <v>15</v>
      </c>
      <c r="E350" s="3">
        <v>40</v>
      </c>
      <c r="F350" s="3"/>
      <c r="G350" s="3"/>
      <c r="H350" s="3"/>
      <c r="I350" s="3"/>
      <c r="J350" s="95"/>
      <c r="K350" s="97"/>
      <c r="L350" s="55">
        <f t="shared" si="84"/>
        <v>0</v>
      </c>
      <c r="M350" s="58">
        <f t="shared" si="85"/>
        <v>0</v>
      </c>
      <c r="N350" s="118">
        <v>25</v>
      </c>
      <c r="O350" s="60">
        <f t="shared" si="86"/>
        <v>0</v>
      </c>
      <c r="P350" s="61">
        <f t="shared" si="87"/>
        <v>0</v>
      </c>
      <c r="Q350" s="3"/>
      <c r="R350" s="3"/>
    </row>
    <row r="351" spans="1:26" ht="30" x14ac:dyDescent="0.25">
      <c r="A351" s="63" t="s">
        <v>84</v>
      </c>
      <c r="B351" s="93" t="s">
        <v>137</v>
      </c>
      <c r="C351" s="3" t="s">
        <v>112</v>
      </c>
      <c r="D351" s="118">
        <v>80</v>
      </c>
      <c r="E351" s="3">
        <v>200</v>
      </c>
      <c r="F351" s="3"/>
      <c r="G351" s="3"/>
      <c r="H351" s="3"/>
      <c r="I351" s="3"/>
      <c r="J351" s="95"/>
      <c r="K351" s="97"/>
      <c r="L351" s="55">
        <f t="shared" si="84"/>
        <v>0</v>
      </c>
      <c r="M351" s="58">
        <f t="shared" si="85"/>
        <v>0</v>
      </c>
      <c r="N351" s="118">
        <v>100</v>
      </c>
      <c r="O351" s="60">
        <f t="shared" si="86"/>
        <v>0</v>
      </c>
      <c r="P351" s="61">
        <f t="shared" si="87"/>
        <v>0</v>
      </c>
      <c r="Q351" s="3"/>
      <c r="R351" s="3"/>
    </row>
    <row r="352" spans="1:26" ht="60" x14ac:dyDescent="0.25">
      <c r="A352" s="63" t="s">
        <v>85</v>
      </c>
      <c r="B352" s="93" t="s">
        <v>154</v>
      </c>
      <c r="C352" s="3" t="s">
        <v>112</v>
      </c>
      <c r="D352" s="118">
        <v>5</v>
      </c>
      <c r="E352" s="3">
        <v>20</v>
      </c>
      <c r="F352" s="3"/>
      <c r="G352" s="3"/>
      <c r="H352" s="3"/>
      <c r="I352" s="3"/>
      <c r="J352" s="95"/>
      <c r="K352" s="97"/>
      <c r="L352" s="55">
        <f t="shared" si="84"/>
        <v>0</v>
      </c>
      <c r="M352" s="58">
        <f t="shared" si="85"/>
        <v>0</v>
      </c>
      <c r="N352" s="118">
        <v>25</v>
      </c>
      <c r="O352" s="60">
        <f t="shared" si="86"/>
        <v>0</v>
      </c>
      <c r="P352" s="61">
        <f t="shared" si="87"/>
        <v>0</v>
      </c>
      <c r="Q352" s="3"/>
      <c r="R352" s="3"/>
      <c r="Z352" s="106"/>
    </row>
    <row r="353" spans="1:26" ht="60" x14ac:dyDescent="0.25">
      <c r="A353" s="63" t="s">
        <v>86</v>
      </c>
      <c r="B353" s="93" t="s">
        <v>155</v>
      </c>
      <c r="C353" s="3" t="s">
        <v>112</v>
      </c>
      <c r="D353" s="118">
        <v>5</v>
      </c>
      <c r="E353" s="3">
        <v>25</v>
      </c>
      <c r="F353" s="3"/>
      <c r="G353" s="3"/>
      <c r="H353" s="3"/>
      <c r="I353" s="3"/>
      <c r="J353" s="95"/>
      <c r="K353" s="97"/>
      <c r="L353" s="55">
        <f t="shared" si="84"/>
        <v>0</v>
      </c>
      <c r="M353" s="58">
        <f t="shared" si="85"/>
        <v>0</v>
      </c>
      <c r="N353" s="118">
        <v>25</v>
      </c>
      <c r="O353" s="60">
        <f t="shared" si="86"/>
        <v>0</v>
      </c>
      <c r="P353" s="61">
        <f t="shared" si="87"/>
        <v>0</v>
      </c>
      <c r="Q353" s="3"/>
      <c r="R353" s="3"/>
    </row>
    <row r="354" spans="1:26" ht="30" x14ac:dyDescent="0.25">
      <c r="A354" s="63" t="s">
        <v>126</v>
      </c>
      <c r="B354" s="93" t="s">
        <v>156</v>
      </c>
      <c r="C354" s="3" t="s">
        <v>12</v>
      </c>
      <c r="D354" s="118">
        <v>2</v>
      </c>
      <c r="E354" s="3">
        <v>8</v>
      </c>
      <c r="F354" s="3"/>
      <c r="G354" s="3"/>
      <c r="H354" s="3"/>
      <c r="I354" s="3"/>
      <c r="J354" s="95"/>
      <c r="K354" s="97"/>
      <c r="L354" s="55">
        <f t="shared" si="84"/>
        <v>0</v>
      </c>
      <c r="M354" s="58">
        <f t="shared" si="85"/>
        <v>0</v>
      </c>
      <c r="N354" s="118">
        <v>4</v>
      </c>
      <c r="O354" s="60">
        <f t="shared" si="86"/>
        <v>0</v>
      </c>
      <c r="P354" s="61">
        <f t="shared" si="87"/>
        <v>0</v>
      </c>
      <c r="Q354" s="3"/>
      <c r="R354" s="3"/>
    </row>
    <row r="355" spans="1:26" ht="30" x14ac:dyDescent="0.25">
      <c r="A355" s="63" t="s">
        <v>127</v>
      </c>
      <c r="B355" s="93" t="s">
        <v>157</v>
      </c>
      <c r="C355" s="3" t="s">
        <v>112</v>
      </c>
      <c r="D355" s="118">
        <v>6</v>
      </c>
      <c r="E355" s="3">
        <v>18</v>
      </c>
      <c r="F355" s="3"/>
      <c r="G355" s="3"/>
      <c r="H355" s="3"/>
      <c r="I355" s="3"/>
      <c r="J355" s="95"/>
      <c r="K355" s="97"/>
      <c r="L355" s="55">
        <f t="shared" si="84"/>
        <v>0</v>
      </c>
      <c r="M355" s="58">
        <f t="shared" si="85"/>
        <v>0</v>
      </c>
      <c r="N355" s="118">
        <v>9</v>
      </c>
      <c r="O355" s="60">
        <f t="shared" si="86"/>
        <v>0</v>
      </c>
      <c r="P355" s="61">
        <f t="shared" si="87"/>
        <v>0</v>
      </c>
      <c r="Q355" s="3"/>
      <c r="R355" s="3"/>
    </row>
    <row r="356" spans="1:26" ht="30" x14ac:dyDescent="0.25">
      <c r="A356" s="63" t="s">
        <v>128</v>
      </c>
      <c r="B356" s="93" t="s">
        <v>158</v>
      </c>
      <c r="C356" s="3" t="s">
        <v>112</v>
      </c>
      <c r="D356" s="118">
        <v>1</v>
      </c>
      <c r="E356" s="3">
        <v>4</v>
      </c>
      <c r="F356" s="3"/>
      <c r="G356" s="3"/>
      <c r="H356" s="3"/>
      <c r="I356" s="3"/>
      <c r="J356" s="95"/>
      <c r="K356" s="97"/>
      <c r="L356" s="55">
        <f t="shared" si="84"/>
        <v>0</v>
      </c>
      <c r="M356" s="58">
        <f t="shared" si="85"/>
        <v>0</v>
      </c>
      <c r="N356" s="118">
        <v>4</v>
      </c>
      <c r="O356" s="60">
        <f t="shared" si="86"/>
        <v>0</v>
      </c>
      <c r="P356" s="61">
        <f t="shared" si="87"/>
        <v>0</v>
      </c>
      <c r="Q356" s="3"/>
      <c r="R356" s="3"/>
    </row>
    <row r="357" spans="1:26" ht="60" x14ac:dyDescent="0.25">
      <c r="A357" s="63" t="s">
        <v>129</v>
      </c>
      <c r="B357" s="93" t="s">
        <v>159</v>
      </c>
      <c r="C357" s="3" t="s">
        <v>112</v>
      </c>
      <c r="D357" s="118">
        <v>5</v>
      </c>
      <c r="E357" s="3">
        <v>20</v>
      </c>
      <c r="F357" s="3"/>
      <c r="G357" s="3"/>
      <c r="H357" s="3"/>
      <c r="I357" s="3"/>
      <c r="J357" s="95"/>
      <c r="K357" s="97"/>
      <c r="L357" s="55">
        <f t="shared" si="84"/>
        <v>0</v>
      </c>
      <c r="M357" s="58">
        <f t="shared" si="85"/>
        <v>0</v>
      </c>
      <c r="N357" s="118">
        <v>10</v>
      </c>
      <c r="O357" s="60">
        <f t="shared" si="86"/>
        <v>0</v>
      </c>
      <c r="P357" s="61">
        <f t="shared" si="87"/>
        <v>0</v>
      </c>
      <c r="Q357" s="3"/>
      <c r="R357" s="3"/>
    </row>
    <row r="358" spans="1:26" ht="60" x14ac:dyDescent="0.25">
      <c r="A358" s="63" t="s">
        <v>130</v>
      </c>
      <c r="B358" s="93" t="s">
        <v>160</v>
      </c>
      <c r="C358" s="3" t="s">
        <v>112</v>
      </c>
      <c r="D358" s="118">
        <v>1</v>
      </c>
      <c r="E358" s="3">
        <v>5</v>
      </c>
      <c r="F358" s="3"/>
      <c r="G358" s="3"/>
      <c r="H358" s="3"/>
      <c r="I358" s="3"/>
      <c r="J358" s="95"/>
      <c r="K358" s="97"/>
      <c r="L358" s="55">
        <f t="shared" si="84"/>
        <v>0</v>
      </c>
      <c r="M358" s="58">
        <f t="shared" si="85"/>
        <v>0</v>
      </c>
      <c r="N358" s="118">
        <v>10</v>
      </c>
      <c r="O358" s="60">
        <f t="shared" si="86"/>
        <v>0</v>
      </c>
      <c r="P358" s="61">
        <f t="shared" si="87"/>
        <v>0</v>
      </c>
      <c r="Q358" s="3"/>
      <c r="R358" s="3"/>
      <c r="Z358" s="106"/>
    </row>
    <row r="359" spans="1:26" ht="150" x14ac:dyDescent="0.25">
      <c r="A359" s="63" t="s">
        <v>131</v>
      </c>
      <c r="B359" s="34" t="s">
        <v>138</v>
      </c>
      <c r="C359" s="3" t="s">
        <v>112</v>
      </c>
      <c r="D359" s="118">
        <v>30</v>
      </c>
      <c r="E359" s="3">
        <v>200</v>
      </c>
      <c r="F359" s="3"/>
      <c r="G359" s="3"/>
      <c r="H359" s="3"/>
      <c r="I359" s="3"/>
      <c r="J359" s="95"/>
      <c r="K359" s="97"/>
      <c r="L359" s="55">
        <f t="shared" si="84"/>
        <v>0</v>
      </c>
      <c r="M359" s="58">
        <f t="shared" si="85"/>
        <v>0</v>
      </c>
      <c r="N359" s="118">
        <v>100</v>
      </c>
      <c r="O359" s="60">
        <f t="shared" si="86"/>
        <v>0</v>
      </c>
      <c r="P359" s="61">
        <f t="shared" si="87"/>
        <v>0</v>
      </c>
      <c r="Q359" s="3"/>
      <c r="R359" s="3"/>
    </row>
    <row r="360" spans="1:26" ht="120" x14ac:dyDescent="0.25">
      <c r="A360" s="63" t="s">
        <v>132</v>
      </c>
      <c r="B360" s="34" t="s">
        <v>139</v>
      </c>
      <c r="C360" s="3" t="s">
        <v>112</v>
      </c>
      <c r="D360" s="118">
        <v>60</v>
      </c>
      <c r="E360" s="3">
        <v>350</v>
      </c>
      <c r="F360" s="3"/>
      <c r="G360" s="3"/>
      <c r="H360" s="3"/>
      <c r="I360" s="3"/>
      <c r="J360" s="95"/>
      <c r="K360" s="97"/>
      <c r="L360" s="55">
        <f t="shared" si="84"/>
        <v>0</v>
      </c>
      <c r="M360" s="58">
        <f t="shared" si="85"/>
        <v>0</v>
      </c>
      <c r="N360" s="118">
        <v>100</v>
      </c>
      <c r="O360" s="60">
        <f t="shared" si="86"/>
        <v>0</v>
      </c>
      <c r="P360" s="61">
        <f t="shared" si="87"/>
        <v>0</v>
      </c>
      <c r="Q360" s="3"/>
      <c r="R360" s="3"/>
    </row>
    <row r="361" spans="1:26" ht="120" x14ac:dyDescent="0.25">
      <c r="A361" s="63" t="s">
        <v>133</v>
      </c>
      <c r="B361" s="34" t="s">
        <v>140</v>
      </c>
      <c r="C361" s="3" t="s">
        <v>112</v>
      </c>
      <c r="D361" s="118">
        <v>30</v>
      </c>
      <c r="E361" s="3">
        <v>150</v>
      </c>
      <c r="F361" s="3"/>
      <c r="G361" s="3"/>
      <c r="H361" s="3"/>
      <c r="I361" s="3"/>
      <c r="J361" s="95"/>
      <c r="K361" s="97"/>
      <c r="L361" s="55">
        <f t="shared" si="84"/>
        <v>0</v>
      </c>
      <c r="M361" s="58">
        <f t="shared" si="85"/>
        <v>0</v>
      </c>
      <c r="N361" s="118">
        <v>50</v>
      </c>
      <c r="O361" s="60">
        <f t="shared" si="86"/>
        <v>0</v>
      </c>
      <c r="P361" s="61">
        <f t="shared" si="87"/>
        <v>0</v>
      </c>
      <c r="Q361" s="3"/>
      <c r="R361" s="3"/>
    </row>
    <row r="362" spans="1:26" ht="120" x14ac:dyDescent="0.25">
      <c r="A362" s="63" t="s">
        <v>161</v>
      </c>
      <c r="B362" s="34" t="s">
        <v>141</v>
      </c>
      <c r="C362" s="3" t="s">
        <v>112</v>
      </c>
      <c r="D362" s="118">
        <v>30</v>
      </c>
      <c r="E362" s="3">
        <v>100</v>
      </c>
      <c r="F362" s="3"/>
      <c r="G362" s="3"/>
      <c r="H362" s="3"/>
      <c r="I362" s="3"/>
      <c r="J362" s="95"/>
      <c r="K362" s="97"/>
      <c r="L362" s="55">
        <f t="shared" si="84"/>
        <v>0</v>
      </c>
      <c r="M362" s="58">
        <f t="shared" si="85"/>
        <v>0</v>
      </c>
      <c r="N362" s="118">
        <v>50</v>
      </c>
      <c r="O362" s="60">
        <f t="shared" si="86"/>
        <v>0</v>
      </c>
      <c r="P362" s="61">
        <f t="shared" si="87"/>
        <v>0</v>
      </c>
      <c r="Q362" s="3"/>
      <c r="R362" s="3"/>
    </row>
    <row r="363" spans="1:26" ht="105" x14ac:dyDescent="0.25">
      <c r="A363" s="63" t="s">
        <v>162</v>
      </c>
      <c r="B363" s="34" t="s">
        <v>142</v>
      </c>
      <c r="C363" s="3" t="s">
        <v>112</v>
      </c>
      <c r="D363" s="118">
        <v>30</v>
      </c>
      <c r="E363" s="3">
        <v>100</v>
      </c>
      <c r="F363" s="3"/>
      <c r="G363" s="3"/>
      <c r="H363" s="3"/>
      <c r="I363" s="3"/>
      <c r="J363" s="95"/>
      <c r="K363" s="97"/>
      <c r="L363" s="55">
        <f t="shared" si="84"/>
        <v>0</v>
      </c>
      <c r="M363" s="58">
        <f t="shared" si="85"/>
        <v>0</v>
      </c>
      <c r="N363" s="118">
        <v>50</v>
      </c>
      <c r="O363" s="60">
        <f t="shared" si="86"/>
        <v>0</v>
      </c>
      <c r="P363" s="61">
        <f t="shared" si="87"/>
        <v>0</v>
      </c>
      <c r="Q363" s="3"/>
      <c r="R363" s="3"/>
    </row>
    <row r="364" spans="1:26" ht="150" x14ac:dyDescent="0.25">
      <c r="A364" s="63" t="s">
        <v>163</v>
      </c>
      <c r="B364" s="34" t="s">
        <v>143</v>
      </c>
      <c r="C364" s="3" t="s">
        <v>112</v>
      </c>
      <c r="D364" s="118">
        <v>20</v>
      </c>
      <c r="E364" s="3">
        <v>100</v>
      </c>
      <c r="F364" s="3"/>
      <c r="G364" s="3"/>
      <c r="H364" s="3"/>
      <c r="I364" s="3"/>
      <c r="J364" s="95"/>
      <c r="K364" s="97"/>
      <c r="L364" s="55">
        <f t="shared" si="84"/>
        <v>0</v>
      </c>
      <c r="M364" s="58">
        <f t="shared" si="85"/>
        <v>0</v>
      </c>
      <c r="N364" s="118">
        <v>50</v>
      </c>
      <c r="O364" s="60">
        <f t="shared" si="86"/>
        <v>0</v>
      </c>
      <c r="P364" s="61">
        <f t="shared" si="87"/>
        <v>0</v>
      </c>
      <c r="Q364" s="3"/>
      <c r="R364" s="3"/>
    </row>
    <row r="365" spans="1:26" ht="60" x14ac:dyDescent="0.25">
      <c r="A365" s="63" t="s">
        <v>164</v>
      </c>
      <c r="B365" s="34" t="s">
        <v>144</v>
      </c>
      <c r="C365" s="3" t="s">
        <v>112</v>
      </c>
      <c r="D365" s="118">
        <v>10</v>
      </c>
      <c r="E365" s="3">
        <v>50</v>
      </c>
      <c r="F365" s="3"/>
      <c r="G365" s="3"/>
      <c r="H365" s="3"/>
      <c r="I365" s="3"/>
      <c r="J365" s="95"/>
      <c r="K365" s="97"/>
      <c r="L365" s="55">
        <f t="shared" si="84"/>
        <v>0</v>
      </c>
      <c r="M365" s="58">
        <f t="shared" si="85"/>
        <v>0</v>
      </c>
      <c r="N365" s="118">
        <v>50</v>
      </c>
      <c r="O365" s="60">
        <f t="shared" si="86"/>
        <v>0</v>
      </c>
      <c r="P365" s="61">
        <f t="shared" si="87"/>
        <v>0</v>
      </c>
      <c r="Q365" s="3"/>
      <c r="R365" s="3"/>
    </row>
    <row r="366" spans="1:26" ht="15.75" thickBot="1" x14ac:dyDescent="0.3">
      <c r="K366" s="11" t="s">
        <v>13</v>
      </c>
      <c r="L366" s="12">
        <f>SUM(L342:L365)</f>
        <v>0</v>
      </c>
      <c r="M366" s="12">
        <f>SUM(M342:M365)</f>
        <v>0</v>
      </c>
      <c r="N366" s="13"/>
      <c r="O366" s="14">
        <f>SUM(O342:O365)</f>
        <v>0</v>
      </c>
      <c r="P366" s="15">
        <f>SUM(P342:P365)</f>
        <v>0</v>
      </c>
      <c r="S366" s="99"/>
      <c r="T366" s="99"/>
      <c r="U366" s="99"/>
      <c r="V366" s="99"/>
      <c r="W366" s="99"/>
      <c r="X366" s="99"/>
    </row>
    <row r="367" spans="1:26" ht="15.75" thickBot="1" x14ac:dyDescent="0.3">
      <c r="K367" s="16"/>
      <c r="L367" s="17"/>
      <c r="M367" s="17"/>
      <c r="N367" s="17"/>
      <c r="S367" s="101"/>
      <c r="T367" s="101"/>
      <c r="U367" s="101"/>
      <c r="V367" s="101"/>
      <c r="W367" s="101"/>
      <c r="X367" s="101"/>
    </row>
    <row r="368" spans="1:26" ht="15.75" thickBot="1" x14ac:dyDescent="0.3">
      <c r="K368" s="132" t="str">
        <f>A361</f>
        <v>20.</v>
      </c>
      <c r="L368" s="133"/>
      <c r="M368" s="133"/>
      <c r="N368" s="133"/>
      <c r="O368" s="133"/>
      <c r="P368" s="134"/>
      <c r="S368" s="101"/>
      <c r="T368" s="101"/>
      <c r="U368" s="101"/>
      <c r="V368" s="101"/>
      <c r="W368" s="101"/>
      <c r="X368" s="101"/>
    </row>
    <row r="369" spans="10:24" ht="30.75" thickBot="1" x14ac:dyDescent="0.3">
      <c r="K369" s="22" t="s">
        <v>15</v>
      </c>
      <c r="L369" s="22" t="s">
        <v>16</v>
      </c>
      <c r="M369" s="22" t="s">
        <v>10</v>
      </c>
      <c r="N369" s="23" t="s">
        <v>11</v>
      </c>
      <c r="O369" s="24" t="s">
        <v>17</v>
      </c>
      <c r="P369" s="24" t="s">
        <v>18</v>
      </c>
    </row>
    <row r="370" spans="10:24" ht="15.75" thickBot="1" x14ac:dyDescent="0.3">
      <c r="K370" s="25">
        <f>L366</f>
        <v>0</v>
      </c>
      <c r="L370" s="26">
        <f>M366</f>
        <v>0</v>
      </c>
      <c r="M370" s="27">
        <f>O366</f>
        <v>0</v>
      </c>
      <c r="N370" s="26">
        <f>P366</f>
        <v>0</v>
      </c>
      <c r="O370" s="26">
        <f>M370+K370</f>
        <v>0</v>
      </c>
      <c r="P370" s="28">
        <f>L370+N370</f>
        <v>0</v>
      </c>
    </row>
    <row r="374" spans="10:24" ht="15.75" thickBot="1" x14ac:dyDescent="0.3"/>
    <row r="375" spans="10:24" ht="30.75" thickBot="1" x14ac:dyDescent="0.3">
      <c r="J375" s="19" t="s">
        <v>125</v>
      </c>
      <c r="K375" s="20" t="s">
        <v>15</v>
      </c>
      <c r="L375" s="20" t="s">
        <v>16</v>
      </c>
      <c r="M375" s="20" t="s">
        <v>10</v>
      </c>
      <c r="N375" s="83" t="s">
        <v>11</v>
      </c>
      <c r="O375" s="26" t="s">
        <v>17</v>
      </c>
      <c r="P375" s="28" t="s">
        <v>18</v>
      </c>
    </row>
    <row r="376" spans="10:24" x14ac:dyDescent="0.25">
      <c r="J376" s="84" t="s">
        <v>75</v>
      </c>
      <c r="K376" s="85">
        <f t="shared" ref="K376:P376" si="88">K22</f>
        <v>0</v>
      </c>
      <c r="L376" s="85">
        <f t="shared" si="88"/>
        <v>0</v>
      </c>
      <c r="M376" s="85">
        <f t="shared" si="88"/>
        <v>0</v>
      </c>
      <c r="N376" s="85">
        <f t="shared" si="88"/>
        <v>0</v>
      </c>
      <c r="O376" s="85">
        <f t="shared" si="88"/>
        <v>0</v>
      </c>
      <c r="P376" s="85">
        <f t="shared" si="88"/>
        <v>0</v>
      </c>
    </row>
    <row r="377" spans="10:24" x14ac:dyDescent="0.25">
      <c r="J377" s="86" t="s">
        <v>76</v>
      </c>
      <c r="K377" s="87">
        <f t="shared" ref="K377:P377" si="89">K41</f>
        <v>0</v>
      </c>
      <c r="L377" s="87">
        <f t="shared" si="89"/>
        <v>0</v>
      </c>
      <c r="M377" s="87">
        <f t="shared" si="89"/>
        <v>0</v>
      </c>
      <c r="N377" s="87">
        <f t="shared" si="89"/>
        <v>0</v>
      </c>
      <c r="O377" s="87">
        <f t="shared" si="89"/>
        <v>0</v>
      </c>
      <c r="P377" s="87">
        <f t="shared" si="89"/>
        <v>0</v>
      </c>
      <c r="S377" s="101"/>
      <c r="T377" s="101"/>
      <c r="U377" s="101"/>
      <c r="V377" s="101"/>
      <c r="W377" s="101"/>
      <c r="X377" s="101"/>
    </row>
    <row r="378" spans="10:24" x14ac:dyDescent="0.25">
      <c r="J378" s="88" t="s">
        <v>77</v>
      </c>
      <c r="K378" s="87">
        <f t="shared" ref="K378:P378" si="90">K57</f>
        <v>0</v>
      </c>
      <c r="L378" s="87">
        <f t="shared" si="90"/>
        <v>0</v>
      </c>
      <c r="M378" s="87">
        <f t="shared" si="90"/>
        <v>0</v>
      </c>
      <c r="N378" s="87">
        <f t="shared" si="90"/>
        <v>0</v>
      </c>
      <c r="O378" s="87">
        <f t="shared" si="90"/>
        <v>0</v>
      </c>
      <c r="P378" s="87">
        <f t="shared" si="90"/>
        <v>0</v>
      </c>
      <c r="S378" s="101"/>
      <c r="T378" s="101"/>
      <c r="U378" s="101"/>
      <c r="V378" s="101"/>
      <c r="W378" s="101"/>
      <c r="X378" s="101"/>
    </row>
    <row r="379" spans="10:24" x14ac:dyDescent="0.25">
      <c r="J379" s="86" t="s">
        <v>78</v>
      </c>
      <c r="K379" s="87">
        <f t="shared" ref="K379:P379" si="91">K76</f>
        <v>0</v>
      </c>
      <c r="L379" s="87">
        <f t="shared" si="91"/>
        <v>0</v>
      </c>
      <c r="M379" s="87">
        <f t="shared" si="91"/>
        <v>0</v>
      </c>
      <c r="N379" s="87">
        <f t="shared" si="91"/>
        <v>0</v>
      </c>
      <c r="O379" s="87">
        <f t="shared" si="91"/>
        <v>0</v>
      </c>
      <c r="P379" s="87">
        <f t="shared" si="91"/>
        <v>0</v>
      </c>
    </row>
    <row r="380" spans="10:24" x14ac:dyDescent="0.25">
      <c r="J380" s="88" t="s">
        <v>79</v>
      </c>
      <c r="K380" s="87">
        <f t="shared" ref="K380:P380" si="92">K90</f>
        <v>0</v>
      </c>
      <c r="L380" s="87">
        <f t="shared" si="92"/>
        <v>0</v>
      </c>
      <c r="M380" s="87">
        <f t="shared" si="92"/>
        <v>0</v>
      </c>
      <c r="N380" s="87">
        <f t="shared" si="92"/>
        <v>0</v>
      </c>
      <c r="O380" s="87">
        <f t="shared" si="92"/>
        <v>0</v>
      </c>
      <c r="P380" s="87">
        <f t="shared" si="92"/>
        <v>0</v>
      </c>
    </row>
    <row r="381" spans="10:24" x14ac:dyDescent="0.25">
      <c r="J381" s="86" t="s">
        <v>80</v>
      </c>
      <c r="K381" s="87">
        <f t="shared" ref="K381:P381" si="93">K109</f>
        <v>0</v>
      </c>
      <c r="L381" s="87">
        <f t="shared" si="93"/>
        <v>0</v>
      </c>
      <c r="M381" s="87">
        <f t="shared" si="93"/>
        <v>0</v>
      </c>
      <c r="N381" s="87">
        <f t="shared" si="93"/>
        <v>0</v>
      </c>
      <c r="O381" s="87">
        <f t="shared" si="93"/>
        <v>0</v>
      </c>
      <c r="P381" s="87">
        <f t="shared" si="93"/>
        <v>0</v>
      </c>
    </row>
    <row r="382" spans="10:24" x14ac:dyDescent="0.25">
      <c r="J382" s="88" t="s">
        <v>81</v>
      </c>
      <c r="K382" s="89">
        <f t="shared" ref="K382:P382" si="94">K126</f>
        <v>0</v>
      </c>
      <c r="L382" s="89">
        <f t="shared" si="94"/>
        <v>0</v>
      </c>
      <c r="M382" s="89">
        <f t="shared" si="94"/>
        <v>0</v>
      </c>
      <c r="N382" s="89">
        <f t="shared" si="94"/>
        <v>0</v>
      </c>
      <c r="O382" s="89">
        <f t="shared" si="94"/>
        <v>0</v>
      </c>
      <c r="P382" s="89">
        <f t="shared" si="94"/>
        <v>0</v>
      </c>
    </row>
    <row r="383" spans="10:24" x14ac:dyDescent="0.25">
      <c r="J383" s="86" t="s">
        <v>82</v>
      </c>
      <c r="K383" s="89">
        <f t="shared" ref="K383:P383" si="95">K148</f>
        <v>0</v>
      </c>
      <c r="L383" s="89">
        <f t="shared" si="95"/>
        <v>0</v>
      </c>
      <c r="M383" s="89">
        <f t="shared" si="95"/>
        <v>0</v>
      </c>
      <c r="N383" s="89">
        <f t="shared" si="95"/>
        <v>0</v>
      </c>
      <c r="O383" s="89">
        <f t="shared" si="95"/>
        <v>0</v>
      </c>
      <c r="P383" s="89">
        <f t="shared" si="95"/>
        <v>0</v>
      </c>
    </row>
    <row r="384" spans="10:24" x14ac:dyDescent="0.25">
      <c r="J384" s="88" t="s">
        <v>83</v>
      </c>
      <c r="K384" s="89">
        <f t="shared" ref="K384:P384" si="96">K162</f>
        <v>0</v>
      </c>
      <c r="L384" s="89">
        <f t="shared" si="96"/>
        <v>0</v>
      </c>
      <c r="M384" s="89">
        <f t="shared" si="96"/>
        <v>0</v>
      </c>
      <c r="N384" s="89">
        <f t="shared" si="96"/>
        <v>0</v>
      </c>
      <c r="O384" s="89">
        <f t="shared" si="96"/>
        <v>0</v>
      </c>
      <c r="P384" s="89">
        <f t="shared" si="96"/>
        <v>0</v>
      </c>
    </row>
    <row r="385" spans="10:16" x14ac:dyDescent="0.25">
      <c r="J385" s="86" t="s">
        <v>84</v>
      </c>
      <c r="K385" s="89">
        <f t="shared" ref="K385:P385" si="97">K179</f>
        <v>0</v>
      </c>
      <c r="L385" s="89">
        <f t="shared" si="97"/>
        <v>0</v>
      </c>
      <c r="M385" s="89">
        <f t="shared" si="97"/>
        <v>0</v>
      </c>
      <c r="N385" s="89">
        <f t="shared" si="97"/>
        <v>0</v>
      </c>
      <c r="O385" s="89">
        <f t="shared" si="97"/>
        <v>0</v>
      </c>
      <c r="P385" s="89">
        <f t="shared" si="97"/>
        <v>0</v>
      </c>
    </row>
    <row r="386" spans="10:16" x14ac:dyDescent="0.25">
      <c r="J386" s="88" t="s">
        <v>85</v>
      </c>
      <c r="K386" s="89">
        <f t="shared" ref="K386:P386" si="98">K194</f>
        <v>0</v>
      </c>
      <c r="L386" s="89">
        <f t="shared" si="98"/>
        <v>0</v>
      </c>
      <c r="M386" s="89">
        <f t="shared" si="98"/>
        <v>0</v>
      </c>
      <c r="N386" s="89">
        <f t="shared" si="98"/>
        <v>0</v>
      </c>
      <c r="O386" s="89">
        <f t="shared" si="98"/>
        <v>0</v>
      </c>
      <c r="P386" s="89">
        <f t="shared" si="98"/>
        <v>0</v>
      </c>
    </row>
    <row r="387" spans="10:16" x14ac:dyDescent="0.25">
      <c r="J387" s="86" t="s">
        <v>86</v>
      </c>
      <c r="K387" s="89">
        <f t="shared" ref="K387:P387" si="99">K210</f>
        <v>0</v>
      </c>
      <c r="L387" s="89">
        <f t="shared" si="99"/>
        <v>0</v>
      </c>
      <c r="M387" s="89">
        <f t="shared" si="99"/>
        <v>0</v>
      </c>
      <c r="N387" s="89">
        <f t="shared" si="99"/>
        <v>0</v>
      </c>
      <c r="O387" s="89">
        <f t="shared" si="99"/>
        <v>0</v>
      </c>
      <c r="P387" s="89">
        <f t="shared" si="99"/>
        <v>0</v>
      </c>
    </row>
    <row r="388" spans="10:16" x14ac:dyDescent="0.25">
      <c r="J388" s="88" t="s">
        <v>126</v>
      </c>
      <c r="K388" s="89">
        <f t="shared" ref="K388:P388" si="100">K228</f>
        <v>0</v>
      </c>
      <c r="L388" s="89">
        <f t="shared" si="100"/>
        <v>0</v>
      </c>
      <c r="M388" s="89">
        <f t="shared" si="100"/>
        <v>0</v>
      </c>
      <c r="N388" s="89">
        <f t="shared" si="100"/>
        <v>0</v>
      </c>
      <c r="O388" s="89">
        <f t="shared" si="100"/>
        <v>0</v>
      </c>
      <c r="P388" s="89">
        <f t="shared" si="100"/>
        <v>0</v>
      </c>
    </row>
    <row r="389" spans="10:16" x14ac:dyDescent="0.25">
      <c r="J389" s="86" t="s">
        <v>127</v>
      </c>
      <c r="K389" s="89">
        <f t="shared" ref="K389:P389" si="101">K243</f>
        <v>0</v>
      </c>
      <c r="L389" s="89">
        <f t="shared" si="101"/>
        <v>0</v>
      </c>
      <c r="M389" s="89">
        <f t="shared" si="101"/>
        <v>0</v>
      </c>
      <c r="N389" s="89">
        <f t="shared" si="101"/>
        <v>0</v>
      </c>
      <c r="O389" s="89">
        <f t="shared" si="101"/>
        <v>0</v>
      </c>
      <c r="P389" s="89">
        <f t="shared" si="101"/>
        <v>0</v>
      </c>
    </row>
    <row r="390" spans="10:16" x14ac:dyDescent="0.25">
      <c r="J390" s="88" t="s">
        <v>128</v>
      </c>
      <c r="K390" s="89">
        <f t="shared" ref="K390:P390" si="102">K258</f>
        <v>0</v>
      </c>
      <c r="L390" s="89">
        <f t="shared" si="102"/>
        <v>0</v>
      </c>
      <c r="M390" s="89">
        <f t="shared" si="102"/>
        <v>0</v>
      </c>
      <c r="N390" s="89">
        <f t="shared" si="102"/>
        <v>0</v>
      </c>
      <c r="O390" s="89">
        <f t="shared" si="102"/>
        <v>0</v>
      </c>
      <c r="P390" s="89">
        <f t="shared" si="102"/>
        <v>0</v>
      </c>
    </row>
    <row r="391" spans="10:16" x14ac:dyDescent="0.25">
      <c r="J391" s="86" t="s">
        <v>129</v>
      </c>
      <c r="K391" s="89">
        <f t="shared" ref="K391:P391" si="103">K273</f>
        <v>0</v>
      </c>
      <c r="L391" s="89">
        <f t="shared" si="103"/>
        <v>0</v>
      </c>
      <c r="M391" s="89">
        <f t="shared" si="103"/>
        <v>0</v>
      </c>
      <c r="N391" s="89">
        <f t="shared" si="103"/>
        <v>0</v>
      </c>
      <c r="O391" s="89">
        <f t="shared" si="103"/>
        <v>0</v>
      </c>
      <c r="P391" s="89">
        <f t="shared" si="103"/>
        <v>0</v>
      </c>
    </row>
    <row r="392" spans="10:16" x14ac:dyDescent="0.25">
      <c r="J392" s="88" t="s">
        <v>130</v>
      </c>
      <c r="K392" s="89">
        <f t="shared" ref="K392:P392" si="104">K290</f>
        <v>0</v>
      </c>
      <c r="L392" s="89">
        <f t="shared" si="104"/>
        <v>0</v>
      </c>
      <c r="M392" s="89">
        <f t="shared" si="104"/>
        <v>0</v>
      </c>
      <c r="N392" s="89">
        <f t="shared" si="104"/>
        <v>0</v>
      </c>
      <c r="O392" s="89">
        <f t="shared" si="104"/>
        <v>0</v>
      </c>
      <c r="P392" s="89">
        <f t="shared" si="104"/>
        <v>0</v>
      </c>
    </row>
    <row r="393" spans="10:16" x14ac:dyDescent="0.25">
      <c r="J393" s="86" t="s">
        <v>131</v>
      </c>
      <c r="K393" s="89">
        <f t="shared" ref="K393:P393" si="105">K303</f>
        <v>0</v>
      </c>
      <c r="L393" s="89">
        <f t="shared" si="105"/>
        <v>0</v>
      </c>
      <c r="M393" s="89">
        <f t="shared" si="105"/>
        <v>0</v>
      </c>
      <c r="N393" s="89">
        <f t="shared" si="105"/>
        <v>0</v>
      </c>
      <c r="O393" s="89">
        <f t="shared" si="105"/>
        <v>0</v>
      </c>
      <c r="P393" s="89">
        <f t="shared" si="105"/>
        <v>0</v>
      </c>
    </row>
    <row r="394" spans="10:16" x14ac:dyDescent="0.25">
      <c r="J394" s="88" t="s">
        <v>132</v>
      </c>
      <c r="K394" s="89">
        <f t="shared" ref="K394:P394" si="106">K318</f>
        <v>0</v>
      </c>
      <c r="L394" s="89">
        <f t="shared" si="106"/>
        <v>0</v>
      </c>
      <c r="M394" s="89">
        <f t="shared" si="106"/>
        <v>0</v>
      </c>
      <c r="N394" s="89">
        <f t="shared" si="106"/>
        <v>0</v>
      </c>
      <c r="O394" s="89">
        <f t="shared" si="106"/>
        <v>0</v>
      </c>
      <c r="P394" s="89">
        <f t="shared" si="106"/>
        <v>0</v>
      </c>
    </row>
    <row r="395" spans="10:16" x14ac:dyDescent="0.25">
      <c r="J395" s="86" t="s">
        <v>133</v>
      </c>
      <c r="K395" s="87">
        <f t="shared" ref="K395:P395" si="107">K334</f>
        <v>0</v>
      </c>
      <c r="L395" s="87">
        <f t="shared" si="107"/>
        <v>0</v>
      </c>
      <c r="M395" s="87">
        <f t="shared" si="107"/>
        <v>0</v>
      </c>
      <c r="N395" s="87">
        <f t="shared" si="107"/>
        <v>0</v>
      </c>
      <c r="O395" s="87">
        <f t="shared" si="107"/>
        <v>0</v>
      </c>
      <c r="P395" s="87">
        <f t="shared" si="107"/>
        <v>0</v>
      </c>
    </row>
    <row r="396" spans="10:16" ht="15.75" thickBot="1" x14ac:dyDescent="0.3">
      <c r="J396" s="86" t="s">
        <v>161</v>
      </c>
      <c r="K396" s="89">
        <f>K370</f>
        <v>0</v>
      </c>
      <c r="L396" s="89">
        <f t="shared" ref="L396:P396" si="108">L370</f>
        <v>0</v>
      </c>
      <c r="M396" s="89">
        <f t="shared" si="108"/>
        <v>0</v>
      </c>
      <c r="N396" s="89">
        <f t="shared" si="108"/>
        <v>0</v>
      </c>
      <c r="O396" s="89">
        <f t="shared" si="108"/>
        <v>0</v>
      </c>
      <c r="P396" s="89">
        <f t="shared" si="108"/>
        <v>0</v>
      </c>
    </row>
    <row r="397" spans="10:16" ht="15.75" thickBot="1" x14ac:dyDescent="0.3">
      <c r="J397" s="90" t="s">
        <v>13</v>
      </c>
      <c r="K397" s="91">
        <f>SUM(K376:K396)</f>
        <v>0</v>
      </c>
      <c r="L397" s="91">
        <f t="shared" ref="L397:P397" si="109">SUM(L376:L396)</f>
        <v>0</v>
      </c>
      <c r="M397" s="91">
        <f t="shared" si="109"/>
        <v>0</v>
      </c>
      <c r="N397" s="91">
        <f t="shared" si="109"/>
        <v>0</v>
      </c>
      <c r="O397" s="91">
        <f t="shared" si="109"/>
        <v>0</v>
      </c>
      <c r="P397" s="91">
        <f t="shared" si="109"/>
        <v>0</v>
      </c>
    </row>
  </sheetData>
  <mergeCells count="46">
    <mergeCell ref="A341:R341"/>
    <mergeCell ref="K368:P368"/>
    <mergeCell ref="A310:R310"/>
    <mergeCell ref="A325:R325"/>
    <mergeCell ref="K208:P208"/>
    <mergeCell ref="A217:R217"/>
    <mergeCell ref="A235:R235"/>
    <mergeCell ref="A250:R250"/>
    <mergeCell ref="A265:R265"/>
    <mergeCell ref="K288:P288"/>
    <mergeCell ref="K301:P301"/>
    <mergeCell ref="K316:P316"/>
    <mergeCell ref="K332:P332"/>
    <mergeCell ref="K256:P256"/>
    <mergeCell ref="K271:P271"/>
    <mergeCell ref="A280:R280"/>
    <mergeCell ref="K55:P55"/>
    <mergeCell ref="A64:R64"/>
    <mergeCell ref="K241:P241"/>
    <mergeCell ref="A97:R97"/>
    <mergeCell ref="A116:R116"/>
    <mergeCell ref="A133:R133"/>
    <mergeCell ref="K146:P146"/>
    <mergeCell ref="B75:I75"/>
    <mergeCell ref="A297:R297"/>
    <mergeCell ref="A29:R29"/>
    <mergeCell ref="K74:P74"/>
    <mergeCell ref="B73:I74"/>
    <mergeCell ref="K177:P177"/>
    <mergeCell ref="K192:P192"/>
    <mergeCell ref="K226:P226"/>
    <mergeCell ref="A155:R155"/>
    <mergeCell ref="K160:P160"/>
    <mergeCell ref="A169:R169"/>
    <mergeCell ref="A186:R186"/>
    <mergeCell ref="A201:R201"/>
    <mergeCell ref="A83:R83"/>
    <mergeCell ref="K88:P88"/>
    <mergeCell ref="K107:P107"/>
    <mergeCell ref="K124:P124"/>
    <mergeCell ref="A2:M2"/>
    <mergeCell ref="A1:M1"/>
    <mergeCell ref="A5:R5"/>
    <mergeCell ref="K39:P39"/>
    <mergeCell ref="A48:R48"/>
    <mergeCell ref="K20:P20"/>
  </mergeCells>
  <conditionalFormatting sqref="J6:J17">
    <cfRule type="expression" dxfId="11" priority="5" stopIfTrue="1">
      <formula>$K6=#REF!</formula>
    </cfRule>
  </conditionalFormatting>
  <conditionalFormatting sqref="J30:J36">
    <cfRule type="expression" dxfId="10" priority="4" stopIfTrue="1">
      <formula>$K30=#REF!</formula>
    </cfRule>
  </conditionalFormatting>
  <conditionalFormatting sqref="J49:J52">
    <cfRule type="expression" dxfId="9" priority="3" stopIfTrue="1">
      <formula>$K49=#REF!</formula>
    </cfRule>
  </conditionalFormatting>
  <conditionalFormatting sqref="J65:J71 J117:J121 J134:J143 J170:J174 J187:J189 J236:J238 J281:J285 J298 J326:J329">
    <cfRule type="expression" dxfId="8" priority="2" stopIfTrue="1">
      <formula>$K65=#REF!</formula>
    </cfRule>
  </conditionalFormatting>
  <conditionalFormatting sqref="J84:J85">
    <cfRule type="expression" dxfId="7" priority="1" stopIfTrue="1">
      <formula>$K84=#REF!</formula>
    </cfRule>
  </conditionalFormatting>
  <conditionalFormatting sqref="J98:J104">
    <cfRule type="expression" dxfId="6" priority="22" stopIfTrue="1">
      <formula>$K98=#REF!</formula>
    </cfRule>
  </conditionalFormatting>
  <conditionalFormatting sqref="J156:J157">
    <cfRule type="expression" dxfId="5" priority="18" stopIfTrue="1">
      <formula>$K156=#REF!</formula>
    </cfRule>
  </conditionalFormatting>
  <conditionalFormatting sqref="J202:J205">
    <cfRule type="expression" dxfId="4" priority="15" stopIfTrue="1">
      <formula>$K202=#REF!</formula>
    </cfRule>
  </conditionalFormatting>
  <conditionalFormatting sqref="J218:J223">
    <cfRule type="expression" dxfId="3" priority="14" stopIfTrue="1">
      <formula>$K218=#REF!</formula>
    </cfRule>
  </conditionalFormatting>
  <conditionalFormatting sqref="J251:J253">
    <cfRule type="expression" dxfId="2" priority="12" stopIfTrue="1">
      <formula>$K251=#REF!</formula>
    </cfRule>
  </conditionalFormatting>
  <conditionalFormatting sqref="J266:J268">
    <cfRule type="expression" dxfId="1" priority="11" stopIfTrue="1">
      <formula>$K266=#REF!</formula>
    </cfRule>
  </conditionalFormatting>
  <conditionalFormatting sqref="J311:J313">
    <cfRule type="expression" dxfId="0" priority="8" stopIfTrue="1">
      <formula>$K311=#REF!</formula>
    </cfRule>
  </conditionalFormatting>
  <pageMargins left="0.23622047244094491" right="0.23622047244094491" top="0.74803149606299213" bottom="0.74803149606299213" header="0.31496062992125984" footer="0.31496062992125984"/>
  <pageSetup paperSize="9" scale="19" fitToHeight="0" orientation="landscape" r:id="rId1"/>
  <headerFooter>
    <oddFooter>Strona &amp;P z &amp;N</oddFooter>
  </headerFooter>
  <rowBreaks count="4" manualBreakCount="4">
    <brk id="120" max="16383" man="1"/>
    <brk id="188" max="16383" man="1"/>
    <brk id="294" max="16383" man="1"/>
    <brk id="3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2024-05-09T10:23:28Z</dcterms:modified>
</cp:coreProperties>
</file>