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 dysku D\PRZETARGI\ROK 2023\1\16. Mickiewicza w Radymnie\Pytania i odpowiedzi i zmiany\"/>
    </mc:Choice>
  </mc:AlternateContent>
  <xr:revisionPtr revIDLastSave="0" documentId="13_ncr:1_{9C600DCD-8F0F-4FF6-89BA-2241C60B46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ztorys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8" i="1"/>
  <c r="G39" i="1" s="1"/>
  <c r="G27" i="1"/>
  <c r="G28" i="1"/>
  <c r="G29" i="1"/>
  <c r="G30" i="1"/>
  <c r="G31" i="1"/>
  <c r="G32" i="1"/>
  <c r="G34" i="1"/>
  <c r="G35" i="1"/>
  <c r="G26" i="1"/>
  <c r="G23" i="1"/>
  <c r="G22" i="1"/>
  <c r="G36" i="1" l="1"/>
  <c r="G24" i="1"/>
  <c r="E40" i="1" s="1"/>
  <c r="E41" i="1" l="1"/>
  <c r="E42" i="1" s="1"/>
</calcChain>
</file>

<file path=xl/sharedStrings.xml><?xml version="1.0" encoding="utf-8"?>
<sst xmlns="http://schemas.openxmlformats.org/spreadsheetml/2006/main" count="79" uniqueCount="66">
  <si>
    <t>Lp.</t>
  </si>
  <si>
    <t>Podstawa</t>
  </si>
  <si>
    <t>Opis</t>
  </si>
  <si>
    <t>Jedn.przedm.</t>
  </si>
  <si>
    <t>Ilość</t>
  </si>
  <si>
    <t>Koszt jedn</t>
  </si>
  <si>
    <t>Wartość</t>
  </si>
  <si>
    <t>Roboty przygotowawcze</t>
  </si>
  <si>
    <t>1 d.1</t>
  </si>
  <si>
    <t>Organizacja placu budowy, oznakowanie robót</t>
  </si>
  <si>
    <t>kpl</t>
  </si>
  <si>
    <t>2 d.1</t>
  </si>
  <si>
    <t>Roboty pomiarowe - trasa w terenie równinnym.</t>
  </si>
  <si>
    <t>km</t>
  </si>
  <si>
    <t>Razem dział: Roboty przygotowawcze</t>
  </si>
  <si>
    <t>Nawierzchnia</t>
  </si>
  <si>
    <t>3 d.2</t>
  </si>
  <si>
    <t>m2</t>
  </si>
  <si>
    <t>4 d.2</t>
  </si>
  <si>
    <t>5 d.2</t>
  </si>
  <si>
    <t>Oczyszczenie mechaniczne nawierzchni drogowych bitumicznych</t>
  </si>
  <si>
    <t>6 d.2</t>
  </si>
  <si>
    <t>Skropienie między warstwowe emulsją asfaltową nawierzchni drogowych bitumicznych</t>
  </si>
  <si>
    <t>7 d.2</t>
  </si>
  <si>
    <t>t</t>
  </si>
  <si>
    <t>8 d.2</t>
  </si>
  <si>
    <t>9 d.2</t>
  </si>
  <si>
    <t>10 d.2</t>
  </si>
  <si>
    <t>11 d.2</t>
  </si>
  <si>
    <t>12 d.2</t>
  </si>
  <si>
    <t>Razem dział: Nawierzchnia</t>
  </si>
  <si>
    <t>Roboty uzupełniające</t>
  </si>
  <si>
    <t>13 d.3</t>
  </si>
  <si>
    <t>Profilowanie poboczy z uzupełnieniem materiałem z frezowania  52,0*0,50 str. lewa  304,0*0,50 str. lewa  864,0*0,50 *2 str. lewa + prawa  232,0*0,50 *2 str. lewa + prawa  280,0*0,50 str. lewa  525,0*0,50 str. lewa</t>
  </si>
  <si>
    <t>Razem dział: Roboty uzupełniające</t>
  </si>
  <si>
    <t>Remont drogi powiatowej nr 1787 R Chłopice - Łowce - Radymno i drogi nr 1787R ul. Mickiewicza w Radymnie w km 9+350 - 11+740</t>
  </si>
  <si>
    <t>Wartość kosztorysowa netto:</t>
  </si>
  <si>
    <t>VAT:</t>
  </si>
  <si>
    <t>Wartość kosztorysowa brutto:</t>
  </si>
  <si>
    <t>Załącznik nr 2 do SWZ</t>
  </si>
  <si>
    <t>Wykonawca/y:</t>
  </si>
  <si>
    <t>(w przypadku Wykonawców wspólnie ubiegających się  o udzielenie zamówienia, należy podać dane dotyczące wszystkich Wykonawców):</t>
  </si>
  <si>
    <t>(pełna nazwa/firma, adres, w zależności od podmiotu: NIP/REGON/PESEL, KRS/CEiDG)</t>
  </si>
  <si>
    <t>reprezentowany przez:</t>
  </si>
  <si>
    <t>(imię, nazwisko, stanowisko/podstawa do reprezentacji)</t>
  </si>
  <si>
    <t>KOSZTORYS OFERTOWY</t>
  </si>
  <si>
    <r>
      <t>składany w postępowaniu o udzielenie zamówienia publicznego pn.:
"</t>
    </r>
    <r>
      <rPr>
        <b/>
        <sz val="11"/>
        <color indexed="8"/>
        <rFont val="Calibri"/>
        <family val="2"/>
        <charset val="238"/>
      </rPr>
      <t>Remont drogi powiatowej nr 1787 R Chłopice - Łowce - Radymno i drogi nr 1787R ul. Mickiewicza w Radymnie w km 9+350 - 11+740"</t>
    </r>
    <r>
      <rPr>
        <sz val="11"/>
        <color theme="1"/>
        <rFont val="Calibri"/>
        <family val="2"/>
        <charset val="238"/>
        <scheme val="minor"/>
      </rPr>
      <t xml:space="preserve">
prowadzonym przez Powiatowy Zarząd Dróg w Jarosławiu, ul. Jana Pawła II 17, 37-500 Jarosław
</t>
    </r>
  </si>
  <si>
    <t>ZAMAWIAJĄCY:
                                                                                              Powiatowy Zarząd Dróg                                                                                                                                                                                  w Jarosławiu                                                                                           ul. Jana Pawła II 17                                                                                          37-500 Jarosław</t>
  </si>
  <si>
    <t xml:space="preserve">KNNR 6 1301-04 </t>
  </si>
  <si>
    <t xml:space="preserve">KNNR 6 0309-02 </t>
  </si>
  <si>
    <t xml:space="preserve">KNNR 6 1005-07 </t>
  </si>
  <si>
    <t xml:space="preserve">KNNR 6 0108-02 </t>
  </si>
  <si>
    <t xml:space="preserve">KNNR 6 1005-06 </t>
  </si>
  <si>
    <t xml:space="preserve">KNR AT-03 0102-02 </t>
  </si>
  <si>
    <t xml:space="preserve">KNNR 1 0111-01 </t>
  </si>
  <si>
    <t xml:space="preserve">KNZ 1/101/2 </t>
  </si>
  <si>
    <t>Numer postępowania: ZP.271.1.16.2023</t>
  </si>
  <si>
    <r>
      <t xml:space="preserve">Frezowanie nawierzchni bitumicznej o gr. 4 cm z odwiezieniem urobku  na odl. do 10 km </t>
    </r>
    <r>
      <rPr>
        <sz val="11"/>
        <color rgb="FFFF0000"/>
        <rFont val="Calibri"/>
        <family val="2"/>
        <charset val="238"/>
        <scheme val="minor"/>
      </rPr>
      <t>(Ostrów Radymno)</t>
    </r>
  </si>
  <si>
    <r>
      <t>Frezowanie nawierzchni bitumicznej o gr.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cm z odwiezieniem urobku  na odl. do 3  km </t>
    </r>
    <r>
      <rPr>
        <sz val="11"/>
        <color rgb="FFFF0000"/>
        <rFont val="Calibri"/>
        <family val="2"/>
        <charset val="238"/>
        <scheme val="minor"/>
      </rPr>
      <t>(ul. Mickiewicza)</t>
    </r>
  </si>
  <si>
    <t>KNNR 6 0308-02</t>
  </si>
  <si>
    <t>Wykonanie warstwy ścieralnej nawierzchni z mieszanki mineralno - asfaltowej AC 11S, grubość warstwy po zagęszczeniu 4 cm, kat. ruchu KR 2 (ul. Mickiewicza)</t>
  </si>
  <si>
    <r>
      <t>Nawierzchnie z mieszanek mineralno-bitumicznych asfaltowych o grubości 4 cm (warstwa ścieralna)</t>
    </r>
    <r>
      <rPr>
        <b/>
        <sz val="11"/>
        <color rgb="FFFF0000"/>
        <rFont val="Calibri"/>
        <family val="2"/>
        <charset val="238"/>
        <scheme val="minor"/>
      </rPr>
      <t xml:space="preserve"> KR 2 (Ostrów - Radymno)</t>
    </r>
  </si>
  <si>
    <r>
      <t xml:space="preserve">Wyrównanie istniejącej podbudowy mieszanką minerano-bitumiczną asfaltową AC 8W mechaniczne, kat. ruchu  KR 2 przy średniej grubości warstwy 2 cm </t>
    </r>
    <r>
      <rPr>
        <sz val="11"/>
        <color rgb="FFFF0000"/>
        <rFont val="Calibri"/>
        <family val="2"/>
        <charset val="238"/>
        <scheme val="minor"/>
      </rPr>
      <t>(ul. Mickiewicza)</t>
    </r>
  </si>
  <si>
    <r>
      <t xml:space="preserve">Wyrównanie istniejącej podbudowy mieszanką minerano-bitumiczną asfaltową AC 8W mechaniczne, kat. ruchu  </t>
    </r>
    <r>
      <rPr>
        <b/>
        <sz val="11"/>
        <color rgb="FFFF0000"/>
        <rFont val="Calibri"/>
        <family val="2"/>
        <charset val="238"/>
        <scheme val="minor"/>
      </rPr>
      <t>KR 2 (profilowanie miejscowe Ostrów - Radymno)</t>
    </r>
  </si>
  <si>
    <r>
      <rPr>
        <sz val="11"/>
        <color rgb="FFFF0000"/>
        <rFont val="Calibri"/>
        <family val="2"/>
        <charset val="238"/>
        <scheme val="minor"/>
      </rPr>
      <t>m</t>
    </r>
    <r>
      <rPr>
        <b/>
        <sz val="11"/>
        <color rgb="FFFF0000"/>
        <rFont val="Calibri"/>
        <family val="2"/>
        <charset val="238"/>
        <scheme val="minor"/>
      </rPr>
      <t>2</t>
    </r>
  </si>
  <si>
    <t>Wykonanie warstwy wiążącej nawierzchni z mieszanki mineralno - bitumicznej, grubość warstwy po zagęszczeniu 5 cm, kat. ruchu KR 2 (Ostrów - Radymno)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</si>
</sst>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justify"/>
    </xf>
    <xf numFmtId="0" fontId="5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4" workbookViewId="0">
      <selection activeCell="A16" sqref="A16:G16"/>
    </sheetView>
  </sheetViews>
  <sheetFormatPr defaultRowHeight="15" x14ac:dyDescent="0.25"/>
  <cols>
    <col min="1" max="1" width="15.42578125" style="1" customWidth="1"/>
    <col min="2" max="2" width="25.5703125" style="1" customWidth="1"/>
    <col min="3" max="3" width="28.7109375" style="1" customWidth="1"/>
    <col min="4" max="4" width="9.140625" style="2"/>
    <col min="5" max="5" width="9.140625" style="19"/>
    <col min="6" max="6" width="12" style="7" customWidth="1"/>
    <col min="7" max="7" width="42.28515625" style="7" customWidth="1"/>
    <col min="8" max="8" width="26.7109375" customWidth="1"/>
  </cols>
  <sheetData>
    <row r="1" spans="1:7" x14ac:dyDescent="0.25">
      <c r="A1" s="26" t="s">
        <v>56</v>
      </c>
      <c r="B1"/>
      <c r="C1"/>
      <c r="D1"/>
      <c r="E1"/>
      <c r="F1"/>
      <c r="G1" s="29" t="s">
        <v>39</v>
      </c>
    </row>
    <row r="2" spans="1:7" s="5" customFormat="1" ht="39" customHeight="1" x14ac:dyDescent="0.25">
      <c r="A2"/>
      <c r="B2"/>
      <c r="C2"/>
      <c r="D2"/>
      <c r="E2"/>
      <c r="F2"/>
      <c r="G2" s="25"/>
    </row>
    <row r="3" spans="1:7" ht="90" x14ac:dyDescent="0.25">
      <c r="A3"/>
      <c r="B3"/>
      <c r="C3"/>
      <c r="D3"/>
      <c r="E3"/>
      <c r="F3"/>
      <c r="G3" s="30" t="s">
        <v>47</v>
      </c>
    </row>
    <row r="4" spans="1:7" x14ac:dyDescent="0.25">
      <c r="A4" s="27" t="s">
        <v>40</v>
      </c>
      <c r="B4"/>
      <c r="C4"/>
      <c r="D4"/>
      <c r="E4"/>
      <c r="F4"/>
      <c r="G4" s="25"/>
    </row>
    <row r="5" spans="1:7" x14ac:dyDescent="0.25">
      <c r="A5" s="43" t="s">
        <v>41</v>
      </c>
      <c r="B5" s="43"/>
      <c r="C5" s="43"/>
      <c r="D5" s="43"/>
      <c r="E5" s="43"/>
      <c r="F5" s="43"/>
      <c r="G5" s="43"/>
    </row>
    <row r="6" spans="1:7" x14ac:dyDescent="0.25">
      <c r="A6"/>
      <c r="B6"/>
      <c r="C6"/>
      <c r="D6"/>
      <c r="E6"/>
      <c r="F6"/>
      <c r="G6" s="25"/>
    </row>
    <row r="7" spans="1:7" x14ac:dyDescent="0.25">
      <c r="A7"/>
      <c r="B7"/>
      <c r="C7"/>
      <c r="D7"/>
      <c r="E7"/>
      <c r="F7"/>
      <c r="G7" s="25"/>
    </row>
    <row r="8" spans="1:7" x14ac:dyDescent="0.25">
      <c r="A8"/>
      <c r="B8"/>
      <c r="C8"/>
      <c r="D8"/>
      <c r="E8"/>
      <c r="F8"/>
      <c r="G8" s="25"/>
    </row>
    <row r="9" spans="1:7" x14ac:dyDescent="0.25">
      <c r="A9" s="28" t="s">
        <v>42</v>
      </c>
      <c r="B9"/>
      <c r="C9"/>
      <c r="D9"/>
      <c r="E9"/>
      <c r="F9"/>
      <c r="G9" s="25"/>
    </row>
    <row r="10" spans="1:7" x14ac:dyDescent="0.25">
      <c r="A10" s="28"/>
      <c r="B10"/>
      <c r="C10"/>
      <c r="D10"/>
      <c r="E10"/>
      <c r="F10"/>
      <c r="G10" s="25"/>
    </row>
    <row r="11" spans="1:7" x14ac:dyDescent="0.25">
      <c r="A11" s="44" t="s">
        <v>43</v>
      </c>
      <c r="B11" s="44"/>
      <c r="C11"/>
      <c r="D11"/>
      <c r="E11"/>
      <c r="F11"/>
      <c r="G11" s="25"/>
    </row>
    <row r="12" spans="1:7" x14ac:dyDescent="0.25">
      <c r="A12" s="28"/>
      <c r="B12"/>
      <c r="C12"/>
      <c r="D12"/>
      <c r="E12"/>
      <c r="F12"/>
      <c r="G12" s="25"/>
    </row>
    <row r="13" spans="1:7" x14ac:dyDescent="0.25">
      <c r="A13" s="28"/>
      <c r="B13"/>
      <c r="C13"/>
      <c r="D13"/>
      <c r="E13"/>
      <c r="F13"/>
      <c r="G13" s="25"/>
    </row>
    <row r="14" spans="1:7" x14ac:dyDescent="0.25">
      <c r="A14" s="45" t="s">
        <v>44</v>
      </c>
      <c r="B14" s="45"/>
      <c r="C14"/>
      <c r="D14"/>
      <c r="E14"/>
      <c r="F14"/>
      <c r="G14" s="25"/>
    </row>
    <row r="15" spans="1:7" x14ac:dyDescent="0.25">
      <c r="A15"/>
      <c r="B15"/>
      <c r="C15"/>
      <c r="D15"/>
      <c r="E15"/>
      <c r="F15"/>
      <c r="G15" s="25"/>
    </row>
    <row r="16" spans="1:7" ht="18.75" x14ac:dyDescent="0.3">
      <c r="A16" s="46" t="s">
        <v>45</v>
      </c>
      <c r="B16" s="46"/>
      <c r="C16" s="46"/>
      <c r="D16" s="46"/>
      <c r="E16" s="46"/>
      <c r="F16" s="46"/>
      <c r="G16" s="46"/>
    </row>
    <row r="17" spans="1:8" ht="15" customHeight="1" x14ac:dyDescent="0.25">
      <c r="A17" s="47" t="s">
        <v>46</v>
      </c>
      <c r="B17" s="47"/>
      <c r="C17" s="47"/>
      <c r="D17" s="47"/>
      <c r="E17" s="47"/>
      <c r="F17" s="47"/>
      <c r="G17" s="47"/>
    </row>
    <row r="18" spans="1:8" ht="48" customHeight="1" x14ac:dyDescent="0.25">
      <c r="A18" s="48" t="s">
        <v>35</v>
      </c>
      <c r="B18" s="48"/>
      <c r="C18" s="48"/>
      <c r="D18" s="48"/>
      <c r="E18" s="48"/>
      <c r="F18" s="48"/>
      <c r="G18" s="48"/>
    </row>
    <row r="20" spans="1:8" ht="30" x14ac:dyDescent="0.25">
      <c r="A20" s="6" t="s">
        <v>0</v>
      </c>
      <c r="B20" s="6" t="s">
        <v>1</v>
      </c>
      <c r="C20" s="6" t="s">
        <v>2</v>
      </c>
      <c r="D20" s="6" t="s">
        <v>3</v>
      </c>
      <c r="E20" s="20" t="s">
        <v>4</v>
      </c>
      <c r="F20" s="8" t="s">
        <v>5</v>
      </c>
      <c r="G20" s="8" t="s">
        <v>6</v>
      </c>
    </row>
    <row r="21" spans="1:8" x14ac:dyDescent="0.25">
      <c r="A21" s="11">
        <v>1</v>
      </c>
      <c r="B21" s="10"/>
      <c r="C21" s="10" t="s">
        <v>7</v>
      </c>
      <c r="D21" s="11"/>
      <c r="E21" s="21"/>
      <c r="F21" s="12"/>
      <c r="G21" s="31"/>
      <c r="H21" s="25"/>
    </row>
    <row r="22" spans="1:8" ht="30" x14ac:dyDescent="0.25">
      <c r="A22" s="16" t="s">
        <v>8</v>
      </c>
      <c r="B22" s="16" t="s">
        <v>55</v>
      </c>
      <c r="C22" s="16" t="s">
        <v>9</v>
      </c>
      <c r="D22" s="17" t="s">
        <v>10</v>
      </c>
      <c r="E22" s="24">
        <v>1</v>
      </c>
      <c r="F22" s="18"/>
      <c r="G22" s="32">
        <f>E22*F22</f>
        <v>0</v>
      </c>
    </row>
    <row r="23" spans="1:8" ht="30" x14ac:dyDescent="0.25">
      <c r="A23" s="3" t="s">
        <v>11</v>
      </c>
      <c r="B23" s="3" t="s">
        <v>54</v>
      </c>
      <c r="C23" s="3" t="s">
        <v>12</v>
      </c>
      <c r="D23" s="4" t="s">
        <v>13</v>
      </c>
      <c r="E23" s="23">
        <v>2.39</v>
      </c>
      <c r="F23" s="9"/>
      <c r="G23" s="33">
        <f>E23*F23</f>
        <v>0</v>
      </c>
    </row>
    <row r="24" spans="1:8" ht="30" x14ac:dyDescent="0.25">
      <c r="A24" s="13"/>
      <c r="B24" s="13"/>
      <c r="C24" s="13" t="s">
        <v>14</v>
      </c>
      <c r="D24" s="14"/>
      <c r="E24" s="22"/>
      <c r="F24" s="15"/>
      <c r="G24" s="34">
        <f>SUM(G22:G23)</f>
        <v>0</v>
      </c>
    </row>
    <row r="25" spans="1:8" x14ac:dyDescent="0.25">
      <c r="A25" s="11">
        <v>2</v>
      </c>
      <c r="B25" s="10"/>
      <c r="C25" s="10" t="s">
        <v>15</v>
      </c>
      <c r="D25" s="11"/>
      <c r="E25" s="21"/>
      <c r="F25" s="12"/>
      <c r="G25" s="31"/>
    </row>
    <row r="26" spans="1:8" ht="60" x14ac:dyDescent="0.25">
      <c r="A26" s="3" t="s">
        <v>16</v>
      </c>
      <c r="B26" s="3" t="s">
        <v>53</v>
      </c>
      <c r="C26" s="3" t="s">
        <v>58</v>
      </c>
      <c r="D26" s="4" t="s">
        <v>17</v>
      </c>
      <c r="E26" s="23">
        <v>2640</v>
      </c>
      <c r="F26" s="9"/>
      <c r="G26" s="33">
        <f>E26*F26</f>
        <v>0</v>
      </c>
    </row>
    <row r="27" spans="1:8" ht="60" x14ac:dyDescent="0.25">
      <c r="A27" s="3" t="s">
        <v>18</v>
      </c>
      <c r="B27" s="3" t="s">
        <v>53</v>
      </c>
      <c r="C27" s="3" t="s">
        <v>57</v>
      </c>
      <c r="D27" s="4" t="s">
        <v>17</v>
      </c>
      <c r="E27" s="23">
        <v>8952</v>
      </c>
      <c r="F27" s="9"/>
      <c r="G27" s="33">
        <f t="shared" ref="G27:G35" si="0">E27*F27</f>
        <v>0</v>
      </c>
    </row>
    <row r="28" spans="1:8" ht="45" x14ac:dyDescent="0.25">
      <c r="A28" s="3" t="s">
        <v>19</v>
      </c>
      <c r="B28" s="3" t="s">
        <v>52</v>
      </c>
      <c r="C28" s="3" t="s">
        <v>20</v>
      </c>
      <c r="D28" s="4" t="s">
        <v>17</v>
      </c>
      <c r="E28" s="23">
        <v>11592</v>
      </c>
      <c r="F28" s="9"/>
      <c r="G28" s="33">
        <f t="shared" si="0"/>
        <v>0</v>
      </c>
    </row>
    <row r="29" spans="1:8" ht="45" x14ac:dyDescent="0.25">
      <c r="A29" s="3" t="s">
        <v>21</v>
      </c>
      <c r="B29" s="3" t="s">
        <v>50</v>
      </c>
      <c r="C29" s="3" t="s">
        <v>22</v>
      </c>
      <c r="D29" s="4" t="s">
        <v>17</v>
      </c>
      <c r="E29" s="23">
        <v>11592</v>
      </c>
      <c r="F29" s="9"/>
      <c r="G29" s="33">
        <f t="shared" si="0"/>
        <v>0</v>
      </c>
    </row>
    <row r="30" spans="1:8" ht="105" x14ac:dyDescent="0.25">
      <c r="A30" s="3" t="s">
        <v>23</v>
      </c>
      <c r="B30" s="3" t="s">
        <v>51</v>
      </c>
      <c r="C30" s="3" t="s">
        <v>62</v>
      </c>
      <c r="D30" s="4" t="s">
        <v>24</v>
      </c>
      <c r="E30" s="23">
        <v>132</v>
      </c>
      <c r="F30" s="9"/>
      <c r="G30" s="33">
        <f t="shared" si="0"/>
        <v>0</v>
      </c>
    </row>
    <row r="31" spans="1:8" ht="105" x14ac:dyDescent="0.25">
      <c r="A31" s="3" t="s">
        <v>25</v>
      </c>
      <c r="B31" s="3" t="s">
        <v>51</v>
      </c>
      <c r="C31" s="3" t="s">
        <v>63</v>
      </c>
      <c r="D31" s="4" t="s">
        <v>24</v>
      </c>
      <c r="E31" s="23">
        <v>223.8</v>
      </c>
      <c r="F31" s="9"/>
      <c r="G31" s="33">
        <f t="shared" si="0"/>
        <v>0</v>
      </c>
    </row>
    <row r="32" spans="1:8" ht="45" x14ac:dyDescent="0.25">
      <c r="A32" s="3" t="s">
        <v>26</v>
      </c>
      <c r="B32" s="3" t="s">
        <v>50</v>
      </c>
      <c r="C32" s="3" t="s">
        <v>22</v>
      </c>
      <c r="D32" s="4" t="s">
        <v>17</v>
      </c>
      <c r="E32" s="23">
        <v>11592</v>
      </c>
      <c r="F32" s="9"/>
      <c r="G32" s="33">
        <f t="shared" si="0"/>
        <v>0</v>
      </c>
    </row>
    <row r="33" spans="1:7" ht="90" x14ac:dyDescent="0.25">
      <c r="A33" s="35" t="s">
        <v>27</v>
      </c>
      <c r="B33" s="35" t="s">
        <v>59</v>
      </c>
      <c r="C33" s="35" t="s">
        <v>65</v>
      </c>
      <c r="D33" s="36" t="s">
        <v>17</v>
      </c>
      <c r="E33" s="37">
        <v>8952</v>
      </c>
      <c r="F33" s="38"/>
      <c r="G33" s="39">
        <f>E33*F33</f>
        <v>0</v>
      </c>
    </row>
    <row r="34" spans="1:7" ht="90" x14ac:dyDescent="0.25">
      <c r="A34" s="3" t="s">
        <v>28</v>
      </c>
      <c r="B34" s="3" t="s">
        <v>49</v>
      </c>
      <c r="C34" s="3" t="s">
        <v>60</v>
      </c>
      <c r="D34" s="4" t="s">
        <v>17</v>
      </c>
      <c r="E34" s="23">
        <v>2640</v>
      </c>
      <c r="F34" s="9"/>
      <c r="G34" s="33">
        <f t="shared" si="0"/>
        <v>0</v>
      </c>
    </row>
    <row r="35" spans="1:7" ht="75" x14ac:dyDescent="0.25">
      <c r="A35" s="3" t="s">
        <v>29</v>
      </c>
      <c r="B35" s="3" t="s">
        <v>49</v>
      </c>
      <c r="C35" s="3" t="s">
        <v>61</v>
      </c>
      <c r="D35" s="4" t="s">
        <v>17</v>
      </c>
      <c r="E35" s="23">
        <v>8952</v>
      </c>
      <c r="F35" s="9"/>
      <c r="G35" s="33">
        <f t="shared" si="0"/>
        <v>0</v>
      </c>
    </row>
    <row r="36" spans="1:7" x14ac:dyDescent="0.25">
      <c r="A36" s="13"/>
      <c r="B36" s="13"/>
      <c r="C36" s="13" t="s">
        <v>30</v>
      </c>
      <c r="D36" s="14"/>
      <c r="E36" s="22"/>
      <c r="F36" s="15"/>
      <c r="G36" s="34">
        <f>SUM(G26:G35)</f>
        <v>0</v>
      </c>
    </row>
    <row r="37" spans="1:7" x14ac:dyDescent="0.25">
      <c r="A37" s="11">
        <v>3</v>
      </c>
      <c r="B37" s="10"/>
      <c r="C37" s="10" t="s">
        <v>31</v>
      </c>
      <c r="D37" s="11"/>
      <c r="E37" s="21"/>
      <c r="F37" s="12"/>
      <c r="G37" s="31"/>
    </row>
    <row r="38" spans="1:7" ht="120" x14ac:dyDescent="0.25">
      <c r="A38" s="3" t="s">
        <v>32</v>
      </c>
      <c r="B38" s="3" t="s">
        <v>48</v>
      </c>
      <c r="C38" s="3" t="s">
        <v>33</v>
      </c>
      <c r="D38" s="40" t="s">
        <v>64</v>
      </c>
      <c r="E38" s="23">
        <v>1676.5</v>
      </c>
      <c r="F38" s="9"/>
      <c r="G38" s="33">
        <f>E38*F38</f>
        <v>0</v>
      </c>
    </row>
    <row r="39" spans="1:7" ht="30" x14ac:dyDescent="0.25">
      <c r="A39" s="13"/>
      <c r="B39" s="13"/>
      <c r="C39" s="13" t="s">
        <v>34</v>
      </c>
      <c r="D39" s="14"/>
      <c r="E39" s="22"/>
      <c r="F39" s="15"/>
      <c r="G39" s="34">
        <f>G38</f>
        <v>0</v>
      </c>
    </row>
    <row r="40" spans="1:7" x14ac:dyDescent="0.25">
      <c r="A40" s="41" t="s">
        <v>36</v>
      </c>
      <c r="B40" s="41"/>
      <c r="C40" s="41"/>
      <c r="D40" s="41"/>
      <c r="E40" s="42">
        <f>SUM(G24,G36,G39)</f>
        <v>0</v>
      </c>
      <c r="F40" s="42"/>
      <c r="G40" s="42"/>
    </row>
    <row r="41" spans="1:7" x14ac:dyDescent="0.25">
      <c r="A41" s="41" t="s">
        <v>37</v>
      </c>
      <c r="B41" s="41"/>
      <c r="C41" s="41"/>
      <c r="D41" s="41"/>
      <c r="E41" s="42">
        <f>E40*0.23</f>
        <v>0</v>
      </c>
      <c r="F41" s="42"/>
      <c r="G41" s="42"/>
    </row>
    <row r="42" spans="1:7" x14ac:dyDescent="0.25">
      <c r="A42" s="41" t="s">
        <v>38</v>
      </c>
      <c r="B42" s="41"/>
      <c r="C42" s="41"/>
      <c r="D42" s="41"/>
      <c r="E42" s="42">
        <f>E40+E41</f>
        <v>0</v>
      </c>
      <c r="F42" s="42"/>
      <c r="G42" s="42"/>
    </row>
  </sheetData>
  <mergeCells count="12">
    <mergeCell ref="A42:D42"/>
    <mergeCell ref="E41:G41"/>
    <mergeCell ref="E42:G42"/>
    <mergeCell ref="A5:G5"/>
    <mergeCell ref="A11:B11"/>
    <mergeCell ref="A14:B14"/>
    <mergeCell ref="A16:G16"/>
    <mergeCell ref="A17:G17"/>
    <mergeCell ref="A18:G18"/>
    <mergeCell ref="E40:G40"/>
    <mergeCell ref="A40:D40"/>
    <mergeCell ref="A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</dc:creator>
  <cp:lastModifiedBy>MarcinC</cp:lastModifiedBy>
  <dcterms:created xsi:type="dcterms:W3CDTF">2023-09-05T06:30:27Z</dcterms:created>
  <dcterms:modified xsi:type="dcterms:W3CDTF">2023-09-18T12:49:01Z</dcterms:modified>
</cp:coreProperties>
</file>