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 codeName="{62F9E958-00F4-224C-1CEB-3A4BEE276A53}"/>
  <workbookPr codeName="Ten_skoroszyt"/>
  <mc:AlternateContent xmlns:mc="http://schemas.openxmlformats.org/markup-compatibility/2006">
    <mc:Choice Requires="x15">
      <x15ac:absPath xmlns:x15ac="http://schemas.microsoft.com/office/spreadsheetml/2010/11/ac" url="\\dc\uzytkownicy$\p.sukiennik\Pulpit\"/>
    </mc:Choice>
  </mc:AlternateContent>
  <xr:revisionPtr revIDLastSave="0" documentId="13_ncr:1_{5E2FCF0D-BC4C-4FAA-9CEE-22D38E0FE3C4}" xr6:coauthVersionLast="47" xr6:coauthVersionMax="47" xr10:uidLastSave="{00000000-0000-0000-0000-000000000000}"/>
  <bookViews>
    <workbookView xWindow="8865" yWindow="0" windowWidth="14895" windowHeight="14520" tabRatio="878" activeTab="1" xr2:uid="{00000000-000D-0000-FFFF-FFFF00000000}"/>
  </bookViews>
  <sheets>
    <sheet name="Suma" sheetId="26" r:id="rId1"/>
    <sheet name="Część 01" sheetId="80" r:id="rId2"/>
    <sheet name="Część 02" sheetId="9" r:id="rId3"/>
    <sheet name="Część 03" sheetId="11" r:id="rId4"/>
    <sheet name="Część 04" sheetId="14" r:id="rId5"/>
    <sheet name="Część 05" sheetId="22" r:id="rId6"/>
    <sheet name="Część 06" sheetId="30" r:id="rId7"/>
    <sheet name="Część 07" sheetId="33" r:id="rId8"/>
    <sheet name="Część 08" sheetId="38" r:id="rId9"/>
    <sheet name="Część 09" sheetId="53" r:id="rId10"/>
    <sheet name="Część 10" sheetId="45" r:id="rId11"/>
    <sheet name="Część 11" sheetId="47" r:id="rId12"/>
    <sheet name="Część 12" sheetId="48" r:id="rId13"/>
    <sheet name="Część 13" sheetId="81" r:id="rId14"/>
  </sheets>
  <definedNames>
    <definedName name="_xlnm._FilterDatabase" localSheetId="4" hidden="1">'Część 04'!$A$3:$J$28</definedName>
    <definedName name="_xlnm._FilterDatabase" localSheetId="8" hidden="1">'Część 08'!$A$3:$J$17</definedName>
    <definedName name="_xlnm._FilterDatabase" localSheetId="0" hidden="1">Suma!$A$1:$C$19</definedName>
  </definedNames>
  <calcPr calcId="181029"/>
</workbook>
</file>

<file path=xl/calcChain.xml><?xml version="1.0" encoding="utf-8"?>
<calcChain xmlns="http://schemas.openxmlformats.org/spreadsheetml/2006/main">
  <c r="J15" i="38" l="1"/>
  <c r="J25" i="14"/>
  <c r="J10" i="11"/>
  <c r="J11" i="11"/>
  <c r="C16" i="26"/>
  <c r="A16" i="26"/>
  <c r="J10" i="81"/>
  <c r="J11" i="81" s="1"/>
  <c r="A6" i="81"/>
  <c r="A4" i="81"/>
  <c r="B16" i="26" s="1"/>
  <c r="A4" i="26" l="1"/>
  <c r="A15" i="26" l="1"/>
  <c r="A14" i="26"/>
  <c r="A12" i="26"/>
  <c r="A13" i="26" l="1"/>
  <c r="A11" i="26"/>
  <c r="A10" i="26"/>
  <c r="A9" i="26"/>
  <c r="A8" i="26"/>
  <c r="A7" i="26"/>
  <c r="A6" i="26"/>
  <c r="A5" i="26"/>
  <c r="C4" i="26" l="1"/>
  <c r="J10" i="80"/>
  <c r="J11" i="80" s="1"/>
  <c r="A6" i="80"/>
  <c r="A4" i="80"/>
  <c r="B4" i="26" s="1"/>
  <c r="J10" i="48" l="1"/>
  <c r="J10" i="47"/>
  <c r="J10" i="45"/>
  <c r="J10" i="53"/>
  <c r="J11" i="38"/>
  <c r="J12" i="38"/>
  <c r="J13" i="38"/>
  <c r="J14" i="38"/>
  <c r="J10" i="38"/>
  <c r="J10" i="33"/>
  <c r="J13" i="30"/>
  <c r="J11" i="22" l="1"/>
  <c r="J10" i="22"/>
  <c r="J12" i="22" s="1"/>
  <c r="J23" i="14"/>
  <c r="J22" i="14"/>
  <c r="J24" i="14"/>
  <c r="J13" i="9"/>
  <c r="J16" i="9"/>
  <c r="J15" i="9"/>
  <c r="J11" i="9"/>
  <c r="J12" i="9"/>
  <c r="J14" i="9"/>
  <c r="J15" i="14" l="1"/>
  <c r="J13" i="14"/>
  <c r="J17" i="14" l="1"/>
  <c r="J16" i="14"/>
  <c r="C12" i="26" l="1"/>
  <c r="C15" i="26"/>
  <c r="J11" i="53"/>
  <c r="A6" i="53"/>
  <c r="A4" i="53"/>
  <c r="B12" i="26" s="1"/>
  <c r="J11" i="48" l="1"/>
  <c r="A6" i="48"/>
  <c r="A4" i="48"/>
  <c r="B15" i="26" l="1"/>
  <c r="C14" i="26" l="1"/>
  <c r="J11" i="47"/>
  <c r="A6" i="47"/>
  <c r="A4" i="47"/>
  <c r="B14" i="26" l="1"/>
  <c r="C13" i="26" l="1"/>
  <c r="J11" i="45"/>
  <c r="A6" i="45"/>
  <c r="A4" i="45"/>
  <c r="B13" i="26" l="1"/>
  <c r="J12" i="14" l="1"/>
  <c r="J14" i="14"/>
  <c r="J18" i="14"/>
  <c r="J11" i="14"/>
  <c r="J19" i="14"/>
  <c r="J20" i="14"/>
  <c r="J21" i="14"/>
  <c r="A6" i="9" l="1"/>
  <c r="A6" i="11"/>
  <c r="A6" i="14"/>
  <c r="A6" i="22"/>
  <c r="A6" i="30"/>
  <c r="A6" i="33"/>
  <c r="A6" i="38"/>
  <c r="C11" i="26" l="1"/>
  <c r="C10" i="26"/>
  <c r="C9" i="26"/>
  <c r="A4" i="38" l="1"/>
  <c r="B11" i="26" s="1"/>
  <c r="J11" i="33"/>
  <c r="A4" i="33"/>
  <c r="B10" i="26" s="1"/>
  <c r="A4" i="30"/>
  <c r="B9" i="26" s="1"/>
  <c r="C7" i="26" l="1"/>
  <c r="C8" i="26" l="1"/>
  <c r="C6" i="26"/>
  <c r="C5" i="26"/>
  <c r="A4" i="22"/>
  <c r="B8" i="26" s="1"/>
  <c r="A4" i="14"/>
  <c r="B7" i="26" s="1"/>
  <c r="A4" i="11"/>
  <c r="B6" i="26" s="1"/>
  <c r="A4" i="9"/>
  <c r="B5" i="26" s="1"/>
  <c r="J10" i="9"/>
  <c r="J17" i="9" s="1"/>
  <c r="J10" i="14" l="1"/>
</calcChain>
</file>

<file path=xl/sharedStrings.xml><?xml version="1.0" encoding="utf-8"?>
<sst xmlns="http://schemas.openxmlformats.org/spreadsheetml/2006/main" count="513" uniqueCount="171">
  <si>
    <t>Cena oferty (brutto):</t>
  </si>
  <si>
    <t>*</t>
  </si>
  <si>
    <t>Należy wpisać nazwę producenta oraz numer katalogowy producenta oferowanego produktu. Niepodanie ww. danych będzie skutkować odrzuceniem oferty, chyba że dane te będą jednoznacznie wynikać z innych dokumentów dołączonych do oferty.</t>
  </si>
  <si>
    <t>**</t>
  </si>
  <si>
    <t>Zawiera podatek od towarów i usług (VAT) wg obowiązującej stawki oraz koszty wszystkich świadczeń niezbędnych do wykonania zamówienia, w szczególności koszty transportu, ubezpieczenia, opakowania (także kaucjonowanego) itp.</t>
  </si>
  <si>
    <t>***</t>
  </si>
  <si>
    <t>Załącznik 1A do SWZ</t>
  </si>
  <si>
    <t>OPIS PRZEDMIOTU ZAMÓWIENIA - KALKULACJA CENY OFERTY</t>
  </si>
  <si>
    <t>L.p.</t>
  </si>
  <si>
    <t>Przedmiot zamówienia</t>
  </si>
  <si>
    <t>Szczegółowy opis</t>
  </si>
  <si>
    <t>Opis oferowanego produktu</t>
  </si>
  <si>
    <t>Jednostka miary</t>
  </si>
  <si>
    <t>Ilość</t>
  </si>
  <si>
    <t>Cena jednostkowa brutto [zł] **</t>
  </si>
  <si>
    <t xml:space="preserve">Wartość brutto [zł] </t>
  </si>
  <si>
    <t>Producent*</t>
  </si>
  <si>
    <t>Nr katalogowy producenta*</t>
  </si>
  <si>
    <t>1.</t>
  </si>
  <si>
    <t>2.</t>
  </si>
  <si>
    <t>3.</t>
  </si>
  <si>
    <t>4.</t>
  </si>
  <si>
    <t>5.</t>
  </si>
  <si>
    <t>6.</t>
  </si>
  <si>
    <t>7.</t>
  </si>
  <si>
    <t>Wymagania dodatkowe:</t>
  </si>
  <si>
    <t>8.</t>
  </si>
  <si>
    <t xml:space="preserve">Miejsce dostawy:
</t>
  </si>
  <si>
    <t>SUMA</t>
  </si>
  <si>
    <t>9.</t>
  </si>
  <si>
    <t>10.</t>
  </si>
  <si>
    <t>11.</t>
  </si>
  <si>
    <t xml:space="preserve">Miejsce dostawy: 
</t>
  </si>
  <si>
    <t>Miejsce dostawy:</t>
  </si>
  <si>
    <t>Nazwa</t>
  </si>
  <si>
    <t>Pakiet</t>
  </si>
  <si>
    <t>odwołanie</t>
  </si>
  <si>
    <t>12.</t>
  </si>
  <si>
    <t xml:space="preserve">Miejsce dostawy:  
</t>
  </si>
  <si>
    <t>14.</t>
  </si>
  <si>
    <t>15.</t>
  </si>
  <si>
    <t xml:space="preserve">Wykonawca oferujący produkt innego producenta, o innym numerze katalogowym niż wskazany jako przykład zobowiązany jest dostarczyć dokumenty potwierdzające równoważność oferowanego produktu z wymaganiami przedstawionymi w tabeli w języku polskim lub angielskim. </t>
  </si>
  <si>
    <t>op. = 100szt.</t>
  </si>
  <si>
    <t xml:space="preserve">WSSE Kraków  ul. Prądnicka 76, 31-202 Kraków 
</t>
  </si>
  <si>
    <t>szt.</t>
  </si>
  <si>
    <t xml:space="preserve"> szt.</t>
  </si>
  <si>
    <t>op.=
4 szt.</t>
  </si>
  <si>
    <t xml:space="preserve">Kolumna analityczna do chromatografii cieczowej                 
</t>
  </si>
  <si>
    <t xml:space="preserve">Prekolumna 
</t>
  </si>
  <si>
    <t xml:space="preserve">Kolumna ochronna (prekolumna)
</t>
  </si>
  <si>
    <r>
      <rPr>
        <b/>
        <sz val="10"/>
        <rFont val="Tahoma"/>
        <family val="2"/>
        <charset val="238"/>
      </rPr>
      <t>np. producent: Macherey-Nagel
nr kat. 760202.46 
lub produkt równoważny***</t>
    </r>
    <r>
      <rPr>
        <sz val="10"/>
        <rFont val="Tahoma"/>
        <family val="2"/>
        <charset val="238"/>
      </rPr>
      <t xml:space="preserve">
• kolumna NUCLEODUR C18 Pyramid;
• wymiary: 250x4.6 mm;
• kształt ziaren: sferyczny;
• wielkość ziaren: 5 µm;
• szerokość porów: 110 Å;
• powierzchnia właściwa (wg BET): 340 m2/g;
• zakres pH 1-9.</t>
    </r>
  </si>
  <si>
    <t>Wykonawca oferujący produkt innego producenta, o innym numerze katalogowym niż wskazany jako przykład zobowiązany jest dostarczyć dokumenty potwierdzające równoważność oferowanego produktu z wymaganiami przedstawionymi w tabeli w języku polskim lub angielskim. Wymienione dokumenty nie muszą potwierdzać zastosowania.</t>
  </si>
  <si>
    <t>szt</t>
  </si>
  <si>
    <t xml:space="preserve">Końcówki do pipet automatycznych </t>
  </si>
  <si>
    <t>Końcówki do pipet automatycznych</t>
  </si>
  <si>
    <t xml:space="preserve">Końcówki do pipety automatycznej
</t>
  </si>
  <si>
    <t>Koncówki do pipety automatycznej</t>
  </si>
  <si>
    <t xml:space="preserve">Końcówki do pipet automatycznych  </t>
  </si>
  <si>
    <t xml:space="preserve">Końcówki do pipet automatycznych 
</t>
  </si>
  <si>
    <t>Końcówki do pipet automatycznych typ Eppendorf</t>
  </si>
  <si>
    <t>Końcówki do pipet</t>
  </si>
  <si>
    <t>op. = 1000szt.</t>
  </si>
  <si>
    <t>op.=
100 szt.</t>
  </si>
  <si>
    <t xml:space="preserve">Końcówki do pipet automatycznych 
</t>
  </si>
  <si>
    <t>Wymagany okres gwarancji: min. 12 miesięcy od daty dostawy.</t>
  </si>
  <si>
    <t xml:space="preserve">Do dostawy wymagana instrukcja obsługi w języku polskim w formie papierowej lub dostępna w formie elektronicznej w miejscu wskazanym przez wykonawcę (adres strony www), karta gwarancyjna oraz deklaracja CE w języku polskim lub angielskim            
</t>
  </si>
  <si>
    <t>System do przechowywania mikroorganizmów w stanie zamrożonym</t>
  </si>
  <si>
    <t xml:space="preserve">System do przechowywania mikroorganizmów w stanie zamrożonym </t>
  </si>
  <si>
    <t xml:space="preserve"> zestaw</t>
  </si>
  <si>
    <t xml:space="preserve">Wymagany okres ważności:  min. 12 miesięcy od daty dostawy. </t>
  </si>
  <si>
    <t>Kolumny chromatograficzne do HPLC - pr. wody i kosmetyków, witamin</t>
  </si>
  <si>
    <t>Do dostawy wymagana instrukcja obsługi w języku polskim w formie papierowej lub dostępna w formie elektronicznej w miejscu wskazanym przez wykonawcę (adres strony www) i karta gwarancyjna.</t>
  </si>
  <si>
    <t xml:space="preserve">WSSE Krakowie  ul. Prądnicka 76, 31-202 Kraków </t>
  </si>
  <si>
    <t>op. = 
3szt.</t>
  </si>
  <si>
    <t>op.=
3 szt.</t>
  </si>
  <si>
    <t xml:space="preserve">Kolumna chromatograficzna
</t>
  </si>
  <si>
    <r>
      <rPr>
        <b/>
        <sz val="10"/>
        <rFont val="Tahoma"/>
        <family val="2"/>
        <charset val="238"/>
      </rPr>
      <t>np. Producent: Restek     
nr. kat. 9219463-700 
lub produkt równoważny***</t>
    </r>
    <r>
      <rPr>
        <sz val="10"/>
        <rFont val="Tahoma"/>
        <family val="2"/>
        <charset val="238"/>
      </rPr>
      <t xml:space="preserve">
• Kolumna analityczna Pinnacle II PAH lub równoważny*, 
•  wielkość porów 110 Å, 
• długość: 150mm, 
• średnica wewnętrzna: 3,2mm, 
• wielkość ziarna: 4μm.
</t>
    </r>
  </si>
  <si>
    <t xml:space="preserve">Prekolumna    
</t>
  </si>
  <si>
    <t>op. = 
1000 szt</t>
  </si>
  <si>
    <t>op. = 
100 szt.</t>
  </si>
  <si>
    <t>Minutnik</t>
  </si>
  <si>
    <t xml:space="preserve">Probówki do poboru prób wirusologicznych </t>
  </si>
  <si>
    <t>Jednorazowe probówki do poboru prób wirusologicznych medium stabilizującym wirusy</t>
  </si>
  <si>
    <t>op. = 50 szt.</t>
  </si>
  <si>
    <t xml:space="preserve">Kolumna analityczna do chromatografii cieczowej   </t>
  </si>
  <si>
    <t>Minutniki</t>
  </si>
  <si>
    <t>Do dostawy wymagana instrukcja obsługi w języku polskim i karta gwarancyjna.</t>
  </si>
  <si>
    <t>Lampa bakeriobójcza UV</t>
  </si>
  <si>
    <t xml:space="preserve">WSSE Oddział Laboratoryjny w Wadowicach,ul.Teatralna 2,34-100 Wadowice </t>
  </si>
  <si>
    <t>Kriopudełka z PC</t>
  </si>
  <si>
    <r>
      <t xml:space="preserve">Minutnik
</t>
    </r>
    <r>
      <rPr>
        <sz val="10"/>
        <rFont val="Tahoma"/>
        <family val="2"/>
        <charset val="238"/>
      </rPr>
      <t/>
    </r>
  </si>
  <si>
    <t>op. = 
200 szt.</t>
  </si>
  <si>
    <t>Pudełko do końcówek do pipet automatycznych</t>
  </si>
  <si>
    <t>Waga precyzyjna</t>
  </si>
  <si>
    <t>Wymagany okres gwarancji: min. 24 miesięcy od daty dostawy.</t>
  </si>
  <si>
    <t>Urządzenie do pomiaru siły kompresji piersi (waga mammograficzna)</t>
  </si>
  <si>
    <t>op. = 250szt.</t>
  </si>
  <si>
    <t>Pudełko na końcóweki do pipet automatycznych</t>
  </si>
  <si>
    <r>
      <rPr>
        <b/>
        <sz val="10"/>
        <rFont val="Tahoma"/>
        <family val="2"/>
        <charset val="238"/>
      </rPr>
      <t>np. producent: Macherey-Nagel
nr kat. 761917.30 
lub produkt równoważny***</t>
    </r>
    <r>
      <rPr>
        <sz val="10"/>
        <rFont val="Tahoma"/>
        <family val="2"/>
        <charset val="238"/>
      </rPr>
      <t xml:space="preserve">
• kolumna ochronna NUCLEODUR C18 Pyramid;
• wymiary: 4x3 mm;
• wielkość ziaren: 5 µm;
• zakres pH 1-9;
• pasująca do kolumny analitycznej z pozycji nr 5.</t>
    </r>
  </si>
  <si>
    <t xml:space="preserve">Dla poz. 1 do dostawy wymagany certyfikat jakości /świadectwo kontroli jakości lub inny dokument potwierdzający spełnienie wymagań w języku polskim lub angielskim w formie papierowej lub dostępny w formie elektronicznej w miejscu wskazanym przez wykonawcę (adres strony www). </t>
  </si>
  <si>
    <t>•  lampa bakteriobójcza bezpośredniego działania,  naścienna, wyposażona w mocowania do ściany lub sufitu;                  
 • element emitujący promieniowanie UV-C: klasa szczelności IP65 (pyłoszczelna, kroploszczelna);                                          
• wyposażona w dwie świetlówki o mocy 30 W;                                                             
• dezynfekowana powierzchnia: min. 10 - 20 m2;                                                           
• trwałość promiennika: min 8000h;            
• napięcie zasilania: 230V, 50 Hz;                 
• energooszczędna;                                     
• obrót lampy (możliwość ustawienia kąta naświetlenia): min. 200°;                             
• praca w systemie ciągłym;                        
• urządzenie obsługiwane przez pilot;            
• lampa wytrzymała na opary związków chemicznych.</t>
  </si>
  <si>
    <t>Do dostawy wymagane  świadectwo wzorcowania zapewniające zachowanie spójności pomiarowej wystawione przez akredytowane laboratorium, w  punktach: 10, 13, 17, 20 oraz 25 kg.  Niepewność podana przy poziomie ufności 95% i współczynniku rozszerzenia k=2.</t>
  </si>
  <si>
    <r>
      <t>•</t>
    </r>
    <r>
      <rPr>
        <sz val="8"/>
        <rFont val="Tahoma"/>
        <family val="2"/>
      </rPr>
      <t xml:space="preserve"> </t>
    </r>
    <r>
      <rPr>
        <sz val="10"/>
        <rFont val="Tahoma"/>
        <family val="2"/>
        <charset val="238"/>
      </rPr>
      <t>zakr</t>
    </r>
    <r>
      <rPr>
        <sz val="10"/>
        <rFont val="Tahoma"/>
        <family val="2"/>
      </rPr>
      <t xml:space="preserve">es pomiarowy do 25 kg;
</t>
    </r>
    <r>
      <rPr>
        <sz val="10"/>
        <rFont val="Tahoma"/>
        <family val="2"/>
        <charset val="238"/>
      </rPr>
      <t>•</t>
    </r>
    <r>
      <rPr>
        <sz val="10"/>
        <rFont val="Tahoma"/>
        <family val="2"/>
      </rPr>
      <t xml:space="preserve"> podświetlany, odłączalny wyświetlacz LCD (kabel o dł. min. 100 cm); 
• wymiary szalki </t>
    </r>
    <r>
      <rPr>
        <sz val="10"/>
        <rFont val="Tahoma"/>
        <family val="2"/>
        <charset val="238"/>
      </rPr>
      <t>20 ±1 cm x 16 ±1 cm;</t>
    </r>
    <r>
      <rPr>
        <sz val="10"/>
        <rFont val="Tahoma"/>
        <family val="2"/>
      </rPr>
      <t xml:space="preserve">
• zasilany bateriami;  
• w zestawie blok piankowy twardy do oceny symetrycznego i niesymetrycznego podpracia tacki uciskowej mammografu o wymiarach  300±5 X 100±2 X 50 ±2 [mm], 
• gęstość właściwa bloku piankowego: 0,03 g/cm</t>
    </r>
    <r>
      <rPr>
        <vertAlign val="superscript"/>
        <sz val="10"/>
        <rFont val="Tahoma"/>
        <family val="2"/>
        <charset val="238"/>
      </rPr>
      <t>3</t>
    </r>
  </si>
  <si>
    <t>WSSE Oddział Laboratoryjny w Tarnowie  ul. Mościckiego 10,  33-100 Tarnów -  - dla poz. 7</t>
  </si>
  <si>
    <t>WSSE Kraków  ul. Prądnicka 76, 31-202 Kraków  - dla poz .  1-6</t>
  </si>
  <si>
    <r>
      <t>• pojemnik z polipropylenu (PP);
• Na 96 sztuk końcówek 1000</t>
    </r>
    <r>
      <rPr>
        <sz val="10"/>
        <rFont val="Tahoma"/>
        <family val="2"/>
        <charset val="238"/>
      </rPr>
      <t>µ</t>
    </r>
    <r>
      <rPr>
        <sz val="8"/>
        <rFont val="Tahoma"/>
        <family val="2"/>
        <charset val="238"/>
      </rPr>
      <t>l</t>
    </r>
    <r>
      <rPr>
        <sz val="10"/>
        <rFont val="Tahoma"/>
        <family val="2"/>
        <charset val="238"/>
      </rPr>
      <t>;</t>
    </r>
    <r>
      <rPr>
        <sz val="10"/>
        <rFont val="Tahoma"/>
        <family val="2"/>
      </rPr>
      <t xml:space="preserve">
• do wielokrotnej sterylizacji;
</t>
    </r>
  </si>
  <si>
    <t>13.</t>
  </si>
  <si>
    <t>WSSE Krakowie  ul. Prądnicka 76, 31-202 Kraków - dla poz. 1, 3-6, 11, 12, 14, 15</t>
  </si>
  <si>
    <t xml:space="preserve">WSSE Oddział Laboratoryjny w Tarnowie  ul. Mościckiego 10,  33-100 Tarnów - dla poz. 2, 9, 10 </t>
  </si>
  <si>
    <t xml:space="preserve">WSSE Oddział Laboratoryjny w Wadowicach  ul. Teatralna 2, 34-100 Wadowice - Dla poz. 7, 8, 13
</t>
  </si>
  <si>
    <t>WSSE Oddział Laboratoryjny w Wadowicach,ul.Teatralna 2,34-100 Wadowice - poz. 3</t>
  </si>
  <si>
    <t xml:space="preserve">WSSE Kraków  ul. Prądnicka 76, 31-202 Kraków - dla poz. 1, 2
</t>
  </si>
  <si>
    <t>Wymagny okres gwarancji: min. 12 miesiecy od daty dostawy.</t>
  </si>
  <si>
    <t>Fantom do testowania kolimacji aparatów mammograficznych</t>
  </si>
  <si>
    <t>Do dostawy wymagana instrukcja obsługi w języku polskim oraz deklaracja CE w języku polskim lub angielskim.</t>
  </si>
  <si>
    <t>Termin ważności: min. 24 miesiące od daty podpisania umowy.</t>
  </si>
  <si>
    <t>Produkt musi być wyrobem medycznym lub wyrobem do diagnostyki in vitro w rozumieniu ustawy z dnia 07 kwietnia 2022 r. o wyrobach medycznych.</t>
  </si>
  <si>
    <t>Oscyloskop cyfrowy ręczny z rejestratorem danych</t>
  </si>
  <si>
    <t xml:space="preserve">Do dostawy wymagana instrukcja obsługi w języku polskim w formie papierowej lub dostępna w formie elektronicznej w miejscu wskazanym przez wykonawcę (adres strony www) oraz karta gwarancyjna           
</t>
  </si>
  <si>
    <t>Rejestrator temperatury z wyposażeniem</t>
  </si>
  <si>
    <t>Wymagany okres gwarancji min. 12 miesięcy od daty dostawy.</t>
  </si>
  <si>
    <t xml:space="preserve">Rejestrator temperatury 
</t>
  </si>
  <si>
    <t xml:space="preserve">Sonda temperatury Pt100
 </t>
  </si>
  <si>
    <t xml:space="preserve">Zasilacz sieciowy </t>
  </si>
  <si>
    <t xml:space="preserve">Walizka transportowa
</t>
  </si>
  <si>
    <r>
      <rPr>
        <b/>
        <sz val="10"/>
        <rFont val="Tahoma"/>
        <family val="2"/>
        <charset val="238"/>
      </rPr>
      <t>np. producent: Delta OHM
typ: BAG32.2
lub produkt równoważny***</t>
    </r>
    <r>
      <rPr>
        <sz val="10"/>
        <rFont val="Tahoma"/>
        <family val="2"/>
        <charset val="238"/>
      </rPr>
      <t xml:space="preserve">
• Walizka transportowa dla HD32.7 i wyposażenia.</t>
    </r>
  </si>
  <si>
    <t xml:space="preserve">Kabel komunikacyjny
</t>
  </si>
  <si>
    <r>
      <rPr>
        <b/>
        <sz val="10"/>
        <rFont val="Tahoma"/>
        <family val="2"/>
        <charset val="238"/>
      </rPr>
      <t>np. producent: ULPLAST
nr kat. 85011
lub produkt równoważny***</t>
    </r>
    <r>
      <rPr>
        <sz val="10"/>
        <rFont val="Tahoma"/>
        <family val="2"/>
        <charset val="238"/>
      </rPr>
      <t xml:space="preserve">
• zastosowanie: do analiz mikrobiologicznych;
• objętość 100-1000 µl; 
• do wielokrotnej sterylizacji;
• przezroczyste, formowane pierścienie, autoklawowalne do 121℃, 
• końcówki pakowane w worki;
• OMNITIP
</t>
    </r>
  </si>
  <si>
    <t>Do dostawy wymagane świadectwo legalizacji pionowej i wzorcowania zapewniające zachowanie spójności pomiarowej wystawione przez akredytowane laboratorium. Wzorcowanie wykonane w siedmiu punktach obciążenia:1g, 5g, 10g, 20g, 25g, 50g, 620g. CMC=7,5*10-4% (procentowy udział w wartości  mierzonej). Niepewność podana przy poziomie ufności 95% i współczynnik rozszerzenia k=2.</t>
  </si>
  <si>
    <t xml:space="preserve">• klasy II
• adiustacja wewnętrzna;
• działka elementarna d: 0,01g;                                              
• Zasilacz sieciowy zew.;                                             
• legalizacja WE wagi;                                                   
• temperatura pracy: +10°C do +40°C;
• max obciązenie 2500g;  
• bez szklanej obudowy.                              </t>
  </si>
  <si>
    <t xml:space="preserve">Statyw (stojak) na cylindry Nesslera </t>
  </si>
  <si>
    <t xml:space="preserve">Statyw (stojak) na  cylindry Nesslera </t>
  </si>
  <si>
    <t>Pinceta do filtrów membranowych</t>
  </si>
  <si>
    <t>Pinceta laboratoryjna standardowa do filtrów membranowych</t>
  </si>
  <si>
    <t>• zastosowanie: do delikatnego chwytania filtrów membranowych; 
• wykonana ze stali szlachetnej;    
• kształ końcówki: z przodu lekko zaokrąglona i spłaszczona;                        
• długość 105±5 mm;                                   
• autoklawowalna.</t>
  </si>
  <si>
    <t xml:space="preserve">• materiał: Plexi/ bezbarwne szkło akrylowe/ PMMA, przeźroczysty
• średnica otworu 32-35 mm
• 10 miejscowy (10 otworów)
</t>
  </si>
  <si>
    <t>Do dostawy wymagany certyfikat lub inny dokument potwierdzający sprawdzenie oscyloskopu przez porównanie wskazań przyrządu względem urządzenia wzorcowego w trybie oscyloskopu dla: Częstotliwości: 25 50 100Hz; Napięcie AC: 50Hz</t>
  </si>
  <si>
    <t>• zastosowanie: do analiz mikrobiologicznych;
• objętość 100-1000 µl;
• kompatybilne z pipetą HTL LABMATE pro;
• do wielokrotnej sterylizacji;
• końcówki niebieskie lub bezbarwne typu GILSON;
• pasujące do pudełka z poz. 15.</t>
  </si>
  <si>
    <t xml:space="preserve">• zastosowanie: do analiz mikrobiologicznych;
• objętość 200 µl;
• kompatybilne z pipetą HTL LABMATE pro;
• do wielokrotnej sterylizacji;
• końcówki żółte typu GILSON;
• pasujące do pudelka z poz. 14.
</t>
  </si>
  <si>
    <t>AGZ.272.9.2023</t>
  </si>
  <si>
    <t xml:space="preserve">Zawiera podatek od towarów i usług (VAT) wg obowiązującej stawki oraz koszty wszystkich świadczeń niezbędnych do wykonania zamówienia, w szczególności koszty transportu, ubezpieczenia, opakowania (także kaucjonowanego) itp.
</t>
  </si>
  <si>
    <t xml:space="preserve">Należy wpisać nazwę producenta oraz numer katalogowy producenta oferowanego produktu. Niepodanie ww. danych będzie skutkować odrzuceniem oferty, chyba że dane te będą jednoznacznie wynikać z innych dokumentów dołączonych do oferty.
</t>
  </si>
  <si>
    <r>
      <rPr>
        <b/>
        <sz val="10"/>
        <rFont val="Tahoma"/>
        <family val="2"/>
        <charset val="238"/>
      </rPr>
      <t>np. producent: Siglent 
typ: SHS1102X 
lub produkt równoważny***</t>
    </r>
    <r>
      <rPr>
        <sz val="10"/>
        <rFont val="Tahoma"/>
        <family val="2"/>
      </rPr>
      <t xml:space="preserve">
• 2-kanałowy
• zakres do 100 MHz
• funkcja mulimetru TrueRMS
• pełna izolacja kanałów
• analizator widma FFT
• częstotliwość próbkowania 1 GSa/s (jednokanałowo), 500 MSa/s (dwukanałowo)
• logger próbkowania i pomiarów
• długość zapisu do 12 Mpts
• szybkość przechwytywania przebiegów do 100 000 wfm/s (tryb normalny) i 400 000 wfm/s (tryb sekwencyjny)
• wyzwalanie: Edge, Slope, Pulse Width, Window, Runt, Interval, Dropout, Pattern
• technologia SPO
• stopień ochrony IP51
• wyświetlacz 5.6" TFT-LCD (640x480)
• interfejs USB Host, USB Device
• zasilanie akumulatorowe
• wyposażanie zawiera przewody (zasilajcy oraz USB), baterię.
</t>
    </r>
  </si>
  <si>
    <r>
      <rPr>
        <b/>
        <sz val="10"/>
        <rFont val="Tahoma"/>
        <family val="2"/>
        <charset val="238"/>
      </rPr>
      <t>np. producent: Thermo Scientific 
nr kat. 25005-254630  
lub produkt równoważny***</t>
    </r>
    <r>
      <rPr>
        <sz val="10"/>
        <rFont val="Tahoma"/>
        <family val="2"/>
        <charset val="238"/>
      </rPr>
      <t xml:space="preserve">
• kolumna Hypersil GOLD C18;
• wymiary: 4,6 mm x 250 mm;
• kształt i wielkość ziarna w wypełnieniu: sferyczny - 5 µm;
• szerokość porów: 175 Å;
• zawartość węgla: 11 %
• zakres pH 1-11.
</t>
    </r>
  </si>
  <si>
    <r>
      <rPr>
        <b/>
        <sz val="10"/>
        <rFont val="Tahoma"/>
        <family val="2"/>
        <charset val="238"/>
      </rPr>
      <t>np. producent: Thermo Scientific
nr kat. 25005-014001 
lub produkt równoważny***</t>
    </r>
    <r>
      <rPr>
        <sz val="10"/>
        <rFont val="Tahoma"/>
        <family val="2"/>
        <charset val="238"/>
      </rPr>
      <t xml:space="preserve">
• kolumna ochronna Hypersil Gold pasująca do kolumny z poz 1;
• wymiary: 10 mm x 4 mm; 
• kształt i wielkość ziarna w wypełnieniu: sferyczny - 5 µm.
</t>
    </r>
  </si>
  <si>
    <r>
      <rPr>
        <b/>
        <sz val="10"/>
        <rFont val="Tahoma"/>
        <family val="2"/>
        <charset val="238"/>
      </rPr>
      <t>np. producent: Restek       
nr. kat 921950210  
lub produkt równoważny***</t>
    </r>
    <r>
      <rPr>
        <sz val="10"/>
        <rFont val="Tahoma"/>
        <family val="2"/>
        <charset val="238"/>
      </rPr>
      <t xml:space="preserve">
• kolumna ochronna Pinnacle II PAH           
• wymiary: 10 mm x 4 mm.
</t>
    </r>
  </si>
  <si>
    <r>
      <rPr>
        <b/>
        <sz val="10"/>
        <rFont val="Tahoma"/>
        <family val="2"/>
        <charset val="238"/>
      </rPr>
      <t>np. producent Supelco                                       nr kat.504971                                                    lub produkt równoważny***</t>
    </r>
    <r>
      <rPr>
        <sz val="10"/>
        <rFont val="Tahoma"/>
        <family val="2"/>
        <charset val="238"/>
      </rPr>
      <t xml:space="preserve">                        
• kolumna Discovery® C18 ;
• wymiary:  25 cm x 4,6  mm;
• wielkość ziarna w wypełnieniu: - 5 µm,
• zakres pH 2,0 - 7,5.         
                          </t>
    </r>
  </si>
  <si>
    <t>• do testów specjalistycznych w mammografii;
• wymiary: 300±2 mm x 240 ± 2 mm;
• w zestawie dwa kołki o wysokości: 1,9 cm oraz 2, 4 cm.</t>
  </si>
  <si>
    <r>
      <rPr>
        <b/>
        <sz val="10"/>
        <color theme="1"/>
        <rFont val="Tahoma"/>
        <family val="2"/>
        <charset val="238"/>
      </rPr>
      <t>Do oferty</t>
    </r>
    <r>
      <rPr>
        <sz val="10"/>
        <color theme="1"/>
        <rFont val="Tahoma"/>
        <family val="2"/>
        <charset val="238"/>
      </rPr>
      <t xml:space="preserve"> wymagane dokumenty potwierdzające jakość produktu w języku polskim lub angielskim w formie papierowej (np. kserokopia kart katalogowych).</t>
    </r>
  </si>
  <si>
    <t xml:space="preserve">• zastosowanie: do analiz mikrobiologicznych "in vitro";
• pojemność do 200 μl;
• końcówki typu Eppendorf, uniwersalne żółte lub białe,
• kompatybilne z pipetą mL-Pette-V i pipetą typu Eppendorf 
</t>
  </si>
  <si>
    <t xml:space="preserve">• zastosowanie: do analiz mikrobiologicznych "in vitro";
• pojemność do 200 μl;
• końcówki typu Eppendorf;
• kompatybilne z pipetą mL-Pette-V i pipetą typu Eppendorf.
</t>
  </si>
  <si>
    <t xml:space="preserve">• Zastosowanie : do analiz mikrobiologicznych/wirusologicznych;          
• końcówki o pojemności do 200µl (żółte),    
• pasujące do pipet Lab-Mate HTML,                                                               • koncówki do wielokrotnej sterylizacji.       
</t>
  </si>
  <si>
    <t xml:space="preserve">• kompatybilne z pipetą HTL LAB MATE o pojemności 1000 - 10000 µl;
• pojemność końcówki: 1 -10 ml;
• bezbarwne.
</t>
  </si>
  <si>
    <t xml:space="preserve">• zastosowanie: do analiz mikrobiologicznych;
• objętość 10 ml;
• do wielokrotnej sterylizacji;
• końcówki pakowane w worki.
• kompatybilne z pipetami BRAND
</t>
  </si>
  <si>
    <t xml:space="preserve">• zastosowanie: do analiz mikrobiologicznych;
• objętość max. od 1000 µl
• do wielokrotnej sterylizacji;
• kompatybilne z pipetami Transferpette;
• końcówki pakowane w worki;
• długość końcówki max. 7cm.
• krótki kołnierz -  max. 7mm.
</t>
  </si>
  <si>
    <r>
      <t xml:space="preserve">• końcówki do pipety BIOHIT i Sartorius pojemność: </t>
    </r>
    <r>
      <rPr>
        <b/>
        <sz val="10"/>
        <rFont val="Tahoma"/>
        <family val="2"/>
        <charset val="238"/>
      </rPr>
      <t>100-5000µl;</t>
    </r>
    <r>
      <rPr>
        <sz val="10"/>
        <rFont val="Tahoma"/>
        <family val="2"/>
        <charset val="238"/>
      </rPr>
      <t xml:space="preserve">
• typ: standardowe, długie, niesterylne.
</t>
    </r>
  </si>
  <si>
    <r>
      <t>• zastosowanie: do analiz mikrobiologicznych;
• objętość max.</t>
    </r>
    <r>
      <rPr>
        <b/>
        <sz val="10"/>
        <rFont val="Tahoma"/>
        <family val="2"/>
        <charset val="238"/>
      </rPr>
      <t xml:space="preserve"> od 1000 µl</t>
    </r>
    <r>
      <rPr>
        <sz val="10"/>
        <rFont val="Tahoma"/>
        <family val="2"/>
        <charset val="238"/>
      </rPr>
      <t xml:space="preserve">
• do wielokrotnej sterylizacji;
• kompatybilne z pipetami HTL, Transferpette i Lab Mate;
• końcówki pakowane w worki;
• długość końcówki - 7 </t>
    </r>
    <r>
      <rPr>
        <sz val="10"/>
        <rFont val="Calibri"/>
        <family val="2"/>
        <charset val="238"/>
      </rPr>
      <t>±</t>
    </r>
    <r>
      <rPr>
        <sz val="10"/>
        <rFont val="Tahoma"/>
        <family val="2"/>
        <charset val="238"/>
      </rPr>
      <t xml:space="preserve"> 0,1</t>
    </r>
    <r>
      <rPr>
        <sz val="8"/>
        <rFont val="Tahoma"/>
        <family val="2"/>
        <charset val="238"/>
      </rPr>
      <t xml:space="preserve"> </t>
    </r>
    <r>
      <rPr>
        <sz val="10"/>
        <rFont val="Tahoma"/>
        <family val="2"/>
        <charset val="238"/>
      </rPr>
      <t xml:space="preserve">cm, 
• krótki kołnierz - max. 7 mm.
</t>
    </r>
  </si>
  <si>
    <t xml:space="preserve">• zastosowanie: do analiz mikrobiologicznych;
• objętość 10 ml;
• do wielokrotnej sterylizacji;
• końcówki pakowane w worki.
• kompatybilne z pipetami HTL, Transferpette i Lab Mate;
</t>
  </si>
  <si>
    <t xml:space="preserve">• pojemnik z polipropylenu (PP);
• na 96 sztuk końcówek do pipet o poj. 200 µl;
• do wielokrotnej sterylizacji;
• kompatybilne z końcówkami z poz. 4
</t>
  </si>
  <si>
    <t xml:space="preserve">• pojemnik z polipropylenu (PP);
• na 96 sztuk końcówek do pipet o poj. 1000 µl;
• do wielokrotnej sterylizacji;
• kompatybilne z końcówkami z poz. 6
</t>
  </si>
  <si>
    <t xml:space="preserve">• elektroniczny;
• jednokanałowy;
• funkcja alarmu po skończeniu odliczania
• pojemność timera: 99 min 59 s,
• rozdzielczość: 1 sekunda;
• czytelny wyświetlacz LCD, duże cyfry;
• z magnesem, klipsem i podstawką.
• bateria w zestawie
</t>
  </si>
  <si>
    <r>
      <t>• zastosowanie: do długotrwałego przechowywania szczepów bakteryjnych w temperaturze poniżej - 70</t>
    </r>
    <r>
      <rPr>
        <vertAlign val="superscript"/>
        <sz val="10"/>
        <rFont val="Tahoma"/>
        <family val="2"/>
        <charset val="238"/>
      </rPr>
      <t xml:space="preserve"> 0</t>
    </r>
    <r>
      <rPr>
        <sz val="10"/>
        <rFont val="Tahoma"/>
        <family val="2"/>
        <charset val="238"/>
      </rPr>
      <t xml:space="preserve">C;
• skład zestaw:                                                                                         
  - min. 80 sztuk sterylnych fiolek z płynem odżywczym;
  - Mix kolorów zakrętek/koralików.  
</t>
    </r>
  </si>
  <si>
    <t xml:space="preserve">• pudełko na 25 miejsc w rzędach, 5x5;                                    • wyposażone w zdejmowaną pokrywę.      
                </t>
  </si>
  <si>
    <t xml:space="preserve">• Wkład przeznaczony na 12 probówek o poj. 1,5 ml
• Wnętrze pudełka wypełnione specjalnym materiałem zapewniającym utrzymanie niskiej temperatury;
• Po wyjęciu z zamrażarki przez ok. 1,5h utrzymuje się temperatura -15°C.
</t>
  </si>
  <si>
    <t>Pudełko chłodzące 
Cryo-Safe™ Cold-Box</t>
  </si>
  <si>
    <t xml:space="preserve">Do dostawy wymagana instrukcja obslugi w języku polskim oraz karta gwarancyjna.
</t>
  </si>
  <si>
    <r>
      <rPr>
        <b/>
        <sz val="10"/>
        <rFont val="Tahoma"/>
        <family val="2"/>
        <charset val="238"/>
      </rPr>
      <t>np. producent: Delta OHM
typ: HD32.7
lub produkt równoważny***</t>
    </r>
    <r>
      <rPr>
        <sz val="10"/>
        <rFont val="Tahoma"/>
        <family val="2"/>
        <charset val="238"/>
      </rPr>
      <t xml:space="preserve">
• przenośny, precyzyjny rejestrator temperatury
• ilość kanałów pomiarowych: 8;
• zakres pomiarowy: -200…+650°C;
• rozdzielczość: 0.01°C w zakresie -199,99…+199,99°C (0,1°C w pozostałym zakresie);
• wejścia do współpracy z sondami z modułem SICRAM;
• Zapis wartości MAX, MIN i średnich.
• interwał zaspisu:1, 5, 15, 30s, 1, 2, 5, 10, 15, 30 min lub 1 godzina;
• pamięć: 96 000 próbek na kanał;
• wyświetlacz: LCD (jednoczesne wyświetlanie pomiarów ze wszystkich kanałów);
• interfejs szeregowy RS232C i USB1.1-2.0;
• zasilanie: 4 baterie 1,5V typu C (lub zewnętrzny zasilacz);
• w komplecie z oprogramowaniem Deltalog 9.
</t>
    </r>
  </si>
  <si>
    <r>
      <rPr>
        <b/>
        <sz val="10"/>
        <rFont val="Tahoma"/>
        <family val="2"/>
        <charset val="238"/>
      </rPr>
      <t>np. producent: Delta OHM
typ: TP472I
lub produkt równoważny***</t>
    </r>
    <r>
      <rPr>
        <sz val="10"/>
        <rFont val="Tahoma"/>
        <family val="2"/>
        <charset val="238"/>
      </rPr>
      <t xml:space="preserve">
• sonda zanurzeniowa wyposażona w moduł SICRAM
• temperatura pracy sondy: -196…500°C
• długość sondy: 300mm
• przewód podłączeniowy: 2m
</t>
    </r>
  </si>
  <si>
    <r>
      <rPr>
        <b/>
        <sz val="10"/>
        <rFont val="Tahoma"/>
        <family val="2"/>
        <charset val="238"/>
      </rPr>
      <t>Np. producent: Delta OHM
typ: SWD10
lub produkt równoważny***</t>
    </r>
    <r>
      <rPr>
        <sz val="10"/>
        <rFont val="Tahoma"/>
        <family val="2"/>
        <charset val="238"/>
      </rPr>
      <t xml:space="preserve">
• Zasilacz sieciowy
</t>
    </r>
  </si>
  <si>
    <r>
      <rPr>
        <b/>
        <sz val="10"/>
        <rFont val="Tahoma"/>
        <family val="2"/>
        <charset val="238"/>
      </rPr>
      <t xml:space="preserve">np. producent: Delta OHM
typ: CP22
lub produkt równoważny***
</t>
    </r>
    <r>
      <rPr>
        <sz val="10"/>
        <rFont val="Tahoma"/>
        <family val="2"/>
        <charset val="238"/>
      </rPr>
      <t xml:space="preserve">• Kabel komunikacyjny USB 
</t>
    </r>
  </si>
  <si>
    <t xml:space="preserve">• probówki z podłożem Hanksa do transportu prób wirusologicznych; 
• do pobierania, transportu i zabezpieczenia próbki do badania wirusów metodą łańcuchowej reakcji polimerazy (PCR);                                      
• do hodowli wirusów bez wpływu na aktywność wirusa i jego zdolności do infekcji;                                                  • do poboru prób z nosogardła i gardła;               • ok 3ml medium transportowego stabilizującego wirusa i uniemożliwiającym rozwój bakterii i grzybów;                                                               • probówka plastikowa z zakretką;                         • z dołączonymi sterylnymi wymazówkami z tworzywa sztucznego, łatwo dającymi się odłamać;                                                                • możliwość przechowywania w temperaturze pokojowej.           
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</si>
</sst>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>
    <font>
      <sz val="11"/>
      <color theme="1"/>
      <name val="Calibri"/>
      <family val="2"/>
      <charset val="238"/>
      <scheme val="minor"/>
    </font>
    <font>
      <b/>
      <sz val="10"/>
      <color indexed="8"/>
      <name val="Tahoma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sz val="10"/>
      <color indexed="8"/>
      <name val="Tahoma"/>
      <family val="2"/>
      <charset val="238"/>
    </font>
    <font>
      <sz val="10"/>
      <color rgb="FFFF0000"/>
      <name val="Tahoma"/>
      <family val="2"/>
      <charset val="238"/>
    </font>
    <font>
      <sz val="10"/>
      <name val="Arial"/>
      <family val="2"/>
      <charset val="238"/>
    </font>
    <font>
      <b/>
      <sz val="10"/>
      <name val="Tahoma"/>
      <family val="2"/>
    </font>
    <font>
      <sz val="10"/>
      <name val="Tahoma"/>
      <family val="2"/>
    </font>
    <font>
      <sz val="10"/>
      <color theme="1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Tahoma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8"/>
      <name val="Tahoma"/>
      <family val="2"/>
      <charset val="238"/>
    </font>
    <font>
      <u/>
      <sz val="14"/>
      <color theme="10"/>
      <name val="Calibri"/>
      <family val="2"/>
      <charset val="238"/>
      <scheme val="minor"/>
    </font>
    <font>
      <b/>
      <sz val="14"/>
      <color indexed="8"/>
      <name val="Tahoma"/>
      <family val="2"/>
      <charset val="238"/>
    </font>
    <font>
      <sz val="10"/>
      <color theme="1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vertAlign val="superscript"/>
      <sz val="10"/>
      <name val="Tahoma"/>
      <family val="2"/>
      <charset val="238"/>
    </font>
    <font>
      <sz val="10"/>
      <name val="Calibri"/>
      <family val="2"/>
      <charset val="238"/>
    </font>
    <font>
      <sz val="10"/>
      <name val="Czcionka tekstu podstawowego"/>
      <charset val="238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8"/>
      <name val="Tahoma"/>
      <family val="2"/>
    </font>
    <font>
      <u/>
      <sz val="14"/>
      <name val="Calibri"/>
      <family val="2"/>
      <charset val="238"/>
      <scheme val="minor"/>
    </font>
    <font>
      <b/>
      <sz val="14"/>
      <name val="Tahoma"/>
      <family val="2"/>
      <charset val="238"/>
    </font>
    <font>
      <b/>
      <sz val="10"/>
      <color theme="1"/>
      <name val="Tahoma"/>
      <family val="2"/>
      <charset val="238"/>
    </font>
    <font>
      <u/>
      <sz val="10"/>
      <color theme="10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31"/>
        <bgColor indexed="22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6" fillId="0" borderId="0"/>
    <xf numFmtId="0" fontId="12" fillId="0" borderId="0" applyNumberFormat="0" applyFill="0" applyBorder="0" applyAlignment="0" applyProtection="0"/>
    <xf numFmtId="0" fontId="17" fillId="5" borderId="0" applyNumberFormat="0" applyBorder="0" applyAlignment="0" applyProtection="0"/>
    <xf numFmtId="0" fontId="17" fillId="0" borderId="0"/>
    <xf numFmtId="0" fontId="17" fillId="0" borderId="0"/>
    <xf numFmtId="0" fontId="23" fillId="0" borderId="0"/>
  </cellStyleXfs>
  <cellXfs count="157">
    <xf numFmtId="0" fontId="0" fillId="0" borderId="0" xfId="0"/>
    <xf numFmtId="4" fontId="3" fillId="0" borderId="3" xfId="0" applyNumberFormat="1" applyFont="1" applyBorder="1" applyAlignment="1" applyProtection="1">
      <alignment horizontal="right" vertical="center" wrapText="1"/>
      <protection locked="0"/>
    </xf>
    <xf numFmtId="0" fontId="2" fillId="0" borderId="0" xfId="0" applyFont="1"/>
    <xf numFmtId="0" fontId="3" fillId="0" borderId="0" xfId="0" applyFont="1" applyAlignment="1">
      <alignment horizontal="center" vertical="top"/>
    </xf>
    <xf numFmtId="0" fontId="4" fillId="0" borderId="0" xfId="0" applyFont="1" applyProtection="1"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center" vertical="top"/>
      <protection locked="0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3" borderId="3" xfId="0" applyFont="1" applyFill="1" applyBorder="1" applyAlignment="1">
      <alignment horizontal="center" vertical="top" wrapText="1"/>
    </xf>
    <xf numFmtId="0" fontId="2" fillId="0" borderId="3" xfId="1" applyFont="1" applyBorder="1" applyAlignment="1" applyProtection="1">
      <alignment horizontal="left" vertical="center" wrapText="1"/>
      <protection locked="0"/>
    </xf>
    <xf numFmtId="0" fontId="2" fillId="0" borderId="3" xfId="1" applyFont="1" applyBorder="1" applyAlignment="1">
      <alignment horizontal="center" vertical="center" wrapText="1"/>
    </xf>
    <xf numFmtId="4" fontId="2" fillId="0" borderId="3" xfId="1" applyNumberFormat="1" applyFont="1" applyBorder="1" applyAlignment="1" applyProtection="1">
      <alignment horizontal="center" vertical="center" wrapText="1"/>
      <protection locked="0"/>
    </xf>
    <xf numFmtId="4" fontId="2" fillId="0" borderId="3" xfId="1" applyNumberFormat="1" applyFont="1" applyBorder="1" applyAlignment="1" applyProtection="1">
      <alignment horizontal="right" vertical="center" wrapText="1"/>
      <protection locked="0"/>
    </xf>
    <xf numFmtId="0" fontId="2" fillId="0" borderId="0" xfId="1" applyFont="1" applyAlignment="1" applyProtection="1">
      <alignment horizontal="left" vertical="top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3" fillId="0" borderId="0" xfId="1" applyFont="1" applyAlignment="1" applyProtection="1">
      <alignment horizontal="center" wrapText="1"/>
      <protection locked="0"/>
    </xf>
    <xf numFmtId="0" fontId="1" fillId="0" borderId="0" xfId="0" applyFont="1" applyProtection="1">
      <protection locked="0"/>
    </xf>
    <xf numFmtId="0" fontId="3" fillId="0" borderId="0" xfId="1" applyFont="1" applyProtection="1">
      <protection locked="0"/>
    </xf>
    <xf numFmtId="0" fontId="2" fillId="0" borderId="0" xfId="1" applyFont="1" applyAlignment="1" applyProtection="1">
      <alignment wrapText="1"/>
      <protection locked="0"/>
    </xf>
    <xf numFmtId="0" fontId="2" fillId="0" borderId="0" xfId="0" applyFont="1" applyAlignment="1" applyProtection="1">
      <alignment horizontal="left" vertical="top"/>
      <protection locked="0"/>
    </xf>
    <xf numFmtId="0" fontId="8" fillId="0" borderId="0" xfId="0" applyFont="1" applyAlignment="1" applyProtection="1">
      <alignment vertical="top" wrapText="1"/>
      <protection locked="0"/>
    </xf>
    <xf numFmtId="0" fontId="8" fillId="0" borderId="0" xfId="0" applyFont="1" applyAlignment="1" applyProtection="1">
      <alignment vertical="top"/>
      <protection locked="0"/>
    </xf>
    <xf numFmtId="0" fontId="2" fillId="0" borderId="0" xfId="1" applyFont="1" applyAlignment="1" applyProtection="1">
      <alignment vertical="top" wrapText="1"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2" fillId="0" borderId="0" xfId="1" applyFont="1" applyAlignment="1" applyProtection="1">
      <alignment horizontal="left" vertical="top" wrapText="1"/>
      <protection locked="0"/>
    </xf>
    <xf numFmtId="0" fontId="2" fillId="0" borderId="0" xfId="1" applyFont="1" applyProtection="1">
      <protection locked="0"/>
    </xf>
    <xf numFmtId="0" fontId="11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2" fillId="0" borderId="0" xfId="0" applyFont="1" applyAlignment="1" applyProtection="1">
      <alignment vertical="top"/>
      <protection locked="0"/>
    </xf>
    <xf numFmtId="0" fontId="2" fillId="0" borderId="0" xfId="1" applyFont="1" applyAlignment="1" applyProtection="1">
      <alignment horizontal="center" vertical="top"/>
      <protection locked="0"/>
    </xf>
    <xf numFmtId="0" fontId="3" fillId="0" borderId="3" xfId="1" applyFont="1" applyBorder="1" applyAlignment="1" applyProtection="1">
      <alignment vertical="top" wrapText="1"/>
      <protection locked="0"/>
    </xf>
    <xf numFmtId="0" fontId="2" fillId="0" borderId="3" xfId="1" applyFont="1" applyBorder="1" applyAlignment="1" applyProtection="1">
      <alignment vertical="top" wrapText="1"/>
      <protection locked="0"/>
    </xf>
    <xf numFmtId="0" fontId="0" fillId="0" borderId="0" xfId="0" applyAlignment="1">
      <alignment horizontal="center" vertical="top"/>
    </xf>
    <xf numFmtId="0" fontId="9" fillId="0" borderId="0" xfId="0" applyFont="1"/>
    <xf numFmtId="0" fontId="2" fillId="0" borderId="11" xfId="0" applyFont="1" applyBorder="1" applyAlignment="1">
      <alignment horizontal="right" vertical="center"/>
    </xf>
    <xf numFmtId="0" fontId="9" fillId="0" borderId="0" xfId="0" applyFont="1" applyAlignment="1" applyProtection="1">
      <alignment vertical="top"/>
      <protection locked="0"/>
    </xf>
    <xf numFmtId="0" fontId="3" fillId="0" borderId="16" xfId="1" applyFont="1" applyBorder="1" applyAlignment="1">
      <alignment horizontal="left" vertical="top" wrapText="1"/>
    </xf>
    <xf numFmtId="0" fontId="2" fillId="4" borderId="16" xfId="1" applyFont="1" applyFill="1" applyBorder="1" applyAlignment="1">
      <alignment horizontal="left" vertical="top" wrapText="1"/>
    </xf>
    <xf numFmtId="0" fontId="2" fillId="0" borderId="16" xfId="1" applyFont="1" applyBorder="1" applyAlignment="1">
      <alignment horizontal="center" vertical="center" wrapText="1"/>
    </xf>
    <xf numFmtId="0" fontId="9" fillId="0" borderId="0" xfId="0" applyFont="1" applyAlignment="1" applyProtection="1">
      <alignment vertical="top" wrapText="1"/>
      <protection locked="0"/>
    </xf>
    <xf numFmtId="0" fontId="8" fillId="0" borderId="0" xfId="0" applyFont="1" applyAlignment="1" applyProtection="1">
      <alignment horizontal="left" vertical="top"/>
      <protection locked="0"/>
    </xf>
    <xf numFmtId="0" fontId="8" fillId="0" borderId="0" xfId="0" applyFont="1" applyAlignment="1" applyProtection="1">
      <alignment horizontal="center" vertical="top"/>
      <protection locked="0"/>
    </xf>
    <xf numFmtId="4" fontId="8" fillId="0" borderId="0" xfId="1" applyNumberFormat="1" applyFont="1" applyAlignment="1" applyProtection="1">
      <alignment horizontal="center"/>
      <protection locked="0"/>
    </xf>
    <xf numFmtId="9" fontId="8" fillId="0" borderId="0" xfId="1" applyNumberFormat="1" applyFont="1" applyAlignment="1" applyProtection="1">
      <alignment horizontal="center"/>
      <protection locked="0"/>
    </xf>
    <xf numFmtId="4" fontId="3" fillId="0" borderId="10" xfId="0" applyNumberFormat="1" applyFont="1" applyBorder="1" applyAlignment="1" applyProtection="1">
      <alignment horizontal="right" vertical="center" wrapText="1"/>
      <protection locked="0"/>
    </xf>
    <xf numFmtId="0" fontId="14" fillId="0" borderId="0" xfId="2" applyFont="1" applyBorder="1" applyAlignment="1">
      <alignment horizontal="left"/>
    </xf>
    <xf numFmtId="0" fontId="15" fillId="0" borderId="0" xfId="0" applyFont="1" applyAlignment="1">
      <alignment horizontal="center"/>
    </xf>
    <xf numFmtId="4" fontId="3" fillId="0" borderId="3" xfId="1" applyNumberFormat="1" applyFont="1" applyBorder="1" applyAlignment="1" applyProtection="1">
      <alignment horizontal="left" vertical="top" wrapText="1"/>
      <protection locked="0"/>
    </xf>
    <xf numFmtId="0" fontId="16" fillId="0" borderId="0" xfId="0" applyFont="1"/>
    <xf numFmtId="0" fontId="2" fillId="0" borderId="0" xfId="0" applyFont="1" applyProtection="1">
      <protection locked="0"/>
    </xf>
    <xf numFmtId="0" fontId="2" fillId="0" borderId="24" xfId="1" applyFont="1" applyBorder="1" applyAlignment="1">
      <alignment horizontal="left" vertical="top" wrapText="1"/>
    </xf>
    <xf numFmtId="0" fontId="2" fillId="0" borderId="0" xfId="4" applyFont="1" applyAlignment="1" applyProtection="1">
      <alignment vertical="top" wrapText="1"/>
      <protection locked="0"/>
    </xf>
    <xf numFmtId="0" fontId="8" fillId="0" borderId="3" xfId="1" applyFont="1" applyBorder="1" applyAlignment="1" applyProtection="1">
      <alignment horizontal="left" vertical="center" wrapText="1"/>
      <protection locked="0"/>
    </xf>
    <xf numFmtId="4" fontId="8" fillId="0" borderId="3" xfId="1" applyNumberFormat="1" applyFont="1" applyBorder="1" applyAlignment="1" applyProtection="1">
      <alignment horizontal="center" vertical="center" wrapText="1"/>
      <protection locked="0"/>
    </xf>
    <xf numFmtId="4" fontId="8" fillId="0" borderId="3" xfId="1" applyNumberFormat="1" applyFont="1" applyBorder="1" applyAlignment="1" applyProtection="1">
      <alignment horizontal="right" vertical="center" wrapText="1"/>
      <protection locked="0"/>
    </xf>
    <xf numFmtId="0" fontId="3" fillId="0" borderId="24" xfId="1" applyFont="1" applyBorder="1" applyAlignment="1" applyProtection="1">
      <alignment horizontal="left" vertical="top" wrapText="1"/>
      <protection locked="0"/>
    </xf>
    <xf numFmtId="0" fontId="3" fillId="0" borderId="3" xfId="1" applyFont="1" applyBorder="1" applyAlignment="1" applyProtection="1">
      <alignment horizontal="left" vertical="top" wrapText="1"/>
      <protection locked="0"/>
    </xf>
    <xf numFmtId="0" fontId="2" fillId="0" borderId="0" xfId="0" applyFont="1" applyAlignment="1">
      <alignment horizontal="left" vertical="top" wrapText="1"/>
    </xf>
    <xf numFmtId="0" fontId="2" fillId="0" borderId="0" xfId="4" applyFont="1" applyAlignment="1" applyProtection="1">
      <alignment vertical="top"/>
      <protection locked="0"/>
    </xf>
    <xf numFmtId="0" fontId="3" fillId="0" borderId="3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0" fillId="0" borderId="28" xfId="0" applyFont="1" applyBorder="1" applyAlignment="1" applyProtection="1">
      <alignment horizontal="center" vertical="center"/>
      <protection locked="0"/>
    </xf>
    <xf numFmtId="0" fontId="2" fillId="0" borderId="0" xfId="1" applyFont="1"/>
    <xf numFmtId="0" fontId="0" fillId="0" borderId="0" xfId="0" applyAlignment="1">
      <alignment vertical="center"/>
    </xf>
    <xf numFmtId="0" fontId="0" fillId="0" borderId="23" xfId="0" applyBorder="1"/>
    <xf numFmtId="0" fontId="12" fillId="0" borderId="15" xfId="2" applyBorder="1" applyProtection="1"/>
    <xf numFmtId="0" fontId="0" fillId="0" borderId="15" xfId="0" applyBorder="1"/>
    <xf numFmtId="0" fontId="10" fillId="2" borderId="12" xfId="0" applyFont="1" applyFill="1" applyBorder="1"/>
    <xf numFmtId="0" fontId="10" fillId="0" borderId="0" xfId="0" applyFont="1"/>
    <xf numFmtId="0" fontId="3" fillId="0" borderId="0" xfId="0" applyFont="1" applyAlignment="1" applyProtection="1">
      <alignment horizontal="left" vertical="top" wrapText="1"/>
      <protection locked="0"/>
    </xf>
    <xf numFmtId="0" fontId="3" fillId="0" borderId="3" xfId="1" applyFont="1" applyBorder="1" applyAlignment="1">
      <alignment horizontal="left" vertical="top" wrapText="1"/>
    </xf>
    <xf numFmtId="4" fontId="3" fillId="4" borderId="24" xfId="1" applyNumberFormat="1" applyFont="1" applyFill="1" applyBorder="1" applyAlignment="1" applyProtection="1">
      <alignment horizontal="left" vertical="top" wrapText="1"/>
      <protection locked="0"/>
    </xf>
    <xf numFmtId="4" fontId="2" fillId="4" borderId="24" xfId="1" applyNumberFormat="1" applyFont="1" applyFill="1" applyBorder="1" applyAlignment="1" applyProtection="1">
      <alignment horizontal="left" vertical="top" wrapText="1"/>
      <protection locked="0"/>
    </xf>
    <xf numFmtId="0" fontId="3" fillId="3" borderId="3" xfId="0" applyFont="1" applyFill="1" applyBorder="1" applyAlignment="1">
      <alignment vertical="top" wrapText="1"/>
    </xf>
    <xf numFmtId="4" fontId="3" fillId="0" borderId="3" xfId="1" applyNumberFormat="1" applyFont="1" applyBorder="1" applyAlignment="1" applyProtection="1">
      <alignment vertical="top" wrapText="1"/>
      <protection locked="0"/>
    </xf>
    <xf numFmtId="4" fontId="2" fillId="0" borderId="3" xfId="1" applyNumberFormat="1" applyFont="1" applyBorder="1" applyAlignment="1" applyProtection="1">
      <alignment vertical="top" wrapText="1"/>
      <protection locked="0"/>
    </xf>
    <xf numFmtId="0" fontId="5" fillId="0" borderId="0" xfId="0" applyFont="1"/>
    <xf numFmtId="0" fontId="7" fillId="3" borderId="3" xfId="0" applyFont="1" applyFill="1" applyBorder="1" applyAlignment="1">
      <alignment vertical="top" wrapText="1"/>
    </xf>
    <xf numFmtId="4" fontId="7" fillId="0" borderId="3" xfId="1" applyNumberFormat="1" applyFont="1" applyBorder="1" applyAlignment="1" applyProtection="1">
      <alignment vertical="top" wrapText="1"/>
      <protection locked="0"/>
    </xf>
    <xf numFmtId="4" fontId="8" fillId="0" borderId="3" xfId="1" applyNumberFormat="1" applyFont="1" applyBorder="1" applyAlignment="1" applyProtection="1">
      <alignment vertical="top" wrapText="1"/>
      <protection locked="0"/>
    </xf>
    <xf numFmtId="0" fontId="2" fillId="0" borderId="0" xfId="6" applyFont="1" applyAlignment="1" applyProtection="1">
      <alignment horizontal="left" vertical="top"/>
      <protection locked="0"/>
    </xf>
    <xf numFmtId="0" fontId="25" fillId="0" borderId="0" xfId="2" applyFont="1" applyBorder="1" applyAlignment="1">
      <alignment horizontal="left"/>
    </xf>
    <xf numFmtId="0" fontId="26" fillId="0" borderId="0" xfId="0" applyFont="1" applyAlignment="1">
      <alignment horizontal="center"/>
    </xf>
    <xf numFmtId="0" fontId="21" fillId="0" borderId="0" xfId="0" applyFont="1"/>
    <xf numFmtId="0" fontId="3" fillId="0" borderId="0" xfId="0" applyFont="1" applyProtection="1">
      <protection locked="0"/>
    </xf>
    <xf numFmtId="0" fontId="3" fillId="0" borderId="3" xfId="0" applyFont="1" applyBorder="1" applyAlignment="1">
      <alignment horizontal="center" vertical="top" wrapText="1"/>
    </xf>
    <xf numFmtId="0" fontId="7" fillId="3" borderId="3" xfId="0" applyFont="1" applyFill="1" applyBorder="1" applyAlignment="1">
      <alignment horizontal="center" vertical="top" wrapText="1"/>
    </xf>
    <xf numFmtId="0" fontId="8" fillId="0" borderId="21" xfId="1" applyFont="1" applyBorder="1" applyAlignment="1" applyProtection="1">
      <alignment horizontal="left" vertical="center" wrapText="1"/>
      <protection locked="0"/>
    </xf>
    <xf numFmtId="0" fontId="2" fillId="0" borderId="30" xfId="0" applyFont="1" applyBorder="1" applyAlignment="1" applyProtection="1">
      <alignment horizontal="left" vertical="top" wrapText="1"/>
      <protection locked="0"/>
    </xf>
    <xf numFmtId="0" fontId="7" fillId="0" borderId="7" xfId="1" applyFont="1" applyBorder="1" applyAlignment="1">
      <alignment vertical="top" wrapText="1"/>
    </xf>
    <xf numFmtId="0" fontId="8" fillId="4" borderId="7" xfId="1" applyFont="1" applyFill="1" applyBorder="1" applyAlignment="1">
      <alignment vertical="top" wrapText="1"/>
    </xf>
    <xf numFmtId="0" fontId="7" fillId="0" borderId="30" xfId="1" applyFont="1" applyBorder="1" applyAlignment="1" applyProtection="1">
      <alignment horizontal="left" vertical="top" wrapText="1"/>
      <protection locked="0"/>
    </xf>
    <xf numFmtId="0" fontId="3" fillId="4" borderId="24" xfId="1" applyFont="1" applyFill="1" applyBorder="1" applyAlignment="1" applyProtection="1">
      <alignment vertical="top" wrapText="1"/>
      <protection locked="0"/>
    </xf>
    <xf numFmtId="0" fontId="2" fillId="4" borderId="24" xfId="1" applyFont="1" applyFill="1" applyBorder="1" applyAlignment="1" applyProtection="1">
      <alignment vertical="top" wrapText="1"/>
      <protection locked="0"/>
    </xf>
    <xf numFmtId="0" fontId="2" fillId="4" borderId="3" xfId="1" applyFont="1" applyFill="1" applyBorder="1" applyAlignment="1">
      <alignment horizontal="left" vertical="top" wrapText="1"/>
    </xf>
    <xf numFmtId="0" fontId="7" fillId="0" borderId="3" xfId="1" applyFont="1" applyBorder="1" applyAlignment="1" applyProtection="1">
      <alignment horizontal="left" vertical="top" wrapText="1"/>
      <protection locked="0"/>
    </xf>
    <xf numFmtId="0" fontId="8" fillId="4" borderId="16" xfId="1" applyFont="1" applyFill="1" applyBorder="1" applyAlignment="1">
      <alignment horizontal="left" vertical="top" wrapText="1"/>
    </xf>
    <xf numFmtId="0" fontId="20" fillId="0" borderId="29" xfId="0" applyFont="1" applyBorder="1" applyAlignment="1" applyProtection="1">
      <alignment horizontal="center" vertical="center"/>
      <protection locked="0"/>
    </xf>
    <xf numFmtId="0" fontId="20" fillId="0" borderId="3" xfId="0" applyFont="1" applyBorder="1" applyAlignment="1" applyProtection="1">
      <alignment horizontal="center" vertical="center"/>
      <protection locked="0"/>
    </xf>
    <xf numFmtId="0" fontId="20" fillId="0" borderId="3" xfId="0" applyFont="1" applyBorder="1" applyAlignment="1" applyProtection="1">
      <alignment horizontal="center" vertical="center" wrapText="1"/>
      <protection locked="0"/>
    </xf>
    <xf numFmtId="0" fontId="2" fillId="4" borderId="7" xfId="1" applyFont="1" applyFill="1" applyBorder="1" applyAlignment="1">
      <alignment vertical="top" wrapText="1"/>
    </xf>
    <xf numFmtId="0" fontId="10" fillId="2" borderId="32" xfId="0" applyFont="1" applyFill="1" applyBorder="1"/>
    <xf numFmtId="0" fontId="3" fillId="3" borderId="25" xfId="0" applyFont="1" applyFill="1" applyBorder="1" applyAlignment="1">
      <alignment horizontal="center" vertical="top" wrapText="1"/>
    </xf>
    <xf numFmtId="0" fontId="3" fillId="0" borderId="26" xfId="1" applyFont="1" applyBorder="1" applyAlignment="1">
      <alignment horizontal="left" vertical="top" wrapText="1"/>
    </xf>
    <xf numFmtId="0" fontId="2" fillId="4" borderId="27" xfId="1" applyFont="1" applyFill="1" applyBorder="1" applyAlignment="1">
      <alignment horizontal="left" vertical="top" wrapText="1"/>
    </xf>
    <xf numFmtId="0" fontId="8" fillId="0" borderId="3" xfId="1" applyFont="1" applyBorder="1" applyAlignment="1" applyProtection="1">
      <alignment horizontal="center" vertical="center" wrapText="1"/>
      <protection locked="0"/>
    </xf>
    <xf numFmtId="0" fontId="9" fillId="0" borderId="3" xfId="1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>
      <alignment horizontal="center" vertical="center"/>
    </xf>
    <xf numFmtId="0" fontId="2" fillId="0" borderId="16" xfId="1" applyFont="1" applyBorder="1" applyAlignment="1" applyProtection="1">
      <alignment horizontal="center" vertical="center" wrapText="1"/>
      <protection locked="0"/>
    </xf>
    <xf numFmtId="0" fontId="2" fillId="0" borderId="3" xfId="1" applyFont="1" applyBorder="1" applyAlignment="1" applyProtection="1">
      <alignment horizontal="center" vertical="center" wrapText="1"/>
      <protection locked="0"/>
    </xf>
    <xf numFmtId="0" fontId="28" fillId="0" borderId="0" xfId="2" applyFont="1" applyBorder="1" applyAlignment="1">
      <alignment horizontal="left"/>
    </xf>
    <xf numFmtId="0" fontId="2" fillId="0" borderId="5" xfId="1" applyFont="1" applyBorder="1" applyAlignment="1" applyProtection="1">
      <alignment horizontal="center" vertical="center" wrapText="1"/>
      <protection locked="0"/>
    </xf>
    <xf numFmtId="0" fontId="2" fillId="0" borderId="28" xfId="1" applyFont="1" applyBorder="1" applyAlignment="1" applyProtection="1">
      <alignment horizontal="center" vertical="center" wrapText="1"/>
      <protection locked="0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5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31" xfId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right" vertical="center"/>
      <protection locked="0"/>
    </xf>
    <xf numFmtId="0" fontId="2" fillId="0" borderId="20" xfId="0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2" borderId="4" xfId="0" applyFont="1" applyFill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 applyProtection="1">
      <alignment horizontal="left" vertical="top" wrapText="1"/>
      <protection locked="0"/>
    </xf>
    <xf numFmtId="0" fontId="2" fillId="0" borderId="0" xfId="1" applyFont="1" applyAlignment="1" applyProtection="1">
      <alignment horizontal="left" vertical="top" wrapText="1"/>
      <protection locked="0"/>
    </xf>
    <xf numFmtId="0" fontId="3" fillId="2" borderId="0" xfId="0" applyFont="1" applyFill="1" applyAlignment="1" applyProtection="1">
      <alignment horizontal="left" vertical="top" wrapText="1"/>
      <protection locked="0"/>
    </xf>
    <xf numFmtId="0" fontId="2" fillId="0" borderId="2" xfId="0" applyFont="1" applyBorder="1" applyAlignment="1">
      <alignment horizontal="right" vertical="center"/>
    </xf>
    <xf numFmtId="0" fontId="3" fillId="2" borderId="17" xfId="0" applyFont="1" applyFill="1" applyBorder="1" applyAlignment="1" applyProtection="1">
      <alignment horizontal="left" vertical="top" wrapText="1"/>
      <protection locked="0"/>
    </xf>
    <xf numFmtId="0" fontId="3" fillId="0" borderId="9" xfId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right" vertical="center"/>
      <protection locked="0"/>
    </xf>
    <xf numFmtId="0" fontId="3" fillId="0" borderId="0" xfId="0" applyFont="1" applyAlignment="1">
      <alignment horizontal="left" vertical="top" wrapText="1"/>
    </xf>
    <xf numFmtId="0" fontId="9" fillId="0" borderId="0" xfId="0" applyFont="1" applyAlignment="1" applyProtection="1">
      <alignment horizontal="left" vertical="top" wrapText="1"/>
      <protection locked="0"/>
    </xf>
    <xf numFmtId="0" fontId="0" fillId="0" borderId="0" xfId="0"/>
    <xf numFmtId="0" fontId="3" fillId="0" borderId="22" xfId="0" applyFont="1" applyBorder="1" applyAlignment="1" applyProtection="1">
      <alignment horizontal="right" vertical="center"/>
      <protection locked="0"/>
    </xf>
    <xf numFmtId="0" fontId="2" fillId="0" borderId="11" xfId="0" applyFont="1" applyBorder="1" applyAlignment="1">
      <alignment horizontal="right" vertical="center"/>
    </xf>
    <xf numFmtId="0" fontId="2" fillId="0" borderId="0" xfId="4" applyFont="1" applyAlignment="1" applyProtection="1">
      <alignment horizontal="left" vertical="top" wrapText="1"/>
      <protection locked="0"/>
    </xf>
    <xf numFmtId="0" fontId="5" fillId="0" borderId="0" xfId="4" applyFont="1" applyAlignment="1" applyProtection="1">
      <alignment horizontal="left" vertical="top" wrapText="1"/>
      <protection locked="0"/>
    </xf>
    <xf numFmtId="0" fontId="1" fillId="0" borderId="22" xfId="0" applyFont="1" applyBorder="1" applyAlignment="1" applyProtection="1">
      <alignment horizontal="right" vertical="center"/>
      <protection locked="0"/>
    </xf>
    <xf numFmtId="0" fontId="9" fillId="0" borderId="0" xfId="0" applyFont="1" applyAlignment="1">
      <alignment vertical="top" wrapText="1"/>
    </xf>
    <xf numFmtId="0" fontId="0" fillId="0" borderId="0" xfId="0" applyAlignment="1">
      <alignment vertical="top"/>
    </xf>
  </cellXfs>
  <cellStyles count="7">
    <cellStyle name="Excel Built-in Normal" xfId="4" xr:uid="{00000000-0005-0000-0000-000000000000}"/>
    <cellStyle name="Excel_BuiltIn_20% - akcent 1" xfId="3" xr:uid="{00000000-0005-0000-0000-000001000000}"/>
    <cellStyle name="Hiperłącze" xfId="2" builtinId="8"/>
    <cellStyle name="Normalny" xfId="0" builtinId="0"/>
    <cellStyle name="Normalny 2" xfId="1" xr:uid="{00000000-0005-0000-0000-000004000000}"/>
    <cellStyle name="Normalny 3" xfId="5" xr:uid="{00000000-0005-0000-0000-000005000000}"/>
    <cellStyle name="Normalny 4" xfId="6" xr:uid="{00000000-0005-0000-0000-000006000000}"/>
  </cellStyles>
  <dxfs count="0"/>
  <tableStyles count="0" defaultTableStyle="TableStyleMedium2" defaultPivotStyle="PivotStyleLight16"/>
  <colors>
    <mruColors>
      <color rgb="FFFFFFE7"/>
      <color rgb="FFFFFF99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2619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2619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/>
      </xdr:nvSpPr>
      <xdr:spPr>
        <a:xfrm>
          <a:off x="2619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 txBox="1"/>
      </xdr:nvSpPr>
      <xdr:spPr>
        <a:xfrm>
          <a:off x="2619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 txBox="1"/>
      </xdr:nvSpPr>
      <xdr:spPr>
        <a:xfrm>
          <a:off x="2619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 txBox="1"/>
      </xdr:nvSpPr>
      <xdr:spPr>
        <a:xfrm>
          <a:off x="2619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 txBox="1"/>
      </xdr:nvSpPr>
      <xdr:spPr>
        <a:xfrm>
          <a:off x="2619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 txBox="1"/>
      </xdr:nvSpPr>
      <xdr:spPr>
        <a:xfrm>
          <a:off x="2619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 txBox="1"/>
      </xdr:nvSpPr>
      <xdr:spPr>
        <a:xfrm>
          <a:off x="2619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SpPr txBox="1"/>
      </xdr:nvSpPr>
      <xdr:spPr>
        <a:xfrm>
          <a:off x="2619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2619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2619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2619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2619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2619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2619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2619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2619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2619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2619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2619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/>
      </xdr:nvSpPr>
      <xdr:spPr>
        <a:xfrm>
          <a:off x="2619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/>
      </xdr:nvSpPr>
      <xdr:spPr>
        <a:xfrm>
          <a:off x="2619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 txBox="1"/>
      </xdr:nvSpPr>
      <xdr:spPr>
        <a:xfrm>
          <a:off x="2619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/>
      </xdr:nvSpPr>
      <xdr:spPr>
        <a:xfrm>
          <a:off x="2619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 txBox="1"/>
      </xdr:nvSpPr>
      <xdr:spPr>
        <a:xfrm>
          <a:off x="2619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23">
    <tabColor rgb="FFFFFF00"/>
  </sheetPr>
  <dimension ref="A1:C18"/>
  <sheetViews>
    <sheetView zoomScaleNormal="100" workbookViewId="0">
      <pane xSplit="3" ySplit="3" topLeftCell="D4" activePane="bottomRight" state="frozen"/>
      <selection activeCell="D34" sqref="D34"/>
      <selection pane="topRight" activeCell="D34" sqref="D34"/>
      <selection pane="bottomLeft" activeCell="D34" sqref="D34"/>
      <selection pane="bottomRight" activeCell="E6" sqref="E6"/>
    </sheetView>
  </sheetViews>
  <sheetFormatPr defaultRowHeight="15"/>
  <cols>
    <col min="1" max="1" width="11.28515625" customWidth="1"/>
    <col min="3" max="3" width="89.5703125" customWidth="1"/>
  </cols>
  <sheetData>
    <row r="1" spans="1:3" ht="15.75" thickBot="1"/>
    <row r="2" spans="1:3" s="65" customFormat="1" ht="34.5" customHeight="1">
      <c r="A2" s="117" t="s">
        <v>36</v>
      </c>
      <c r="B2" s="115" t="s">
        <v>35</v>
      </c>
      <c r="C2" s="115" t="s">
        <v>34</v>
      </c>
    </row>
    <row r="3" spans="1:3" ht="38.25" customHeight="1" thickBot="1">
      <c r="A3" s="118"/>
      <c r="B3" s="116"/>
      <c r="C3" s="116"/>
    </row>
    <row r="4" spans="1:3">
      <c r="A4" s="67" t="str">
        <f>HYPERLINK("#'Część 01'!A1","przejdz do")</f>
        <v>przejdz do</v>
      </c>
      <c r="B4" s="68" t="str">
        <f ca="1">'Część 01'!$A$4</f>
        <v>Część 01</v>
      </c>
      <c r="C4" s="66" t="str">
        <f>'Część 01'!$A$5</f>
        <v>Oscyloskop cyfrowy ręczny z rejestratorem danych</v>
      </c>
    </row>
    <row r="5" spans="1:3">
      <c r="A5" s="67" t="str">
        <f>HYPERLINK("#'Część 02'!A1","przejdz do")</f>
        <v>przejdz do</v>
      </c>
      <c r="B5" s="68" t="str">
        <f ca="1">'Część 02'!$A$4</f>
        <v>Część 02</v>
      </c>
      <c r="C5" s="66" t="str">
        <f>'Część 02'!$A$5</f>
        <v>Kolumny chromatograficzne do HPLC - pr. wody i kosmetyków, witamin</v>
      </c>
    </row>
    <row r="6" spans="1:3">
      <c r="A6" s="67" t="str">
        <f>HYPERLINK("#'Część 03'!A1","przejdz do")</f>
        <v>przejdz do</v>
      </c>
      <c r="B6" s="68" t="str">
        <f ca="1">'Część 03'!$A$4</f>
        <v>Część 03</v>
      </c>
      <c r="C6" s="66" t="str">
        <f>'Część 03'!$A$5</f>
        <v>Fantom do testowania kolimacji aparatów mammograficznych</v>
      </c>
    </row>
    <row r="7" spans="1:3">
      <c r="A7" s="67" t="str">
        <f>HYPERLINK("#'Część 04'!A1","przejdz do")</f>
        <v>przejdz do</v>
      </c>
      <c r="B7" s="68" t="str">
        <f ca="1">'Część 04'!$A$4</f>
        <v>Część 04</v>
      </c>
      <c r="C7" s="66" t="str">
        <f>'Część 04'!$A$5</f>
        <v>Końcówki do pipet</v>
      </c>
    </row>
    <row r="8" spans="1:3">
      <c r="A8" s="67" t="str">
        <f>HYPERLINK("#'Część 05'!A1","przejdz do")</f>
        <v>przejdz do</v>
      </c>
      <c r="B8" s="68" t="str">
        <f ca="1">'Część 05'!$A$4</f>
        <v>Część 05</v>
      </c>
      <c r="C8" s="66" t="str">
        <f>'Część 05'!$A$5</f>
        <v>Minutniki</v>
      </c>
    </row>
    <row r="9" spans="1:3">
      <c r="A9" s="67" t="str">
        <f>HYPERLINK("#'Część 06'!A1","przejdz do")</f>
        <v>przejdz do</v>
      </c>
      <c r="B9" s="68" t="str">
        <f ca="1">'Część 06'!$A$4</f>
        <v>Część 06</v>
      </c>
      <c r="C9" s="66" t="str">
        <f>'Część 06'!$A$5</f>
        <v>System do przechowywania mikroorganizmów w stanie zamrożonym</v>
      </c>
    </row>
    <row r="10" spans="1:3">
      <c r="A10" s="67" t="str">
        <f>HYPERLINK("#'Część 07'!A1","przejdz do")</f>
        <v>przejdz do</v>
      </c>
      <c r="B10" s="68" t="str">
        <f ca="1">'Część 07'!$A$4</f>
        <v>Część 07</v>
      </c>
      <c r="C10" s="66" t="str">
        <f>'Część 07'!$A$5</f>
        <v>Waga precyzyjna</v>
      </c>
    </row>
    <row r="11" spans="1:3">
      <c r="A11" s="67" t="str">
        <f>HYPERLINK("#'Część 08'!A1","przejdz do")</f>
        <v>przejdz do</v>
      </c>
      <c r="B11" s="68" t="str">
        <f ca="1">'Część 08'!$A$4</f>
        <v>Część 08</v>
      </c>
      <c r="C11" s="66" t="str">
        <f>'Część 08'!$A$5</f>
        <v>Rejestrator temperatury z wyposażeniem</v>
      </c>
    </row>
    <row r="12" spans="1:3">
      <c r="A12" s="67" t="str">
        <f>HYPERLINK("#'Część 09'!A1","przejdz do")</f>
        <v>przejdz do</v>
      </c>
      <c r="B12" s="68" t="str">
        <f ca="1">'Część 09'!$A$4</f>
        <v>Część 09</v>
      </c>
      <c r="C12" s="66" t="str">
        <f>'Część 09'!$A$5</f>
        <v xml:space="preserve">Probówki do poboru prób wirusologicznych </v>
      </c>
    </row>
    <row r="13" spans="1:3">
      <c r="A13" s="67" t="str">
        <f>HYPERLINK("#'Część 10'!A1","przejdz do")</f>
        <v>przejdz do</v>
      </c>
      <c r="B13" s="68" t="str">
        <f ca="1">'Część 10'!$A$4</f>
        <v>Część 10</v>
      </c>
      <c r="C13" s="66" t="str">
        <f>'Część 10'!$A$5</f>
        <v>Lampa bakeriobójcza UV</v>
      </c>
    </row>
    <row r="14" spans="1:3">
      <c r="A14" s="67" t="str">
        <f>HYPERLINK("#'Część 11'!A1","przejdz do")</f>
        <v>przejdz do</v>
      </c>
      <c r="B14" s="68" t="str">
        <f ca="1">'Część 11'!$A$4</f>
        <v>Część 11</v>
      </c>
      <c r="C14" s="66" t="str">
        <f>'Część 11'!$A$5</f>
        <v xml:space="preserve">Statyw (stojak) na  cylindry Nesslera </v>
      </c>
    </row>
    <row r="15" spans="1:3">
      <c r="A15" s="67" t="str">
        <f>HYPERLINK("#'Część 12'!A1","przejdz do")</f>
        <v>przejdz do</v>
      </c>
      <c r="B15" s="68" t="str">
        <f ca="1">'Część 12'!$A$4</f>
        <v>Część 12</v>
      </c>
      <c r="C15" s="66" t="str">
        <f>'Część 12'!$A$5</f>
        <v>Urządzenie do pomiaru siły kompresji piersi (waga mammograficzna)</v>
      </c>
    </row>
    <row r="16" spans="1:3">
      <c r="A16" s="67" t="str">
        <f>HYPERLINK("#'Część 13'!A1","przejdz do")</f>
        <v>przejdz do</v>
      </c>
      <c r="B16" s="68" t="str">
        <f ca="1">'Część 13'!$A$4</f>
        <v>Część 13</v>
      </c>
      <c r="C16" s="66" t="str">
        <f>'Część 13'!$A$5</f>
        <v>Pinceta do filtrów membranowych</v>
      </c>
    </row>
    <row r="17" spans="1:3" ht="15.75" thickBot="1">
      <c r="A17" s="67"/>
      <c r="B17" s="68"/>
      <c r="C17" s="66"/>
    </row>
    <row r="18" spans="1:3" s="70" customFormat="1" ht="15.75" thickBot="1">
      <c r="A18" s="69"/>
      <c r="B18" s="103"/>
      <c r="C18" s="69" t="s">
        <v>28</v>
      </c>
    </row>
  </sheetData>
  <autoFilter ref="A1:C19" xr:uid="{00000000-0009-0000-0000-000000000000}"/>
  <mergeCells count="3">
    <mergeCell ref="B2:B3"/>
    <mergeCell ref="A2:A3"/>
    <mergeCell ref="C2:C3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usz47">
    <tabColor rgb="FFFFFFFF"/>
  </sheetPr>
  <dimension ref="A1:J22"/>
  <sheetViews>
    <sheetView view="pageBreakPreview" zoomScaleNormal="100" zoomScaleSheetLayoutView="100" workbookViewId="0">
      <selection activeCell="A4" sqref="A4:J4"/>
    </sheetView>
  </sheetViews>
  <sheetFormatPr defaultRowHeight="15"/>
  <cols>
    <col min="1" max="1" width="5.42578125" customWidth="1"/>
    <col min="2" max="2" width="5.5703125" customWidth="1"/>
    <col min="3" max="3" width="22.7109375" customWidth="1"/>
    <col min="4" max="4" width="42.42578125" customWidth="1"/>
    <col min="5" max="5" width="19" customWidth="1"/>
    <col min="6" max="6" width="18.5703125" customWidth="1"/>
    <col min="7" max="7" width="10.85546875" customWidth="1"/>
    <col min="8" max="8" width="8.28515625" customWidth="1"/>
    <col min="9" max="9" width="15.42578125" customWidth="1"/>
    <col min="10" max="10" width="16.140625" customWidth="1"/>
  </cols>
  <sheetData>
    <row r="1" spans="1:10" s="2" customFormat="1" ht="12.75">
      <c r="B1" s="4"/>
      <c r="C1" s="2" t="s">
        <v>139</v>
      </c>
      <c r="D1" s="5"/>
      <c r="E1" s="5"/>
      <c r="F1" s="5"/>
      <c r="G1" s="119" t="s">
        <v>6</v>
      </c>
      <c r="H1" s="119"/>
      <c r="I1" s="119"/>
      <c r="J1" s="119"/>
    </row>
    <row r="2" spans="1:10" s="2" customFormat="1" ht="12.75">
      <c r="B2" s="6"/>
      <c r="C2" s="7"/>
      <c r="D2" s="7"/>
      <c r="E2" s="7"/>
      <c r="F2" s="7"/>
      <c r="G2" s="7"/>
      <c r="H2" s="7"/>
      <c r="I2" s="7"/>
      <c r="J2" s="7"/>
    </row>
    <row r="3" spans="1:10" s="2" customFormat="1" ht="12.75">
      <c r="A3" s="120" t="s">
        <v>7</v>
      </c>
      <c r="B3" s="120"/>
      <c r="C3" s="120"/>
      <c r="D3" s="120"/>
      <c r="E3" s="120"/>
      <c r="F3" s="120"/>
      <c r="G3" s="120"/>
      <c r="H3" s="120"/>
      <c r="I3" s="120"/>
      <c r="J3" s="120"/>
    </row>
    <row r="4" spans="1:10" s="2" customFormat="1" ht="12.75">
      <c r="A4" s="121" t="str">
        <f ca="1">MID(CELL("nazwa_pliku",A1),FIND("]",CELL("nazwa_pliku",A1),1)+1,100)</f>
        <v>Część 09</v>
      </c>
      <c r="B4" s="121"/>
      <c r="C4" s="121"/>
      <c r="D4" s="121"/>
      <c r="E4" s="121"/>
      <c r="F4" s="121"/>
      <c r="G4" s="121"/>
      <c r="H4" s="121"/>
      <c r="I4" s="121"/>
      <c r="J4" s="121"/>
    </row>
    <row r="5" spans="1:10" s="2" customFormat="1" ht="12.75" customHeight="1">
      <c r="A5" s="121" t="s">
        <v>81</v>
      </c>
      <c r="B5" s="121"/>
      <c r="C5" s="121"/>
      <c r="D5" s="121"/>
      <c r="E5" s="121"/>
      <c r="F5" s="121"/>
      <c r="G5" s="121"/>
      <c r="H5" s="121"/>
      <c r="I5" s="121"/>
      <c r="J5" s="121"/>
    </row>
    <row r="6" spans="1:10" s="2" customFormat="1" ht="18.75">
      <c r="A6" s="46" t="str">
        <f>HYPERLINK("#'Suma'!A1","wstecz")</f>
        <v>wstecz</v>
      </c>
      <c r="B6" s="47"/>
      <c r="C6" s="47"/>
      <c r="D6" s="8"/>
      <c r="E6" s="8"/>
      <c r="F6" s="8"/>
      <c r="G6" s="8"/>
      <c r="H6" s="8"/>
      <c r="I6" s="8"/>
      <c r="J6" s="8"/>
    </row>
    <row r="7" spans="1:10" s="2" customFormat="1" ht="12.75" customHeight="1">
      <c r="B7" s="122" t="s">
        <v>8</v>
      </c>
      <c r="C7" s="124" t="s">
        <v>9</v>
      </c>
      <c r="D7" s="126" t="s">
        <v>10</v>
      </c>
      <c r="E7" s="126" t="s">
        <v>11</v>
      </c>
      <c r="F7" s="128"/>
      <c r="G7" s="126" t="s">
        <v>12</v>
      </c>
      <c r="H7" s="126" t="s">
        <v>13</v>
      </c>
      <c r="I7" s="132" t="s">
        <v>14</v>
      </c>
      <c r="J7" s="132" t="s">
        <v>15</v>
      </c>
    </row>
    <row r="8" spans="1:10" s="2" customFormat="1" ht="12.75">
      <c r="B8" s="122"/>
      <c r="C8" s="124"/>
      <c r="D8" s="126"/>
      <c r="E8" s="126" t="s">
        <v>16</v>
      </c>
      <c r="F8" s="126" t="s">
        <v>17</v>
      </c>
      <c r="G8" s="126"/>
      <c r="H8" s="126"/>
      <c r="I8" s="132"/>
      <c r="J8" s="132"/>
    </row>
    <row r="9" spans="1:10" s="2" customFormat="1" ht="12.75">
      <c r="B9" s="123"/>
      <c r="C9" s="125"/>
      <c r="D9" s="143"/>
      <c r="E9" s="144"/>
      <c r="F9" s="144"/>
      <c r="G9" s="143"/>
      <c r="H9" s="143"/>
      <c r="I9" s="145"/>
      <c r="J9" s="145"/>
    </row>
    <row r="10" spans="1:10" s="2" customFormat="1" ht="229.5">
      <c r="B10" s="75" t="s">
        <v>18</v>
      </c>
      <c r="C10" s="80" t="s">
        <v>82</v>
      </c>
      <c r="D10" s="81" t="s">
        <v>170</v>
      </c>
      <c r="E10" s="89"/>
      <c r="F10" s="53"/>
      <c r="G10" s="54" t="s">
        <v>83</v>
      </c>
      <c r="H10" s="107">
        <v>2</v>
      </c>
      <c r="I10" s="54"/>
      <c r="J10" s="55">
        <f>H10*I10</f>
        <v>0</v>
      </c>
    </row>
    <row r="11" spans="1:10" s="2" customFormat="1" ht="29.25" customHeight="1">
      <c r="B11" s="130" t="s">
        <v>0</v>
      </c>
      <c r="C11" s="141"/>
      <c r="D11" s="141"/>
      <c r="E11" s="141"/>
      <c r="F11" s="141"/>
      <c r="G11" s="141"/>
      <c r="H11" s="141"/>
      <c r="I11" s="141"/>
      <c r="J11" s="1">
        <f>SUM(J10:J10)</f>
        <v>0</v>
      </c>
    </row>
    <row r="12" spans="1:10" s="2" customFormat="1" ht="33.75" customHeight="1">
      <c r="B12" s="3" t="s">
        <v>1</v>
      </c>
      <c r="C12" s="134" t="s">
        <v>2</v>
      </c>
      <c r="D12" s="135"/>
      <c r="E12" s="135"/>
      <c r="F12" s="135"/>
      <c r="G12" s="135"/>
      <c r="H12" s="135"/>
      <c r="I12" s="135"/>
      <c r="J12" s="135"/>
    </row>
    <row r="13" spans="1:10" s="2" customFormat="1" ht="33" customHeight="1">
      <c r="B13" s="3" t="s">
        <v>3</v>
      </c>
      <c r="C13" s="136" t="s">
        <v>4</v>
      </c>
      <c r="D13" s="137"/>
      <c r="E13" s="137"/>
      <c r="F13" s="137"/>
      <c r="G13" s="137"/>
      <c r="H13" s="137"/>
      <c r="I13" s="137"/>
      <c r="J13" s="137"/>
    </row>
    <row r="14" spans="1:10" ht="15" customHeight="1">
      <c r="B14" s="3"/>
      <c r="C14" s="71"/>
      <c r="D14" s="58"/>
      <c r="E14" s="58"/>
      <c r="F14" s="58"/>
      <c r="G14" s="58"/>
      <c r="H14" s="58"/>
      <c r="I14" s="58"/>
      <c r="J14" s="58"/>
    </row>
    <row r="15" spans="1:10" s="26" customFormat="1" ht="11.25" customHeight="1">
      <c r="A15" s="17"/>
      <c r="B15" s="17" t="s">
        <v>25</v>
      </c>
      <c r="C15" s="4"/>
      <c r="D15" s="4"/>
      <c r="E15" s="4"/>
      <c r="F15" s="4"/>
      <c r="G15" s="4"/>
      <c r="H15" s="4"/>
      <c r="I15" s="4"/>
      <c r="J15" s="4"/>
    </row>
    <row r="16" spans="1:10" s="26" customFormat="1" ht="15" customHeight="1">
      <c r="A16" s="18"/>
      <c r="B16" s="30" t="s">
        <v>18</v>
      </c>
      <c r="C16" s="59" t="s">
        <v>116</v>
      </c>
      <c r="D16" s="52"/>
      <c r="E16" s="52"/>
      <c r="F16" s="52"/>
      <c r="G16" s="52"/>
      <c r="H16" s="52"/>
      <c r="I16" s="52"/>
      <c r="J16" s="52"/>
    </row>
    <row r="17" spans="1:10" s="26" customFormat="1" ht="15" customHeight="1">
      <c r="A17" s="18"/>
      <c r="B17" s="30" t="s">
        <v>19</v>
      </c>
      <c r="C17" s="59" t="s">
        <v>115</v>
      </c>
      <c r="D17" s="52"/>
      <c r="E17" s="52"/>
      <c r="F17" s="52"/>
      <c r="G17" s="52"/>
      <c r="H17" s="52"/>
      <c r="I17" s="52"/>
      <c r="J17" s="52"/>
    </row>
    <row r="18" spans="1:10">
      <c r="B18" s="30" t="s">
        <v>20</v>
      </c>
      <c r="C18" s="29" t="s">
        <v>27</v>
      </c>
      <c r="D18" s="29" t="s">
        <v>72</v>
      </c>
    </row>
    <row r="19" spans="1:10">
      <c r="B19" s="30"/>
    </row>
    <row r="20" spans="1:10">
      <c r="B20" s="30"/>
    </row>
    <row r="21" spans="1:10">
      <c r="B21" s="30"/>
    </row>
    <row r="22" spans="1:10">
      <c r="B22" s="30"/>
    </row>
  </sheetData>
  <mergeCells count="17">
    <mergeCell ref="C12:J12"/>
    <mergeCell ref="C13:J13"/>
    <mergeCell ref="B11:I11"/>
    <mergeCell ref="I7:I9"/>
    <mergeCell ref="J7:J9"/>
    <mergeCell ref="G1:J1"/>
    <mergeCell ref="A3:J3"/>
    <mergeCell ref="A4:J4"/>
    <mergeCell ref="A5:J5"/>
    <mergeCell ref="B7:B9"/>
    <mergeCell ref="C7:C9"/>
    <mergeCell ref="D7:D9"/>
    <mergeCell ref="E7:F7"/>
    <mergeCell ref="G7:G9"/>
    <mergeCell ref="H7:H9"/>
    <mergeCell ref="E8:E9"/>
    <mergeCell ref="F8:F9"/>
  </mergeCells>
  <pageMargins left="0.7" right="0.7" top="0.75" bottom="0.75" header="0.3" footer="0.3"/>
  <pageSetup paperSize="9" scale="44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Arkusz42"/>
  <dimension ref="A1:J22"/>
  <sheetViews>
    <sheetView view="pageBreakPreview" zoomScaleNormal="100" zoomScaleSheetLayoutView="100" workbookViewId="0">
      <selection activeCell="C1" sqref="C1"/>
    </sheetView>
  </sheetViews>
  <sheetFormatPr defaultRowHeight="15"/>
  <cols>
    <col min="1" max="1" width="5.42578125" customWidth="1"/>
    <col min="2" max="2" width="5.5703125" customWidth="1"/>
    <col min="3" max="3" width="22.7109375" customWidth="1"/>
    <col min="4" max="4" width="42.42578125" customWidth="1"/>
    <col min="5" max="5" width="19" customWidth="1"/>
    <col min="6" max="6" width="18.5703125" customWidth="1"/>
    <col min="7" max="7" width="10.85546875" customWidth="1"/>
    <col min="8" max="8" width="8.28515625" customWidth="1"/>
    <col min="9" max="9" width="15.42578125" customWidth="1"/>
    <col min="10" max="10" width="16.140625" customWidth="1"/>
  </cols>
  <sheetData>
    <row r="1" spans="1:10" s="2" customFormat="1" ht="12.75">
      <c r="B1" s="4"/>
      <c r="C1" s="2" t="s">
        <v>139</v>
      </c>
      <c r="D1" s="5"/>
      <c r="E1" s="5"/>
      <c r="F1" s="5"/>
      <c r="G1" s="119" t="s">
        <v>6</v>
      </c>
      <c r="H1" s="119"/>
      <c r="I1" s="119"/>
      <c r="J1" s="119"/>
    </row>
    <row r="2" spans="1:10" s="2" customFormat="1" ht="12.75">
      <c r="B2" s="6"/>
      <c r="C2" s="7"/>
      <c r="D2" s="7"/>
      <c r="E2" s="7"/>
      <c r="F2" s="7"/>
      <c r="G2" s="7"/>
      <c r="H2" s="7"/>
      <c r="I2" s="7"/>
      <c r="J2" s="7"/>
    </row>
    <row r="3" spans="1:10" s="2" customFormat="1" ht="12.75">
      <c r="A3" s="120" t="s">
        <v>7</v>
      </c>
      <c r="B3" s="120"/>
      <c r="C3" s="120"/>
      <c r="D3" s="120"/>
      <c r="E3" s="120"/>
      <c r="F3" s="120"/>
      <c r="G3" s="120"/>
      <c r="H3" s="120"/>
      <c r="I3" s="120"/>
      <c r="J3" s="120"/>
    </row>
    <row r="4" spans="1:10" s="2" customFormat="1" ht="12.75">
      <c r="A4" s="121" t="str">
        <f ca="1">MID(CELL("nazwa_pliku",A1),FIND("]",CELL("nazwa_pliku",A1),1)+1,100)</f>
        <v>Część 10</v>
      </c>
      <c r="B4" s="121"/>
      <c r="C4" s="121"/>
      <c r="D4" s="121"/>
      <c r="E4" s="121"/>
      <c r="F4" s="121"/>
      <c r="G4" s="121"/>
      <c r="H4" s="121"/>
      <c r="I4" s="121"/>
      <c r="J4" s="121"/>
    </row>
    <row r="5" spans="1:10" s="2" customFormat="1" ht="12.75" customHeight="1">
      <c r="A5" s="121" t="s">
        <v>87</v>
      </c>
      <c r="B5" s="121"/>
      <c r="C5" s="121"/>
      <c r="D5" s="121"/>
      <c r="E5" s="121"/>
      <c r="F5" s="121"/>
      <c r="G5" s="121"/>
      <c r="H5" s="121"/>
      <c r="I5" s="121"/>
      <c r="J5" s="121"/>
    </row>
    <row r="6" spans="1:10" s="2" customFormat="1" ht="18.75">
      <c r="A6" s="46" t="str">
        <f>HYPERLINK("#'Suma'!A1","wstecz")</f>
        <v>wstecz</v>
      </c>
      <c r="B6" s="47"/>
      <c r="C6" s="47"/>
      <c r="D6" s="8"/>
      <c r="E6" s="8"/>
      <c r="F6" s="8"/>
      <c r="G6" s="8"/>
      <c r="H6" s="8"/>
      <c r="I6" s="8"/>
      <c r="J6" s="8"/>
    </row>
    <row r="7" spans="1:10" s="2" customFormat="1" ht="12.75" customHeight="1">
      <c r="B7" s="122" t="s">
        <v>8</v>
      </c>
      <c r="C7" s="124" t="s">
        <v>9</v>
      </c>
      <c r="D7" s="126" t="s">
        <v>10</v>
      </c>
      <c r="E7" s="126" t="s">
        <v>11</v>
      </c>
      <c r="F7" s="128"/>
      <c r="G7" s="126" t="s">
        <v>12</v>
      </c>
      <c r="H7" s="126" t="s">
        <v>13</v>
      </c>
      <c r="I7" s="132" t="s">
        <v>14</v>
      </c>
      <c r="J7" s="132" t="s">
        <v>15</v>
      </c>
    </row>
    <row r="8" spans="1:10" s="2" customFormat="1" ht="12.75">
      <c r="B8" s="122"/>
      <c r="C8" s="124"/>
      <c r="D8" s="126"/>
      <c r="E8" s="126" t="s">
        <v>16</v>
      </c>
      <c r="F8" s="126" t="s">
        <v>17</v>
      </c>
      <c r="G8" s="126"/>
      <c r="H8" s="126"/>
      <c r="I8" s="132"/>
      <c r="J8" s="132"/>
    </row>
    <row r="9" spans="1:10" s="2" customFormat="1" ht="12.75">
      <c r="B9" s="123"/>
      <c r="C9" s="125"/>
      <c r="D9" s="143"/>
      <c r="E9" s="144"/>
      <c r="F9" s="144"/>
      <c r="G9" s="143"/>
      <c r="H9" s="143"/>
      <c r="I9" s="145"/>
      <c r="J9" s="145"/>
    </row>
    <row r="10" spans="1:10" s="2" customFormat="1" ht="212.25" customHeight="1">
      <c r="B10" s="79" t="s">
        <v>18</v>
      </c>
      <c r="C10" s="91" t="s">
        <v>87</v>
      </c>
      <c r="D10" s="92" t="s">
        <v>100</v>
      </c>
      <c r="E10" s="89"/>
      <c r="F10" s="53"/>
      <c r="G10" s="54" t="s">
        <v>52</v>
      </c>
      <c r="H10" s="107">
        <v>1</v>
      </c>
      <c r="I10" s="54"/>
      <c r="J10" s="55">
        <f>H10*I10</f>
        <v>0</v>
      </c>
    </row>
    <row r="11" spans="1:10" s="2" customFormat="1" ht="29.25" customHeight="1">
      <c r="B11" s="130" t="s">
        <v>0</v>
      </c>
      <c r="C11" s="141"/>
      <c r="D11" s="141"/>
      <c r="E11" s="141"/>
      <c r="F11" s="141"/>
      <c r="G11" s="141"/>
      <c r="H11" s="141"/>
      <c r="I11" s="141"/>
      <c r="J11" s="1">
        <f>SUM(J10:J10)</f>
        <v>0</v>
      </c>
    </row>
    <row r="12" spans="1:10" s="2" customFormat="1" ht="31.5" customHeight="1">
      <c r="B12" s="3" t="s">
        <v>1</v>
      </c>
      <c r="C12" s="134" t="s">
        <v>2</v>
      </c>
      <c r="D12" s="135"/>
      <c r="E12" s="135"/>
      <c r="F12" s="135"/>
      <c r="G12" s="135"/>
      <c r="H12" s="135"/>
      <c r="I12" s="135"/>
      <c r="J12" s="135"/>
    </row>
    <row r="13" spans="1:10" s="2" customFormat="1" ht="30.75" customHeight="1">
      <c r="B13" s="3" t="s">
        <v>3</v>
      </c>
      <c r="C13" s="136" t="s">
        <v>4</v>
      </c>
      <c r="D13" s="137"/>
      <c r="E13" s="137"/>
      <c r="F13" s="137"/>
      <c r="G13" s="137"/>
      <c r="H13" s="137"/>
      <c r="I13" s="137"/>
      <c r="J13" s="137"/>
    </row>
    <row r="14" spans="1:10" ht="15" customHeight="1">
      <c r="B14" s="3"/>
      <c r="C14" s="71"/>
      <c r="D14" s="58"/>
      <c r="E14" s="58"/>
      <c r="F14" s="58"/>
      <c r="G14" s="58"/>
      <c r="H14" s="58"/>
      <c r="I14" s="58"/>
      <c r="J14" s="58"/>
    </row>
    <row r="15" spans="1:10" s="26" customFormat="1" ht="11.25" customHeight="1">
      <c r="A15" s="17"/>
      <c r="B15" s="17" t="s">
        <v>25</v>
      </c>
      <c r="C15" s="4"/>
      <c r="D15" s="4"/>
      <c r="E15" s="4"/>
      <c r="F15" s="4"/>
      <c r="G15" s="4"/>
      <c r="H15" s="4"/>
      <c r="I15" s="4"/>
      <c r="J15" s="4"/>
    </row>
    <row r="16" spans="1:10" s="26" customFormat="1" ht="28.5" customHeight="1">
      <c r="A16" s="18"/>
      <c r="B16" s="30" t="s">
        <v>18</v>
      </c>
      <c r="C16" s="138" t="s">
        <v>65</v>
      </c>
      <c r="D16" s="138"/>
      <c r="E16" s="138"/>
      <c r="F16" s="138"/>
      <c r="G16" s="138"/>
      <c r="H16" s="138"/>
      <c r="I16" s="138"/>
      <c r="J16" s="138"/>
    </row>
    <row r="17" spans="1:10" s="26" customFormat="1" ht="14.25" customHeight="1">
      <c r="A17" s="18"/>
      <c r="B17" s="30" t="s">
        <v>19</v>
      </c>
      <c r="C17" s="36" t="s">
        <v>112</v>
      </c>
      <c r="D17" s="19"/>
      <c r="E17" s="19"/>
      <c r="F17" s="19"/>
      <c r="G17" s="16"/>
      <c r="H17" s="16"/>
      <c r="I17" s="16"/>
      <c r="J17" s="28"/>
    </row>
    <row r="18" spans="1:10">
      <c r="B18" s="30" t="s">
        <v>20</v>
      </c>
      <c r="C18" s="29" t="s">
        <v>27</v>
      </c>
      <c r="D18" s="29" t="s">
        <v>43</v>
      </c>
      <c r="E18" s="49"/>
      <c r="F18" s="49"/>
      <c r="G18" s="49"/>
      <c r="H18" s="49"/>
      <c r="I18" s="49"/>
      <c r="J18" s="49"/>
    </row>
    <row r="19" spans="1:10">
      <c r="B19" s="30"/>
    </row>
    <row r="20" spans="1:10">
      <c r="B20" s="30"/>
    </row>
    <row r="21" spans="1:10">
      <c r="B21" s="30"/>
    </row>
    <row r="22" spans="1:10">
      <c r="B22" s="30"/>
    </row>
  </sheetData>
  <mergeCells count="18">
    <mergeCell ref="G1:J1"/>
    <mergeCell ref="A3:J3"/>
    <mergeCell ref="A4:J4"/>
    <mergeCell ref="A5:J5"/>
    <mergeCell ref="B7:B9"/>
    <mergeCell ref="C7:C9"/>
    <mergeCell ref="D7:D9"/>
    <mergeCell ref="E7:F7"/>
    <mergeCell ref="G7:G9"/>
    <mergeCell ref="H7:H9"/>
    <mergeCell ref="C16:J16"/>
    <mergeCell ref="C12:J12"/>
    <mergeCell ref="C13:J13"/>
    <mergeCell ref="E8:E9"/>
    <mergeCell ref="F8:F9"/>
    <mergeCell ref="B11:I11"/>
    <mergeCell ref="I7:I9"/>
    <mergeCell ref="J7:J9"/>
  </mergeCells>
  <pageMargins left="0.7" right="0.7" top="0.75" bottom="0.75" header="0.3" footer="0.3"/>
  <pageSetup paperSize="9" scale="44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Arkusz44"/>
  <dimension ref="A1:J20"/>
  <sheetViews>
    <sheetView view="pageBreakPreview" zoomScaleNormal="100" zoomScaleSheetLayoutView="100" workbookViewId="0">
      <selection activeCell="C23" sqref="C23"/>
    </sheetView>
  </sheetViews>
  <sheetFormatPr defaultRowHeight="15"/>
  <cols>
    <col min="1" max="1" width="5.42578125" customWidth="1"/>
    <col min="2" max="2" width="5.5703125" customWidth="1"/>
    <col min="3" max="3" width="22.7109375" customWidth="1"/>
    <col min="4" max="4" width="42.42578125" customWidth="1"/>
    <col min="5" max="5" width="19" customWidth="1"/>
    <col min="6" max="6" width="18.5703125" customWidth="1"/>
    <col min="7" max="7" width="10.85546875" customWidth="1"/>
    <col min="8" max="8" width="8.28515625" customWidth="1"/>
    <col min="9" max="9" width="15.42578125" customWidth="1"/>
    <col min="10" max="10" width="16.140625" customWidth="1"/>
  </cols>
  <sheetData>
    <row r="1" spans="1:10" s="2" customFormat="1" ht="12.75">
      <c r="B1" s="4"/>
      <c r="C1" s="2" t="s">
        <v>139</v>
      </c>
      <c r="D1" s="5"/>
      <c r="E1" s="5"/>
      <c r="F1" s="5"/>
      <c r="G1" s="119" t="s">
        <v>6</v>
      </c>
      <c r="H1" s="119"/>
      <c r="I1" s="119"/>
      <c r="J1" s="119"/>
    </row>
    <row r="2" spans="1:10" s="2" customFormat="1" ht="12.75">
      <c r="B2" s="6"/>
      <c r="C2" s="7"/>
      <c r="D2" s="7"/>
      <c r="E2" s="7"/>
      <c r="F2" s="7"/>
      <c r="G2" s="7"/>
      <c r="H2" s="7"/>
      <c r="I2" s="7"/>
      <c r="J2" s="7"/>
    </row>
    <row r="3" spans="1:10" s="2" customFormat="1" ht="12.75">
      <c r="A3" s="120" t="s">
        <v>7</v>
      </c>
      <c r="B3" s="120"/>
      <c r="C3" s="120"/>
      <c r="D3" s="120"/>
      <c r="E3" s="120"/>
      <c r="F3" s="120"/>
      <c r="G3" s="120"/>
      <c r="H3" s="120"/>
      <c r="I3" s="120"/>
      <c r="J3" s="120"/>
    </row>
    <row r="4" spans="1:10" s="2" customFormat="1" ht="12.75">
      <c r="A4" s="121" t="str">
        <f ca="1">MID(CELL("nazwa_pliku",A1),FIND("]",CELL("nazwa_pliku",A1),1)+1,100)</f>
        <v>Część 11</v>
      </c>
      <c r="B4" s="121"/>
      <c r="C4" s="121"/>
      <c r="D4" s="121"/>
      <c r="E4" s="121"/>
      <c r="F4" s="121"/>
      <c r="G4" s="121"/>
      <c r="H4" s="121"/>
      <c r="I4" s="121"/>
      <c r="J4" s="121"/>
    </row>
    <row r="5" spans="1:10" s="2" customFormat="1" ht="12.75" customHeight="1">
      <c r="A5" s="121" t="s">
        <v>131</v>
      </c>
      <c r="B5" s="121"/>
      <c r="C5" s="121"/>
      <c r="D5" s="121"/>
      <c r="E5" s="121"/>
      <c r="F5" s="121"/>
      <c r="G5" s="121"/>
      <c r="H5" s="121"/>
      <c r="I5" s="121"/>
      <c r="J5" s="121"/>
    </row>
    <row r="6" spans="1:10" s="2" customFormat="1" ht="18.75">
      <c r="A6" s="46" t="str">
        <f>HYPERLINK("#'Suma'!A1","wstecz")</f>
        <v>wstecz</v>
      </c>
      <c r="B6" s="47"/>
      <c r="C6" s="47"/>
      <c r="D6" s="8"/>
      <c r="E6" s="8"/>
      <c r="F6" s="8"/>
      <c r="G6" s="8"/>
      <c r="H6" s="8"/>
      <c r="I6" s="8"/>
      <c r="J6" s="8"/>
    </row>
    <row r="7" spans="1:10" s="2" customFormat="1" ht="12.75" customHeight="1">
      <c r="B7" s="122" t="s">
        <v>8</v>
      </c>
      <c r="C7" s="124" t="s">
        <v>9</v>
      </c>
      <c r="D7" s="126" t="s">
        <v>10</v>
      </c>
      <c r="E7" s="126" t="s">
        <v>11</v>
      </c>
      <c r="F7" s="128"/>
      <c r="G7" s="126" t="s">
        <v>12</v>
      </c>
      <c r="H7" s="126" t="s">
        <v>13</v>
      </c>
      <c r="I7" s="132" t="s">
        <v>14</v>
      </c>
      <c r="J7" s="132" t="s">
        <v>15</v>
      </c>
    </row>
    <row r="8" spans="1:10" s="2" customFormat="1" ht="12.75">
      <c r="B8" s="122"/>
      <c r="C8" s="124"/>
      <c r="D8" s="126"/>
      <c r="E8" s="126" t="s">
        <v>16</v>
      </c>
      <c r="F8" s="126" t="s">
        <v>17</v>
      </c>
      <c r="G8" s="126"/>
      <c r="H8" s="126"/>
      <c r="I8" s="132"/>
      <c r="J8" s="132"/>
    </row>
    <row r="9" spans="1:10" s="2" customFormat="1" ht="12.75">
      <c r="B9" s="123"/>
      <c r="C9" s="125"/>
      <c r="D9" s="143"/>
      <c r="E9" s="144"/>
      <c r="F9" s="144"/>
      <c r="G9" s="143"/>
      <c r="H9" s="143"/>
      <c r="I9" s="145"/>
      <c r="J9" s="145"/>
    </row>
    <row r="10" spans="1:10" s="2" customFormat="1" ht="64.5" customHeight="1">
      <c r="B10" s="75" t="s">
        <v>18</v>
      </c>
      <c r="C10" s="57" t="s">
        <v>130</v>
      </c>
      <c r="D10" s="62" t="s">
        <v>135</v>
      </c>
      <c r="E10" s="10"/>
      <c r="F10" s="10"/>
      <c r="G10" s="11" t="s">
        <v>44</v>
      </c>
      <c r="H10" s="111">
        <v>1</v>
      </c>
      <c r="I10" s="12"/>
      <c r="J10" s="13">
        <f>H10*I10</f>
        <v>0</v>
      </c>
    </row>
    <row r="11" spans="1:10" s="2" customFormat="1" ht="29.25" customHeight="1">
      <c r="B11" s="130" t="s">
        <v>0</v>
      </c>
      <c r="C11" s="151"/>
      <c r="D11" s="151"/>
      <c r="E11" s="151"/>
      <c r="F11" s="151"/>
      <c r="G11" s="151"/>
      <c r="H11" s="151"/>
      <c r="I11" s="151"/>
      <c r="J11" s="45">
        <f>SUM(J10:J10)</f>
        <v>0</v>
      </c>
    </row>
    <row r="12" spans="1:10" s="2" customFormat="1" ht="34.5" customHeight="1">
      <c r="B12" s="3" t="s">
        <v>1</v>
      </c>
      <c r="C12" s="134" t="s">
        <v>2</v>
      </c>
      <c r="D12" s="135"/>
      <c r="E12" s="135"/>
      <c r="F12" s="135"/>
      <c r="G12" s="135"/>
      <c r="H12" s="135"/>
      <c r="I12" s="135"/>
      <c r="J12" s="135"/>
    </row>
    <row r="13" spans="1:10" s="2" customFormat="1" ht="34.5" customHeight="1">
      <c r="B13" s="3" t="s">
        <v>3</v>
      </c>
      <c r="C13" s="136" t="s">
        <v>4</v>
      </c>
      <c r="D13" s="137"/>
      <c r="E13" s="137"/>
      <c r="F13" s="137"/>
      <c r="G13" s="137"/>
      <c r="H13" s="137"/>
      <c r="I13" s="137"/>
      <c r="J13" s="137"/>
    </row>
    <row r="14" spans="1:10" ht="15" customHeight="1">
      <c r="B14" s="3"/>
      <c r="C14" s="71"/>
      <c r="D14" s="58"/>
      <c r="E14" s="58"/>
      <c r="F14" s="58"/>
      <c r="G14" s="58"/>
      <c r="H14" s="58"/>
      <c r="I14" s="58"/>
      <c r="J14" s="58"/>
    </row>
    <row r="15" spans="1:10" s="26" customFormat="1" ht="11.25" customHeight="1">
      <c r="A15" s="17"/>
      <c r="B15" s="17" t="s">
        <v>25</v>
      </c>
      <c r="C15" s="4"/>
      <c r="D15" s="4"/>
      <c r="E15" s="4"/>
      <c r="F15" s="4"/>
      <c r="G15" s="4"/>
      <c r="H15" s="4"/>
      <c r="I15" s="4"/>
      <c r="J15" s="4"/>
    </row>
    <row r="16" spans="1:10">
      <c r="B16" s="30" t="s">
        <v>18</v>
      </c>
      <c r="C16" s="29" t="s">
        <v>27</v>
      </c>
      <c r="D16" s="29" t="s">
        <v>88</v>
      </c>
    </row>
    <row r="17" spans="2:2">
      <c r="B17" s="30"/>
    </row>
    <row r="18" spans="2:2">
      <c r="B18" s="30"/>
    </row>
    <row r="19" spans="2:2">
      <c r="B19" s="30"/>
    </row>
    <row r="20" spans="2:2">
      <c r="B20" s="30"/>
    </row>
  </sheetData>
  <mergeCells count="17">
    <mergeCell ref="G1:J1"/>
    <mergeCell ref="A3:J3"/>
    <mergeCell ref="A4:J4"/>
    <mergeCell ref="A5:J5"/>
    <mergeCell ref="B7:B9"/>
    <mergeCell ref="C7:C9"/>
    <mergeCell ref="D7:D9"/>
    <mergeCell ref="E7:F7"/>
    <mergeCell ref="G7:G9"/>
    <mergeCell ref="H7:H9"/>
    <mergeCell ref="C13:J13"/>
    <mergeCell ref="E8:E9"/>
    <mergeCell ref="F8:F9"/>
    <mergeCell ref="I7:I9"/>
    <mergeCell ref="J7:J9"/>
    <mergeCell ref="B11:I11"/>
    <mergeCell ref="C12:J12"/>
  </mergeCells>
  <pageMargins left="0.7" right="0.7" top="0.75" bottom="0.75" header="0.3" footer="0.3"/>
  <pageSetup paperSize="9" scale="44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Arkusz45"/>
  <dimension ref="A1:J23"/>
  <sheetViews>
    <sheetView view="pageBreakPreview" zoomScaleNormal="100" zoomScaleSheetLayoutView="100" workbookViewId="0">
      <selection activeCell="C22" sqref="C22"/>
    </sheetView>
  </sheetViews>
  <sheetFormatPr defaultRowHeight="15"/>
  <cols>
    <col min="1" max="1" width="5.42578125" customWidth="1"/>
    <col min="2" max="2" width="5.5703125" customWidth="1"/>
    <col min="3" max="3" width="22.7109375" customWidth="1"/>
    <col min="4" max="4" width="42.42578125" customWidth="1"/>
    <col min="5" max="5" width="19" customWidth="1"/>
    <col min="6" max="6" width="18.5703125" customWidth="1"/>
    <col min="7" max="7" width="10.85546875" customWidth="1"/>
    <col min="8" max="8" width="8.28515625" customWidth="1"/>
    <col min="9" max="9" width="15.42578125" customWidth="1"/>
    <col min="10" max="10" width="16.140625" customWidth="1"/>
  </cols>
  <sheetData>
    <row r="1" spans="1:10" s="2" customFormat="1" ht="12.75">
      <c r="B1" s="4"/>
      <c r="C1" s="2" t="s">
        <v>139</v>
      </c>
      <c r="D1" s="5"/>
      <c r="E1" s="5"/>
      <c r="F1" s="5"/>
      <c r="G1" s="119" t="s">
        <v>6</v>
      </c>
      <c r="H1" s="119"/>
      <c r="I1" s="119"/>
      <c r="J1" s="119"/>
    </row>
    <row r="2" spans="1:10" s="2" customFormat="1" ht="12.75">
      <c r="B2" s="6"/>
      <c r="C2" s="7"/>
      <c r="D2" s="7"/>
      <c r="E2" s="7"/>
      <c r="F2" s="7"/>
      <c r="G2" s="7"/>
      <c r="H2" s="7"/>
      <c r="I2" s="7"/>
      <c r="J2" s="7"/>
    </row>
    <row r="3" spans="1:10" s="2" customFormat="1" ht="12.75">
      <c r="A3" s="120" t="s">
        <v>7</v>
      </c>
      <c r="B3" s="120"/>
      <c r="C3" s="120"/>
      <c r="D3" s="120"/>
      <c r="E3" s="120"/>
      <c r="F3" s="120"/>
      <c r="G3" s="120"/>
      <c r="H3" s="120"/>
      <c r="I3" s="120"/>
      <c r="J3" s="120"/>
    </row>
    <row r="4" spans="1:10" s="2" customFormat="1" ht="12.75">
      <c r="A4" s="121" t="str">
        <f ca="1">MID(CELL("nazwa_pliku",A1),FIND("]",CELL("nazwa_pliku",A1),1)+1,100)</f>
        <v>Część 12</v>
      </c>
      <c r="B4" s="121"/>
      <c r="C4" s="121"/>
      <c r="D4" s="121"/>
      <c r="E4" s="121"/>
      <c r="F4" s="121"/>
      <c r="G4" s="121"/>
      <c r="H4" s="121"/>
      <c r="I4" s="121"/>
      <c r="J4" s="121"/>
    </row>
    <row r="5" spans="1:10" s="2" customFormat="1" ht="12.75" customHeight="1">
      <c r="A5" s="121" t="s">
        <v>95</v>
      </c>
      <c r="B5" s="121"/>
      <c r="C5" s="121"/>
      <c r="D5" s="121"/>
      <c r="E5" s="121"/>
      <c r="F5" s="121"/>
      <c r="G5" s="121"/>
      <c r="H5" s="121"/>
      <c r="I5" s="121"/>
      <c r="J5" s="121"/>
    </row>
    <row r="6" spans="1:10" s="2" customFormat="1" ht="18.75">
      <c r="A6" s="46" t="str">
        <f>HYPERLINK("#'Suma'!A1","wstecz")</f>
        <v>wstecz</v>
      </c>
      <c r="B6" s="47"/>
      <c r="C6" s="47"/>
      <c r="D6" s="8"/>
      <c r="E6" s="8"/>
      <c r="F6" s="8"/>
      <c r="G6" s="8"/>
      <c r="H6" s="8"/>
      <c r="I6" s="8"/>
      <c r="J6" s="8"/>
    </row>
    <row r="7" spans="1:10" s="2" customFormat="1" ht="12.75" customHeight="1">
      <c r="B7" s="122" t="s">
        <v>8</v>
      </c>
      <c r="C7" s="124" t="s">
        <v>9</v>
      </c>
      <c r="D7" s="126" t="s">
        <v>10</v>
      </c>
      <c r="E7" s="126" t="s">
        <v>11</v>
      </c>
      <c r="F7" s="128"/>
      <c r="G7" s="126" t="s">
        <v>12</v>
      </c>
      <c r="H7" s="126" t="s">
        <v>13</v>
      </c>
      <c r="I7" s="132" t="s">
        <v>14</v>
      </c>
      <c r="J7" s="132" t="s">
        <v>15</v>
      </c>
    </row>
    <row r="8" spans="1:10" s="2" customFormat="1" ht="12.75">
      <c r="B8" s="122"/>
      <c r="C8" s="124"/>
      <c r="D8" s="126"/>
      <c r="E8" s="126" t="s">
        <v>16</v>
      </c>
      <c r="F8" s="126" t="s">
        <v>17</v>
      </c>
      <c r="G8" s="126"/>
      <c r="H8" s="126"/>
      <c r="I8" s="132"/>
      <c r="J8" s="132"/>
    </row>
    <row r="9" spans="1:10" s="2" customFormat="1" ht="12.75">
      <c r="B9" s="123"/>
      <c r="C9" s="125"/>
      <c r="D9" s="143"/>
      <c r="E9" s="144"/>
      <c r="F9" s="144"/>
      <c r="G9" s="143"/>
      <c r="H9" s="143"/>
      <c r="I9" s="145"/>
      <c r="J9" s="145"/>
    </row>
    <row r="10" spans="1:10" s="78" customFormat="1" ht="138.75" customHeight="1">
      <c r="B10" s="79" t="s">
        <v>18</v>
      </c>
      <c r="C10" s="93" t="s">
        <v>95</v>
      </c>
      <c r="D10" s="90" t="s">
        <v>102</v>
      </c>
      <c r="E10" s="10"/>
      <c r="F10" s="10"/>
      <c r="G10" s="11" t="s">
        <v>52</v>
      </c>
      <c r="H10" s="111">
        <v>1</v>
      </c>
      <c r="I10" s="12"/>
      <c r="J10" s="13">
        <f>H10*I10</f>
        <v>0</v>
      </c>
    </row>
    <row r="11" spans="1:10" s="2" customFormat="1" ht="29.25" customHeight="1">
      <c r="B11" s="130" t="s">
        <v>0</v>
      </c>
      <c r="C11" s="141"/>
      <c r="D11" s="141"/>
      <c r="E11" s="141"/>
      <c r="F11" s="141"/>
      <c r="G11" s="141"/>
      <c r="H11" s="141"/>
      <c r="I11" s="141"/>
      <c r="J11" s="1">
        <f>SUM(J10:J10)</f>
        <v>0</v>
      </c>
    </row>
    <row r="12" spans="1:10" s="2" customFormat="1" ht="31.5" customHeight="1">
      <c r="B12" s="3" t="s">
        <v>1</v>
      </c>
      <c r="C12" s="134" t="s">
        <v>2</v>
      </c>
      <c r="D12" s="135"/>
      <c r="E12" s="135"/>
      <c r="F12" s="135"/>
      <c r="G12" s="135"/>
      <c r="H12" s="135"/>
      <c r="I12" s="135"/>
      <c r="J12" s="135"/>
    </row>
    <row r="13" spans="1:10" s="2" customFormat="1" ht="31.5" customHeight="1">
      <c r="B13" s="3" t="s">
        <v>3</v>
      </c>
      <c r="C13" s="136" t="s">
        <v>4</v>
      </c>
      <c r="D13" s="137"/>
      <c r="E13" s="137"/>
      <c r="F13" s="137"/>
      <c r="G13" s="137"/>
      <c r="H13" s="137"/>
      <c r="I13" s="137"/>
      <c r="J13" s="137"/>
    </row>
    <row r="14" spans="1:10" ht="15" customHeight="1">
      <c r="B14" s="3"/>
      <c r="C14" s="71"/>
      <c r="D14" s="58"/>
      <c r="E14" s="58"/>
      <c r="F14" s="58"/>
      <c r="G14" s="58"/>
      <c r="H14" s="58"/>
      <c r="I14" s="58"/>
      <c r="J14" s="58"/>
    </row>
    <row r="15" spans="1:10" s="26" customFormat="1" ht="11.25" customHeight="1">
      <c r="A15" s="17"/>
      <c r="B15" s="17" t="s">
        <v>25</v>
      </c>
      <c r="C15" s="4"/>
      <c r="D15" s="4"/>
      <c r="E15" s="4"/>
      <c r="F15" s="4"/>
      <c r="G15" s="4"/>
      <c r="H15" s="4"/>
      <c r="I15" s="4"/>
      <c r="J15" s="4"/>
    </row>
    <row r="16" spans="1:10" s="26" customFormat="1" ht="30" customHeight="1">
      <c r="A16" s="18"/>
      <c r="B16" s="30" t="s">
        <v>18</v>
      </c>
      <c r="C16" s="152" t="s">
        <v>101</v>
      </c>
      <c r="D16" s="152"/>
      <c r="E16" s="152"/>
      <c r="F16" s="152"/>
      <c r="G16" s="152"/>
      <c r="H16" s="152"/>
      <c r="I16" s="152"/>
      <c r="J16" s="152"/>
    </row>
    <row r="17" spans="1:10" s="26" customFormat="1" ht="15.75" customHeight="1">
      <c r="A17" s="18"/>
      <c r="B17" s="30" t="s">
        <v>19</v>
      </c>
      <c r="C17" s="152" t="s">
        <v>94</v>
      </c>
      <c r="D17" s="152"/>
      <c r="E17" s="152"/>
      <c r="F17" s="152"/>
      <c r="G17" s="152"/>
      <c r="H17" s="52"/>
      <c r="I17" s="52"/>
      <c r="J17" s="52"/>
    </row>
    <row r="18" spans="1:10" s="26" customFormat="1" ht="15.75" customHeight="1">
      <c r="A18" s="18"/>
      <c r="B18" s="30" t="s">
        <v>20</v>
      </c>
      <c r="C18" s="152" t="s">
        <v>86</v>
      </c>
      <c r="D18" s="152"/>
      <c r="E18" s="152"/>
      <c r="F18" s="152"/>
      <c r="G18" s="152"/>
      <c r="H18" s="59"/>
      <c r="I18" s="59"/>
      <c r="J18" s="59"/>
    </row>
    <row r="19" spans="1:10">
      <c r="B19" s="30" t="s">
        <v>21</v>
      </c>
      <c r="C19" s="29" t="s">
        <v>27</v>
      </c>
      <c r="D19" s="29" t="s">
        <v>72</v>
      </c>
    </row>
    <row r="20" spans="1:10">
      <c r="B20" s="30"/>
    </row>
    <row r="21" spans="1:10">
      <c r="B21" s="30"/>
    </row>
    <row r="22" spans="1:10">
      <c r="B22" s="30"/>
    </row>
    <row r="23" spans="1:10">
      <c r="B23" s="30"/>
    </row>
  </sheetData>
  <mergeCells count="20">
    <mergeCell ref="B11:I11"/>
    <mergeCell ref="E8:E9"/>
    <mergeCell ref="F8:F9"/>
    <mergeCell ref="I7:I9"/>
    <mergeCell ref="G1:J1"/>
    <mergeCell ref="A3:J3"/>
    <mergeCell ref="A4:J4"/>
    <mergeCell ref="A5:J5"/>
    <mergeCell ref="B7:B9"/>
    <mergeCell ref="C7:C9"/>
    <mergeCell ref="D7:D9"/>
    <mergeCell ref="E7:F7"/>
    <mergeCell ref="G7:G9"/>
    <mergeCell ref="H7:H9"/>
    <mergeCell ref="J7:J9"/>
    <mergeCell ref="C17:G17"/>
    <mergeCell ref="C18:G18"/>
    <mergeCell ref="C16:J16"/>
    <mergeCell ref="C12:J12"/>
    <mergeCell ref="C13:J13"/>
  </mergeCells>
  <pageMargins left="0.7" right="0.7" top="0.75" bottom="0.75" header="0.3" footer="0.3"/>
  <pageSetup paperSize="9" scale="44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Arkusz46">
    <tabColor rgb="FFFFFFFF"/>
  </sheetPr>
  <dimension ref="A1:J20"/>
  <sheetViews>
    <sheetView view="pageBreakPreview" zoomScaleNormal="100" zoomScaleSheetLayoutView="100" workbookViewId="0">
      <selection activeCell="I10" sqref="I10"/>
    </sheetView>
  </sheetViews>
  <sheetFormatPr defaultRowHeight="15"/>
  <cols>
    <col min="1" max="1" width="5.42578125" customWidth="1"/>
    <col min="2" max="2" width="5.5703125" customWidth="1"/>
    <col min="3" max="3" width="22.7109375" customWidth="1"/>
    <col min="4" max="4" width="42.42578125" customWidth="1"/>
    <col min="5" max="5" width="19" customWidth="1"/>
    <col min="6" max="6" width="18.5703125" customWidth="1"/>
    <col min="7" max="7" width="10.85546875" customWidth="1"/>
    <col min="8" max="8" width="8.28515625" customWidth="1"/>
    <col min="9" max="9" width="15.42578125" customWidth="1"/>
    <col min="10" max="10" width="16.140625" customWidth="1"/>
  </cols>
  <sheetData>
    <row r="1" spans="1:10" s="2" customFormat="1" ht="12.75">
      <c r="B1" s="4"/>
      <c r="C1" s="2" t="s">
        <v>139</v>
      </c>
      <c r="D1" s="5"/>
      <c r="E1" s="5"/>
      <c r="F1" s="5"/>
      <c r="G1" s="119" t="s">
        <v>6</v>
      </c>
      <c r="H1" s="119"/>
      <c r="I1" s="119"/>
      <c r="J1" s="119"/>
    </row>
    <row r="2" spans="1:10" s="2" customFormat="1" ht="12.75">
      <c r="B2" s="6"/>
      <c r="C2" s="7"/>
      <c r="D2" s="7"/>
      <c r="E2" s="7"/>
      <c r="F2" s="7"/>
      <c r="G2" s="7"/>
      <c r="H2" s="7"/>
      <c r="I2" s="7"/>
      <c r="J2" s="7"/>
    </row>
    <row r="3" spans="1:10" s="2" customFormat="1" ht="12.75">
      <c r="A3" s="120" t="s">
        <v>7</v>
      </c>
      <c r="B3" s="120"/>
      <c r="C3" s="120"/>
      <c r="D3" s="120"/>
      <c r="E3" s="120"/>
      <c r="F3" s="120"/>
      <c r="G3" s="120"/>
      <c r="H3" s="120"/>
      <c r="I3" s="120"/>
      <c r="J3" s="120"/>
    </row>
    <row r="4" spans="1:10" s="2" customFormat="1" ht="12.75">
      <c r="A4" s="121" t="str">
        <f ca="1">MID(CELL("nazwa_pliku",A1),FIND("]",CELL("nazwa_pliku",A1),1)+1,100)</f>
        <v>Część 13</v>
      </c>
      <c r="B4" s="121"/>
      <c r="C4" s="121"/>
      <c r="D4" s="121"/>
      <c r="E4" s="121"/>
      <c r="F4" s="121"/>
      <c r="G4" s="121"/>
      <c r="H4" s="121"/>
      <c r="I4" s="121"/>
      <c r="J4" s="121"/>
    </row>
    <row r="5" spans="1:10" s="2" customFormat="1" ht="12.75" customHeight="1">
      <c r="A5" s="121" t="s">
        <v>132</v>
      </c>
      <c r="B5" s="121"/>
      <c r="C5" s="121"/>
      <c r="D5" s="121"/>
      <c r="E5" s="121"/>
      <c r="F5" s="121"/>
      <c r="G5" s="121"/>
      <c r="H5" s="121"/>
      <c r="I5" s="121"/>
      <c r="J5" s="121"/>
    </row>
    <row r="6" spans="1:10" s="2" customFormat="1" ht="18.75">
      <c r="A6" s="46" t="str">
        <f>HYPERLINK("#'Suma'!A1","wstecz")</f>
        <v>wstecz</v>
      </c>
      <c r="B6" s="47"/>
      <c r="C6" s="47"/>
      <c r="D6" s="8"/>
      <c r="E6" s="8"/>
      <c r="F6" s="8"/>
      <c r="G6" s="8"/>
      <c r="H6" s="8"/>
      <c r="I6" s="8"/>
      <c r="J6" s="8"/>
    </row>
    <row r="7" spans="1:10" s="2" customFormat="1" ht="12.75" customHeight="1">
      <c r="B7" s="122" t="s">
        <v>8</v>
      </c>
      <c r="C7" s="124" t="s">
        <v>9</v>
      </c>
      <c r="D7" s="126" t="s">
        <v>10</v>
      </c>
      <c r="E7" s="126" t="s">
        <v>11</v>
      </c>
      <c r="F7" s="128"/>
      <c r="G7" s="126" t="s">
        <v>12</v>
      </c>
      <c r="H7" s="126" t="s">
        <v>13</v>
      </c>
      <c r="I7" s="132" t="s">
        <v>14</v>
      </c>
      <c r="J7" s="132" t="s">
        <v>15</v>
      </c>
    </row>
    <row r="8" spans="1:10" s="2" customFormat="1" ht="12.75">
      <c r="B8" s="122"/>
      <c r="C8" s="124"/>
      <c r="D8" s="126"/>
      <c r="E8" s="126" t="s">
        <v>16</v>
      </c>
      <c r="F8" s="126" t="s">
        <v>17</v>
      </c>
      <c r="G8" s="126"/>
      <c r="H8" s="126"/>
      <c r="I8" s="132"/>
      <c r="J8" s="132"/>
    </row>
    <row r="9" spans="1:10" s="2" customFormat="1" ht="12.75">
      <c r="B9" s="123"/>
      <c r="C9" s="125"/>
      <c r="D9" s="143"/>
      <c r="E9" s="144"/>
      <c r="F9" s="144"/>
      <c r="G9" s="143"/>
      <c r="H9" s="143"/>
      <c r="I9" s="145"/>
      <c r="J9" s="145"/>
    </row>
    <row r="10" spans="1:10" s="78" customFormat="1" ht="131.25" customHeight="1">
      <c r="B10" s="79" t="s">
        <v>18</v>
      </c>
      <c r="C10" s="93" t="s">
        <v>133</v>
      </c>
      <c r="D10" s="90" t="s">
        <v>134</v>
      </c>
      <c r="E10" s="10"/>
      <c r="F10" s="10"/>
      <c r="G10" s="11" t="s">
        <v>52</v>
      </c>
      <c r="H10" s="111">
        <v>3</v>
      </c>
      <c r="I10" s="12"/>
      <c r="J10" s="13">
        <f>H10*I10</f>
        <v>0</v>
      </c>
    </row>
    <row r="11" spans="1:10" s="2" customFormat="1" ht="29.25" customHeight="1">
      <c r="B11" s="130" t="s">
        <v>0</v>
      </c>
      <c r="C11" s="141"/>
      <c r="D11" s="141"/>
      <c r="E11" s="141"/>
      <c r="F11" s="141"/>
      <c r="G11" s="141"/>
      <c r="H11" s="141"/>
      <c r="I11" s="141"/>
      <c r="J11" s="1">
        <f>SUM(J10:J10)</f>
        <v>0</v>
      </c>
    </row>
    <row r="12" spans="1:10" s="2" customFormat="1" ht="31.5" customHeight="1">
      <c r="B12" s="3" t="s">
        <v>1</v>
      </c>
      <c r="C12" s="134" t="s">
        <v>2</v>
      </c>
      <c r="D12" s="135"/>
      <c r="E12" s="135"/>
      <c r="F12" s="135"/>
      <c r="G12" s="135"/>
      <c r="H12" s="135"/>
      <c r="I12" s="135"/>
      <c r="J12" s="135"/>
    </row>
    <row r="13" spans="1:10" s="2" customFormat="1" ht="32.25" customHeight="1">
      <c r="B13" s="3" t="s">
        <v>3</v>
      </c>
      <c r="C13" s="136" t="s">
        <v>4</v>
      </c>
      <c r="D13" s="137"/>
      <c r="E13" s="137"/>
      <c r="F13" s="137"/>
      <c r="G13" s="137"/>
      <c r="H13" s="137"/>
      <c r="I13" s="137"/>
      <c r="J13" s="137"/>
    </row>
    <row r="14" spans="1:10" ht="15" customHeight="1">
      <c r="B14" s="3"/>
      <c r="C14" s="71"/>
      <c r="D14" s="58"/>
      <c r="E14" s="58"/>
      <c r="F14" s="58"/>
      <c r="G14" s="58"/>
      <c r="H14" s="58"/>
      <c r="I14" s="58"/>
      <c r="J14" s="58"/>
    </row>
    <row r="15" spans="1:10" s="26" customFormat="1" ht="11.25" customHeight="1">
      <c r="A15" s="17"/>
      <c r="B15" s="17" t="s">
        <v>25</v>
      </c>
      <c r="C15" s="4"/>
      <c r="D15" s="4"/>
      <c r="E15" s="4"/>
      <c r="F15" s="4"/>
      <c r="G15" s="4"/>
      <c r="H15" s="4"/>
      <c r="I15" s="4"/>
      <c r="J15" s="4"/>
    </row>
    <row r="16" spans="1:10">
      <c r="B16" s="30" t="s">
        <v>18</v>
      </c>
      <c r="C16" s="29" t="s">
        <v>27</v>
      </c>
      <c r="D16" s="29" t="s">
        <v>72</v>
      </c>
    </row>
    <row r="17" spans="2:2">
      <c r="B17" s="30"/>
    </row>
    <row r="18" spans="2:2">
      <c r="B18" s="30"/>
    </row>
    <row r="19" spans="2:2">
      <c r="B19" s="30"/>
    </row>
    <row r="20" spans="2:2">
      <c r="B20" s="30"/>
    </row>
  </sheetData>
  <mergeCells count="17">
    <mergeCell ref="B11:I11"/>
    <mergeCell ref="I7:I9"/>
    <mergeCell ref="J7:J9"/>
    <mergeCell ref="C12:J12"/>
    <mergeCell ref="C13:J13"/>
    <mergeCell ref="G1:J1"/>
    <mergeCell ref="A3:J3"/>
    <mergeCell ref="A4:J4"/>
    <mergeCell ref="A5:J5"/>
    <mergeCell ref="B7:B9"/>
    <mergeCell ref="C7:C9"/>
    <mergeCell ref="D7:D9"/>
    <mergeCell ref="E7:F7"/>
    <mergeCell ref="G7:G9"/>
    <mergeCell ref="H7:H9"/>
    <mergeCell ref="E8:E9"/>
    <mergeCell ref="F8:F9"/>
  </mergeCells>
  <pageMargins left="0.7" right="0.7" top="0.75" bottom="0.75" header="0.3" footer="0.3"/>
  <pageSetup paperSize="9" scale="4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4"/>
  <sheetViews>
    <sheetView tabSelected="1" view="pageBreakPreview" zoomScaleNormal="80" zoomScaleSheetLayoutView="100" workbookViewId="0">
      <selection activeCell="C2" sqref="C2"/>
    </sheetView>
  </sheetViews>
  <sheetFormatPr defaultRowHeight="15"/>
  <cols>
    <col min="1" max="1" width="5.42578125" customWidth="1"/>
    <col min="2" max="2" width="5.5703125" customWidth="1"/>
    <col min="3" max="3" width="22.7109375" customWidth="1"/>
    <col min="4" max="4" width="42.42578125" customWidth="1"/>
    <col min="5" max="5" width="19" customWidth="1"/>
    <col min="6" max="6" width="18.5703125" customWidth="1"/>
    <col min="7" max="7" width="14.85546875" customWidth="1"/>
    <col min="8" max="8" width="8.28515625" customWidth="1"/>
    <col min="9" max="9" width="15.42578125" customWidth="1"/>
    <col min="10" max="10" width="16.140625" customWidth="1"/>
  </cols>
  <sheetData>
    <row r="1" spans="1:10" s="2" customFormat="1" ht="12.75">
      <c r="B1" s="4"/>
      <c r="C1" s="2" t="s">
        <v>139</v>
      </c>
      <c r="D1" s="5"/>
      <c r="E1" s="5"/>
      <c r="F1" s="5"/>
      <c r="G1" s="119" t="s">
        <v>6</v>
      </c>
      <c r="H1" s="119"/>
      <c r="I1" s="119"/>
      <c r="J1" s="119"/>
    </row>
    <row r="2" spans="1:10" s="2" customFormat="1" ht="12.75">
      <c r="B2" s="6"/>
      <c r="C2" s="7"/>
      <c r="D2" s="7"/>
      <c r="E2" s="7"/>
      <c r="F2" s="7"/>
      <c r="G2" s="7"/>
      <c r="H2" s="7"/>
      <c r="I2" s="7"/>
      <c r="J2" s="7"/>
    </row>
    <row r="3" spans="1:10" s="2" customFormat="1" ht="12.75">
      <c r="A3" s="120" t="s">
        <v>7</v>
      </c>
      <c r="B3" s="120"/>
      <c r="C3" s="120"/>
      <c r="D3" s="120"/>
      <c r="E3" s="120"/>
      <c r="F3" s="120"/>
      <c r="G3" s="120"/>
      <c r="H3" s="120"/>
      <c r="I3" s="120"/>
      <c r="J3" s="120"/>
    </row>
    <row r="4" spans="1:10" s="2" customFormat="1" ht="12.75">
      <c r="A4" s="121" t="str">
        <f ca="1">MID(CELL("nazwa_pliku",A1),FIND("]",CELL("nazwa_pliku",A1),1)+1,100)</f>
        <v>Część 01</v>
      </c>
      <c r="B4" s="121"/>
      <c r="C4" s="121"/>
      <c r="D4" s="121"/>
      <c r="E4" s="121"/>
      <c r="F4" s="121"/>
      <c r="G4" s="121"/>
      <c r="H4" s="121"/>
      <c r="I4" s="121"/>
      <c r="J4" s="121"/>
    </row>
    <row r="5" spans="1:10" s="2" customFormat="1" ht="12.75" customHeight="1">
      <c r="A5" s="121" t="s">
        <v>117</v>
      </c>
      <c r="B5" s="121"/>
      <c r="C5" s="121"/>
      <c r="D5" s="121"/>
      <c r="E5" s="121"/>
      <c r="F5" s="121"/>
      <c r="G5" s="121"/>
      <c r="H5" s="121"/>
      <c r="I5" s="121"/>
      <c r="J5" s="121"/>
    </row>
    <row r="6" spans="1:10" s="2" customFormat="1" ht="18.75">
      <c r="A6" s="46" t="str">
        <f>HYPERLINK("#'Suma'!A1","wstecz")</f>
        <v>wstecz</v>
      </c>
      <c r="B6" s="47"/>
      <c r="C6" s="47"/>
      <c r="D6" s="8"/>
      <c r="E6" s="8"/>
      <c r="F6" s="8"/>
      <c r="G6" s="8"/>
      <c r="H6" s="8"/>
      <c r="I6" s="8"/>
      <c r="J6" s="8"/>
    </row>
    <row r="7" spans="1:10" s="2" customFormat="1" ht="12.75" customHeight="1">
      <c r="B7" s="122" t="s">
        <v>8</v>
      </c>
      <c r="C7" s="124" t="s">
        <v>9</v>
      </c>
      <c r="D7" s="126" t="s">
        <v>10</v>
      </c>
      <c r="E7" s="126" t="s">
        <v>11</v>
      </c>
      <c r="F7" s="128"/>
      <c r="G7" s="126" t="s">
        <v>12</v>
      </c>
      <c r="H7" s="126" t="s">
        <v>13</v>
      </c>
      <c r="I7" s="132" t="s">
        <v>14</v>
      </c>
      <c r="J7" s="132" t="s">
        <v>15</v>
      </c>
    </row>
    <row r="8" spans="1:10" s="2" customFormat="1" ht="12.75">
      <c r="B8" s="122"/>
      <c r="C8" s="124"/>
      <c r="D8" s="126"/>
      <c r="E8" s="126" t="s">
        <v>16</v>
      </c>
      <c r="F8" s="126" t="s">
        <v>17</v>
      </c>
      <c r="G8" s="126"/>
      <c r="H8" s="126"/>
      <c r="I8" s="132"/>
      <c r="J8" s="132"/>
    </row>
    <row r="9" spans="1:10" s="2" customFormat="1" ht="12.75">
      <c r="B9" s="123"/>
      <c r="C9" s="125"/>
      <c r="D9" s="127"/>
      <c r="E9" s="129"/>
      <c r="F9" s="129"/>
      <c r="G9" s="127"/>
      <c r="H9" s="127"/>
      <c r="I9" s="133"/>
      <c r="J9" s="133"/>
    </row>
    <row r="10" spans="1:10" s="2" customFormat="1" ht="318.75">
      <c r="B10" s="79" t="s">
        <v>18</v>
      </c>
      <c r="C10" s="91" t="s">
        <v>117</v>
      </c>
      <c r="D10" s="102" t="s">
        <v>142</v>
      </c>
      <c r="E10" s="89"/>
      <c r="F10" s="53"/>
      <c r="G10" s="54" t="s">
        <v>52</v>
      </c>
      <c r="H10" s="107">
        <v>1</v>
      </c>
      <c r="I10" s="54"/>
      <c r="J10" s="55">
        <f>H10*I10</f>
        <v>0</v>
      </c>
    </row>
    <row r="11" spans="1:10" s="2" customFormat="1" ht="29.25" customHeight="1">
      <c r="B11" s="130" t="s">
        <v>0</v>
      </c>
      <c r="C11" s="131"/>
      <c r="D11" s="131"/>
      <c r="E11" s="131"/>
      <c r="F11" s="131"/>
      <c r="G11" s="131"/>
      <c r="H11" s="131"/>
      <c r="I11" s="131"/>
      <c r="J11" s="1">
        <f>SUM(J10:J10)</f>
        <v>0</v>
      </c>
    </row>
    <row r="12" spans="1:10" s="2" customFormat="1" ht="33.75" customHeight="1">
      <c r="B12" s="3" t="s">
        <v>1</v>
      </c>
      <c r="C12" s="134" t="s">
        <v>141</v>
      </c>
      <c r="D12" s="135"/>
      <c r="E12" s="135"/>
      <c r="F12" s="135"/>
      <c r="G12" s="135"/>
      <c r="H12" s="135"/>
      <c r="I12" s="135"/>
      <c r="J12" s="135"/>
    </row>
    <row r="13" spans="1:10" s="2" customFormat="1" ht="32.25" customHeight="1">
      <c r="B13" s="3" t="s">
        <v>3</v>
      </c>
      <c r="C13" s="136" t="s">
        <v>140</v>
      </c>
      <c r="D13" s="137"/>
      <c r="E13" s="137"/>
      <c r="F13" s="137"/>
      <c r="G13" s="137"/>
      <c r="H13" s="137"/>
      <c r="I13" s="137"/>
      <c r="J13" s="137"/>
    </row>
    <row r="14" spans="1:10" s="2" customFormat="1" ht="34.5" customHeight="1">
      <c r="B14" s="3" t="s">
        <v>5</v>
      </c>
      <c r="C14" s="140" t="s">
        <v>41</v>
      </c>
      <c r="D14" s="137"/>
      <c r="E14" s="137"/>
      <c r="F14" s="137"/>
      <c r="G14" s="137"/>
      <c r="H14" s="137"/>
      <c r="I14" s="137"/>
      <c r="J14" s="137"/>
    </row>
    <row r="15" spans="1:10" ht="15" customHeight="1">
      <c r="B15" s="3"/>
      <c r="C15" s="71"/>
      <c r="D15" s="58"/>
      <c r="E15" s="58"/>
      <c r="F15" s="58"/>
      <c r="G15" s="58"/>
      <c r="H15" s="58"/>
      <c r="I15" s="58"/>
      <c r="J15" s="58"/>
    </row>
    <row r="16" spans="1:10" s="26" customFormat="1" ht="11.25" customHeight="1">
      <c r="A16" s="17"/>
      <c r="B16" s="17" t="s">
        <v>25</v>
      </c>
      <c r="C16" s="4"/>
      <c r="D16" s="4"/>
      <c r="E16" s="4"/>
      <c r="F16" s="4"/>
      <c r="G16" s="4"/>
      <c r="H16" s="4"/>
      <c r="I16" s="4"/>
      <c r="J16" s="4"/>
    </row>
    <row r="17" spans="1:10" s="26" customFormat="1" ht="29.25" customHeight="1">
      <c r="A17" s="18"/>
      <c r="B17" s="30" t="s">
        <v>18</v>
      </c>
      <c r="C17" s="138" t="s">
        <v>118</v>
      </c>
      <c r="D17" s="138"/>
      <c r="E17" s="138"/>
      <c r="F17" s="138"/>
      <c r="G17" s="138"/>
      <c r="H17" s="138"/>
      <c r="I17" s="138"/>
      <c r="J17" s="138"/>
    </row>
    <row r="18" spans="1:10" s="26" customFormat="1" ht="29.25" customHeight="1">
      <c r="A18" s="18"/>
      <c r="B18" s="30" t="s">
        <v>19</v>
      </c>
      <c r="C18" s="139" t="s">
        <v>136</v>
      </c>
      <c r="D18" s="139"/>
      <c r="E18" s="139"/>
      <c r="F18" s="139"/>
      <c r="G18" s="139"/>
      <c r="H18" s="139"/>
      <c r="I18" s="15"/>
      <c r="J18" s="15"/>
    </row>
    <row r="19" spans="1:10" s="26" customFormat="1" ht="15.75" customHeight="1">
      <c r="A19" s="18"/>
      <c r="B19" s="30" t="s">
        <v>20</v>
      </c>
      <c r="C19" s="36" t="s">
        <v>112</v>
      </c>
      <c r="D19" s="19"/>
      <c r="E19" s="19"/>
      <c r="F19" s="19"/>
      <c r="G19" s="16"/>
      <c r="H19" s="16"/>
      <c r="I19" s="16"/>
      <c r="J19" s="28"/>
    </row>
    <row r="20" spans="1:10" ht="16.5" customHeight="1">
      <c r="B20" s="30" t="s">
        <v>21</v>
      </c>
      <c r="C20" s="29" t="s">
        <v>27</v>
      </c>
      <c r="D20" s="29" t="s">
        <v>43</v>
      </c>
      <c r="E20" s="49"/>
      <c r="F20" s="49"/>
      <c r="G20" s="49"/>
      <c r="H20" s="49"/>
      <c r="I20" s="49"/>
      <c r="J20" s="49"/>
    </row>
    <row r="21" spans="1:10">
      <c r="B21" s="30"/>
    </row>
    <row r="22" spans="1:10">
      <c r="B22" s="30"/>
    </row>
    <row r="23" spans="1:10">
      <c r="B23" s="30"/>
    </row>
    <row r="24" spans="1:10">
      <c r="B24" s="30"/>
    </row>
  </sheetData>
  <mergeCells count="20">
    <mergeCell ref="C17:J17"/>
    <mergeCell ref="C18:H18"/>
    <mergeCell ref="C14:J14"/>
    <mergeCell ref="B11:I11"/>
    <mergeCell ref="I7:I9"/>
    <mergeCell ref="J7:J9"/>
    <mergeCell ref="C12:J12"/>
    <mergeCell ref="C13:J13"/>
    <mergeCell ref="G1:J1"/>
    <mergeCell ref="A3:J3"/>
    <mergeCell ref="A4:J4"/>
    <mergeCell ref="A5:J5"/>
    <mergeCell ref="B7:B9"/>
    <mergeCell ref="C7:C9"/>
    <mergeCell ref="D7:D9"/>
    <mergeCell ref="E7:F7"/>
    <mergeCell ref="G7:G9"/>
    <mergeCell ref="H7:H9"/>
    <mergeCell ref="E8:E9"/>
    <mergeCell ref="F8:F9"/>
  </mergeCells>
  <pageMargins left="0.7" right="0.7" top="0.75" bottom="0.75" header="0.3" footer="0.3"/>
  <pageSetup paperSize="9" scale="44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7">
    <tabColor rgb="FFFFFFFF"/>
  </sheetPr>
  <dimension ref="A1:J28"/>
  <sheetViews>
    <sheetView view="pageBreakPreview" zoomScaleNormal="100" zoomScaleSheetLayoutView="100" workbookViewId="0">
      <selection activeCell="C33" sqref="C33"/>
    </sheetView>
  </sheetViews>
  <sheetFormatPr defaultRowHeight="15"/>
  <cols>
    <col min="1" max="1" width="5.42578125" customWidth="1"/>
    <col min="2" max="2" width="5.5703125" customWidth="1"/>
    <col min="3" max="3" width="22.7109375" customWidth="1"/>
    <col min="4" max="4" width="42.42578125" customWidth="1"/>
    <col min="5" max="5" width="19" customWidth="1"/>
    <col min="6" max="6" width="18.5703125" customWidth="1"/>
    <col min="7" max="7" width="11.42578125" customWidth="1"/>
    <col min="8" max="8" width="8.28515625" customWidth="1"/>
    <col min="9" max="9" width="15.42578125" customWidth="1"/>
    <col min="10" max="10" width="16.140625" customWidth="1"/>
  </cols>
  <sheetData>
    <row r="1" spans="1:10" s="2" customFormat="1" ht="12.75">
      <c r="B1" s="4"/>
      <c r="C1" s="2" t="s">
        <v>139</v>
      </c>
      <c r="D1" s="5"/>
      <c r="E1" s="5"/>
      <c r="F1" s="5"/>
      <c r="I1" s="119" t="s">
        <v>6</v>
      </c>
      <c r="J1" s="119"/>
    </row>
    <row r="2" spans="1:10" s="2" customFormat="1" ht="12.75">
      <c r="B2" s="6"/>
      <c r="C2" s="7"/>
      <c r="D2" s="7"/>
      <c r="E2" s="7"/>
      <c r="F2" s="7"/>
      <c r="G2" s="7"/>
      <c r="H2" s="7"/>
      <c r="I2" s="7"/>
      <c r="J2" s="7"/>
    </row>
    <row r="3" spans="1:10" s="2" customFormat="1" ht="12.75">
      <c r="A3" s="120" t="s">
        <v>7</v>
      </c>
      <c r="B3" s="120"/>
      <c r="C3" s="120"/>
      <c r="D3" s="120"/>
      <c r="E3" s="120"/>
      <c r="F3" s="120"/>
      <c r="G3" s="120"/>
      <c r="H3" s="120"/>
      <c r="I3" s="120"/>
      <c r="J3" s="120"/>
    </row>
    <row r="4" spans="1:10" s="2" customFormat="1" ht="12.75">
      <c r="A4" s="120" t="str">
        <f ca="1">MID(CELL("nazwa_pliku",A1),FIND("]",CELL("nazwa_pliku",A1),1)+1,100)</f>
        <v>Część 02</v>
      </c>
      <c r="B4" s="120"/>
      <c r="C4" s="120"/>
      <c r="D4" s="120"/>
      <c r="E4" s="120"/>
      <c r="F4" s="120"/>
      <c r="G4" s="120"/>
      <c r="H4" s="120"/>
      <c r="I4" s="120"/>
      <c r="J4" s="120"/>
    </row>
    <row r="5" spans="1:10" s="2" customFormat="1" ht="12.75" customHeight="1">
      <c r="A5" s="121" t="s">
        <v>70</v>
      </c>
      <c r="B5" s="121"/>
      <c r="C5" s="121"/>
      <c r="D5" s="121"/>
      <c r="E5" s="121"/>
      <c r="F5" s="121"/>
      <c r="G5" s="121"/>
      <c r="H5" s="121"/>
      <c r="I5" s="121"/>
      <c r="J5" s="121"/>
    </row>
    <row r="6" spans="1:10" s="2" customFormat="1" ht="18.75">
      <c r="A6" s="46" t="str">
        <f>HYPERLINK("#'Suma'!A1","wstecz")</f>
        <v>wstecz</v>
      </c>
      <c r="B6" s="47"/>
      <c r="C6" s="47"/>
      <c r="D6" s="8"/>
      <c r="E6" s="8"/>
      <c r="F6" s="8"/>
      <c r="G6" s="8"/>
      <c r="H6" s="8"/>
      <c r="I6" s="8"/>
      <c r="J6" s="8"/>
    </row>
    <row r="7" spans="1:10" s="2" customFormat="1" ht="12.75" customHeight="1">
      <c r="B7" s="122" t="s">
        <v>8</v>
      </c>
      <c r="C7" s="124" t="s">
        <v>9</v>
      </c>
      <c r="D7" s="126" t="s">
        <v>10</v>
      </c>
      <c r="E7" s="126" t="s">
        <v>11</v>
      </c>
      <c r="F7" s="128"/>
      <c r="G7" s="126" t="s">
        <v>12</v>
      </c>
      <c r="H7" s="126" t="s">
        <v>13</v>
      </c>
      <c r="I7" s="132" t="s">
        <v>14</v>
      </c>
      <c r="J7" s="132" t="s">
        <v>15</v>
      </c>
    </row>
    <row r="8" spans="1:10" s="2" customFormat="1" ht="12.75" customHeight="1">
      <c r="B8" s="122"/>
      <c r="C8" s="124"/>
      <c r="D8" s="126"/>
      <c r="E8" s="126" t="s">
        <v>16</v>
      </c>
      <c r="F8" s="126" t="s">
        <v>17</v>
      </c>
      <c r="G8" s="126"/>
      <c r="H8" s="126"/>
      <c r="I8" s="132"/>
      <c r="J8" s="132"/>
    </row>
    <row r="9" spans="1:10" s="2" customFormat="1" ht="12.75">
      <c r="B9" s="123"/>
      <c r="C9" s="125"/>
      <c r="D9" s="143"/>
      <c r="E9" s="144"/>
      <c r="F9" s="144"/>
      <c r="G9" s="143"/>
      <c r="H9" s="143"/>
      <c r="I9" s="145"/>
      <c r="J9" s="145"/>
    </row>
    <row r="10" spans="1:10" s="2" customFormat="1" ht="140.25">
      <c r="B10" s="9" t="s">
        <v>18</v>
      </c>
      <c r="C10" s="31" t="s">
        <v>47</v>
      </c>
      <c r="D10" s="32" t="s">
        <v>143</v>
      </c>
      <c r="E10" s="10"/>
      <c r="F10" s="10"/>
      <c r="G10" s="12" t="s">
        <v>44</v>
      </c>
      <c r="H10" s="108">
        <v>1</v>
      </c>
      <c r="I10" s="12"/>
      <c r="J10" s="13">
        <f t="shared" ref="J10:J14" si="0">H10*I10</f>
        <v>0</v>
      </c>
    </row>
    <row r="11" spans="1:10" s="2" customFormat="1" ht="114.75">
      <c r="B11" s="9" t="s">
        <v>19</v>
      </c>
      <c r="C11" s="31" t="s">
        <v>48</v>
      </c>
      <c r="D11" s="32" t="s">
        <v>144</v>
      </c>
      <c r="E11" s="10"/>
      <c r="F11" s="10"/>
      <c r="G11" s="12" t="s">
        <v>46</v>
      </c>
      <c r="H11" s="108">
        <v>1</v>
      </c>
      <c r="I11" s="12"/>
      <c r="J11" s="13">
        <f t="shared" si="0"/>
        <v>0</v>
      </c>
    </row>
    <row r="12" spans="1:10" s="2" customFormat="1" ht="127.5">
      <c r="B12" s="9" t="s">
        <v>20</v>
      </c>
      <c r="C12" s="31" t="s">
        <v>75</v>
      </c>
      <c r="D12" s="32" t="s">
        <v>76</v>
      </c>
      <c r="E12" s="10"/>
      <c r="F12" s="10"/>
      <c r="G12" s="12" t="s">
        <v>45</v>
      </c>
      <c r="H12" s="108">
        <v>1</v>
      </c>
      <c r="I12" s="12"/>
      <c r="J12" s="13">
        <f t="shared" si="0"/>
        <v>0</v>
      </c>
    </row>
    <row r="13" spans="1:10" s="2" customFormat="1" ht="76.5">
      <c r="B13" s="9" t="s">
        <v>21</v>
      </c>
      <c r="C13" s="31" t="s">
        <v>77</v>
      </c>
      <c r="D13" s="32" t="s">
        <v>145</v>
      </c>
      <c r="E13" s="10"/>
      <c r="F13" s="10"/>
      <c r="G13" s="12" t="s">
        <v>73</v>
      </c>
      <c r="H13" s="108">
        <v>1</v>
      </c>
      <c r="I13" s="12"/>
      <c r="J13" s="13">
        <f>H13*I13</f>
        <v>0</v>
      </c>
    </row>
    <row r="14" spans="1:10" s="2" customFormat="1" ht="143.25" customHeight="1">
      <c r="B14" s="9" t="s">
        <v>22</v>
      </c>
      <c r="C14" s="31" t="s">
        <v>47</v>
      </c>
      <c r="D14" s="32" t="s">
        <v>50</v>
      </c>
      <c r="E14" s="10"/>
      <c r="F14" s="10"/>
      <c r="G14" s="12" t="s">
        <v>44</v>
      </c>
      <c r="H14" s="108">
        <v>1</v>
      </c>
      <c r="I14" s="12"/>
      <c r="J14" s="13">
        <f t="shared" si="0"/>
        <v>0</v>
      </c>
    </row>
    <row r="15" spans="1:10" s="2" customFormat="1" ht="114.75">
      <c r="B15" s="9" t="s">
        <v>23</v>
      </c>
      <c r="C15" s="31" t="s">
        <v>49</v>
      </c>
      <c r="D15" s="32" t="s">
        <v>98</v>
      </c>
      <c r="E15" s="10"/>
      <c r="F15" s="10"/>
      <c r="G15" s="12" t="s">
        <v>74</v>
      </c>
      <c r="H15" s="108">
        <v>1</v>
      </c>
      <c r="I15" s="12"/>
      <c r="J15" s="13">
        <f>H15*I15</f>
        <v>0</v>
      </c>
    </row>
    <row r="16" spans="1:10" s="2" customFormat="1" ht="102">
      <c r="B16" s="9" t="s">
        <v>24</v>
      </c>
      <c r="C16" s="31" t="s">
        <v>84</v>
      </c>
      <c r="D16" s="32" t="s">
        <v>146</v>
      </c>
      <c r="E16" s="10"/>
      <c r="F16" s="10"/>
      <c r="G16" s="12" t="s">
        <v>44</v>
      </c>
      <c r="H16" s="108">
        <v>1</v>
      </c>
      <c r="I16" s="12"/>
      <c r="J16" s="13">
        <f>H16*I16</f>
        <v>0</v>
      </c>
    </row>
    <row r="17" spans="1:10" s="2" customFormat="1" ht="29.25" customHeight="1">
      <c r="B17" s="130" t="s">
        <v>0</v>
      </c>
      <c r="C17" s="141"/>
      <c r="D17" s="141"/>
      <c r="E17" s="141"/>
      <c r="F17" s="141"/>
      <c r="G17" s="141"/>
      <c r="H17" s="141"/>
      <c r="I17" s="35"/>
      <c r="J17" s="1">
        <f>SUM(J10:J16)</f>
        <v>0</v>
      </c>
    </row>
    <row r="18" spans="1:10" s="2" customFormat="1" ht="32.25" customHeight="1">
      <c r="B18" s="3" t="s">
        <v>1</v>
      </c>
      <c r="C18" s="134" t="s">
        <v>2</v>
      </c>
      <c r="D18" s="134"/>
      <c r="E18" s="134"/>
      <c r="F18" s="134"/>
      <c r="G18" s="134"/>
      <c r="H18" s="134"/>
      <c r="I18" s="134"/>
      <c r="J18" s="142"/>
    </row>
    <row r="19" spans="1:10" s="2" customFormat="1" ht="31.5" customHeight="1">
      <c r="B19" s="3" t="s">
        <v>3</v>
      </c>
      <c r="C19" s="136" t="s">
        <v>4</v>
      </c>
      <c r="D19" s="136"/>
      <c r="E19" s="136"/>
      <c r="F19" s="136"/>
      <c r="G19" s="136"/>
      <c r="H19" s="136"/>
      <c r="I19" s="136"/>
      <c r="J19" s="136"/>
    </row>
    <row r="20" spans="1:10" s="2" customFormat="1" ht="30.75" customHeight="1">
      <c r="B20" s="3" t="s">
        <v>5</v>
      </c>
      <c r="C20" s="140" t="s">
        <v>41</v>
      </c>
      <c r="D20" s="137"/>
      <c r="E20" s="137"/>
      <c r="F20" s="137"/>
      <c r="G20" s="137"/>
      <c r="H20" s="137"/>
      <c r="I20" s="137"/>
      <c r="J20" s="137"/>
    </row>
    <row r="22" spans="1:10" s="26" customFormat="1" ht="11.25" customHeight="1">
      <c r="A22" s="17"/>
      <c r="B22" s="17" t="s">
        <v>25</v>
      </c>
      <c r="C22" s="4"/>
      <c r="D22" s="4"/>
      <c r="E22" s="4"/>
      <c r="F22" s="4"/>
      <c r="G22" s="4"/>
      <c r="H22" s="4"/>
      <c r="I22" s="4"/>
      <c r="J22" s="4"/>
    </row>
    <row r="23" spans="1:10">
      <c r="B23" s="30" t="s">
        <v>18</v>
      </c>
      <c r="C23" s="29" t="s">
        <v>33</v>
      </c>
      <c r="D23" s="26" t="s">
        <v>104</v>
      </c>
      <c r="E23" s="26"/>
      <c r="F23" s="26"/>
      <c r="G23" s="34"/>
      <c r="H23" s="34"/>
      <c r="I23" s="34"/>
      <c r="J23" s="34"/>
    </row>
    <row r="24" spans="1:10" ht="13.5" customHeight="1">
      <c r="C24" s="29"/>
      <c r="D24" s="26" t="s">
        <v>103</v>
      </c>
      <c r="E24" s="26"/>
      <c r="F24" s="26"/>
      <c r="G24" s="34"/>
      <c r="H24" s="34"/>
      <c r="I24" s="34"/>
      <c r="J24" s="34"/>
    </row>
    <row r="25" spans="1:10">
      <c r="B25" s="30"/>
    </row>
    <row r="26" spans="1:10">
      <c r="B26" s="33"/>
    </row>
    <row r="27" spans="1:10">
      <c r="B27" s="33"/>
    </row>
    <row r="28" spans="1:10">
      <c r="B28" s="33"/>
    </row>
  </sheetData>
  <mergeCells count="18">
    <mergeCell ref="I1:J1"/>
    <mergeCell ref="B7:B9"/>
    <mergeCell ref="C7:C9"/>
    <mergeCell ref="D7:D9"/>
    <mergeCell ref="G7:G9"/>
    <mergeCell ref="H7:H9"/>
    <mergeCell ref="E7:F7"/>
    <mergeCell ref="E8:E9"/>
    <mergeCell ref="F8:F9"/>
    <mergeCell ref="I7:I9"/>
    <mergeCell ref="J7:J9"/>
    <mergeCell ref="A4:J4"/>
    <mergeCell ref="A3:J3"/>
    <mergeCell ref="A5:J5"/>
    <mergeCell ref="B17:H17"/>
    <mergeCell ref="C18:J18"/>
    <mergeCell ref="C19:J19"/>
    <mergeCell ref="C20:J20"/>
  </mergeCells>
  <pageMargins left="0.7" right="0.7" top="0.75" bottom="0.75" header="0.3" footer="0.3"/>
  <pageSetup paperSize="9" scale="46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9"/>
  <dimension ref="A1:J20"/>
  <sheetViews>
    <sheetView view="pageBreakPreview" zoomScaleNormal="100" zoomScaleSheetLayoutView="100" workbookViewId="0">
      <selection activeCell="A4" sqref="A4:J4"/>
    </sheetView>
  </sheetViews>
  <sheetFormatPr defaultRowHeight="15"/>
  <cols>
    <col min="1" max="1" width="5.42578125" style="85" customWidth="1"/>
    <col min="2" max="2" width="5.5703125" style="85" customWidth="1"/>
    <col min="3" max="3" width="22.7109375" style="85" customWidth="1"/>
    <col min="4" max="4" width="42.42578125" style="85" customWidth="1"/>
    <col min="5" max="5" width="19" style="85" customWidth="1"/>
    <col min="6" max="6" width="18.5703125" style="85" customWidth="1"/>
    <col min="7" max="7" width="12.140625" style="85" customWidth="1"/>
    <col min="8" max="8" width="8.7109375" style="85" customWidth="1"/>
    <col min="9" max="9" width="15.42578125" style="85" customWidth="1"/>
    <col min="10" max="10" width="16.140625" style="85" customWidth="1"/>
    <col min="11" max="16384" width="9.140625" style="85"/>
  </cols>
  <sheetData>
    <row r="1" spans="1:10" s="2" customFormat="1" ht="12.75">
      <c r="B1" s="50"/>
      <c r="C1" s="2" t="s">
        <v>139</v>
      </c>
      <c r="D1" s="15"/>
      <c r="E1" s="15"/>
      <c r="F1" s="15"/>
      <c r="G1" s="119" t="s">
        <v>6</v>
      </c>
      <c r="H1" s="119"/>
      <c r="I1" s="119"/>
      <c r="J1" s="119"/>
    </row>
    <row r="2" spans="1:10" s="2" customFormat="1" ht="12.75">
      <c r="B2" s="6"/>
      <c r="C2" s="7"/>
      <c r="D2" s="7"/>
      <c r="E2" s="7"/>
      <c r="F2" s="7"/>
      <c r="G2" s="7"/>
      <c r="H2" s="7"/>
      <c r="I2" s="7"/>
      <c r="J2" s="7"/>
    </row>
    <row r="3" spans="1:10" s="2" customFormat="1" ht="12.75">
      <c r="A3" s="120" t="s">
        <v>7</v>
      </c>
      <c r="B3" s="120"/>
      <c r="C3" s="120"/>
      <c r="D3" s="120"/>
      <c r="E3" s="120"/>
      <c r="F3" s="120"/>
      <c r="G3" s="120"/>
      <c r="H3" s="120"/>
      <c r="I3" s="120"/>
      <c r="J3" s="120"/>
    </row>
    <row r="4" spans="1:10" s="2" customFormat="1" ht="12.75">
      <c r="A4" s="120" t="str">
        <f ca="1">MID(CELL("nazwa_pliku",A1),FIND("]",CELL("nazwa_pliku",A1),1)+1,100)</f>
        <v>Część 03</v>
      </c>
      <c r="B4" s="120"/>
      <c r="C4" s="120"/>
      <c r="D4" s="120"/>
      <c r="E4" s="120"/>
      <c r="F4" s="120"/>
      <c r="G4" s="120"/>
      <c r="H4" s="120"/>
      <c r="I4" s="120"/>
      <c r="J4" s="120"/>
    </row>
    <row r="5" spans="1:10" s="2" customFormat="1" ht="12.75" customHeight="1">
      <c r="A5" s="120" t="s">
        <v>113</v>
      </c>
      <c r="B5" s="120"/>
      <c r="C5" s="120"/>
      <c r="D5" s="120"/>
      <c r="E5" s="120"/>
      <c r="F5" s="120"/>
      <c r="G5" s="120"/>
      <c r="H5" s="120"/>
      <c r="I5" s="120"/>
      <c r="J5" s="120"/>
    </row>
    <row r="6" spans="1:10" s="2" customFormat="1" ht="18.75">
      <c r="A6" s="83" t="str">
        <f>HYPERLINK("#'Suma'!A1","wstecz")</f>
        <v>wstecz</v>
      </c>
      <c r="B6" s="84"/>
      <c r="C6" s="84"/>
      <c r="D6" s="7"/>
      <c r="E6" s="7"/>
      <c r="F6" s="7"/>
      <c r="G6" s="7"/>
      <c r="H6" s="7"/>
      <c r="I6" s="7"/>
      <c r="J6" s="7"/>
    </row>
    <row r="7" spans="1:10" s="2" customFormat="1" ht="12.75">
      <c r="B7" s="122" t="s">
        <v>8</v>
      </c>
      <c r="C7" s="124" t="s">
        <v>9</v>
      </c>
      <c r="D7" s="126" t="s">
        <v>10</v>
      </c>
      <c r="E7" s="126" t="s">
        <v>11</v>
      </c>
      <c r="F7" s="128"/>
      <c r="G7" s="126" t="s">
        <v>12</v>
      </c>
      <c r="H7" s="126" t="s">
        <v>13</v>
      </c>
      <c r="I7" s="132" t="s">
        <v>14</v>
      </c>
      <c r="J7" s="132" t="s">
        <v>15</v>
      </c>
    </row>
    <row r="8" spans="1:10" s="2" customFormat="1" ht="12.75">
      <c r="B8" s="122"/>
      <c r="C8" s="124"/>
      <c r="D8" s="126"/>
      <c r="E8" s="126" t="s">
        <v>16</v>
      </c>
      <c r="F8" s="126" t="s">
        <v>17</v>
      </c>
      <c r="G8" s="126"/>
      <c r="H8" s="126"/>
      <c r="I8" s="132"/>
      <c r="J8" s="132"/>
    </row>
    <row r="9" spans="1:10" s="2" customFormat="1" ht="12.75">
      <c r="B9" s="123"/>
      <c r="C9" s="125"/>
      <c r="D9" s="143"/>
      <c r="E9" s="144"/>
      <c r="F9" s="144"/>
      <c r="G9" s="143"/>
      <c r="H9" s="143"/>
      <c r="I9" s="145"/>
      <c r="J9" s="145"/>
    </row>
    <row r="10" spans="1:10" s="2" customFormat="1" ht="63" customHeight="1">
      <c r="B10" s="9" t="s">
        <v>18</v>
      </c>
      <c r="C10" s="48" t="s">
        <v>113</v>
      </c>
      <c r="D10" s="77" t="s">
        <v>147</v>
      </c>
      <c r="E10" s="10"/>
      <c r="F10" s="10"/>
      <c r="G10" s="11" t="s">
        <v>52</v>
      </c>
      <c r="H10" s="109">
        <v>1</v>
      </c>
      <c r="I10" s="12"/>
      <c r="J10" s="13">
        <f>H10*I10</f>
        <v>0</v>
      </c>
    </row>
    <row r="11" spans="1:10" s="2" customFormat="1" ht="29.25" customHeight="1">
      <c r="B11" s="146" t="s">
        <v>0</v>
      </c>
      <c r="C11" s="141"/>
      <c r="D11" s="141"/>
      <c r="E11" s="141"/>
      <c r="F11" s="141"/>
      <c r="G11" s="141"/>
      <c r="H11" s="141"/>
      <c r="I11" s="141"/>
      <c r="J11" s="1">
        <f>SUM(J10:J10)</f>
        <v>0</v>
      </c>
    </row>
    <row r="12" spans="1:10" s="2" customFormat="1" ht="33" customHeight="1">
      <c r="B12" s="3" t="s">
        <v>1</v>
      </c>
      <c r="C12" s="134" t="s">
        <v>2</v>
      </c>
      <c r="D12" s="135"/>
      <c r="E12" s="135"/>
      <c r="F12" s="135"/>
      <c r="G12" s="135"/>
      <c r="H12" s="135"/>
      <c r="I12" s="135"/>
      <c r="J12" s="135"/>
    </row>
    <row r="13" spans="1:10" s="2" customFormat="1" ht="31.5" customHeight="1">
      <c r="B13" s="3" t="s">
        <v>3</v>
      </c>
      <c r="C13" s="147" t="s">
        <v>4</v>
      </c>
      <c r="D13" s="137"/>
      <c r="E13" s="137"/>
      <c r="F13" s="137"/>
      <c r="G13" s="137"/>
      <c r="H13" s="137"/>
      <c r="I13" s="137"/>
      <c r="J13" s="137"/>
    </row>
    <row r="15" spans="1:10" s="26" customFormat="1" ht="11.25" customHeight="1">
      <c r="A15" s="86"/>
      <c r="B15" s="86" t="s">
        <v>25</v>
      </c>
      <c r="C15" s="50"/>
      <c r="D15" s="50"/>
      <c r="E15" s="50"/>
      <c r="F15" s="50"/>
      <c r="G15" s="50"/>
      <c r="H15" s="50"/>
      <c r="I15" s="50"/>
      <c r="J15" s="50"/>
    </row>
    <row r="16" spans="1:10" ht="15" customHeight="1">
      <c r="B16" s="30" t="s">
        <v>18</v>
      </c>
      <c r="C16" s="82" t="s">
        <v>114</v>
      </c>
    </row>
    <row r="17" spans="2:4" ht="15" customHeight="1">
      <c r="B17" s="30" t="s">
        <v>19</v>
      </c>
      <c r="C17" s="21" t="s">
        <v>27</v>
      </c>
      <c r="D17" s="24" t="s">
        <v>43</v>
      </c>
    </row>
    <row r="18" spans="2:4">
      <c r="B18" s="30"/>
    </row>
    <row r="19" spans="2:4">
      <c r="B19" s="30"/>
    </row>
    <row r="20" spans="2:4">
      <c r="B20" s="30"/>
    </row>
  </sheetData>
  <mergeCells count="17">
    <mergeCell ref="F8:F9"/>
    <mergeCell ref="B11:I11"/>
    <mergeCell ref="C12:J12"/>
    <mergeCell ref="C13:J13"/>
    <mergeCell ref="G1:J1"/>
    <mergeCell ref="A3:J3"/>
    <mergeCell ref="A4:J4"/>
    <mergeCell ref="B7:B9"/>
    <mergeCell ref="C7:C9"/>
    <mergeCell ref="D7:D9"/>
    <mergeCell ref="E7:F7"/>
    <mergeCell ref="G7:G9"/>
    <mergeCell ref="H7:H9"/>
    <mergeCell ref="I7:I9"/>
    <mergeCell ref="A5:J5"/>
    <mergeCell ref="J7:J9"/>
    <mergeCell ref="E8:E9"/>
  </mergeCells>
  <pageMargins left="0.7" right="0.7" top="0.75" bottom="0.75" header="0.3" footer="0.3"/>
  <pageSetup paperSize="9" scale="46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12">
    <pageSetUpPr fitToPage="1"/>
  </sheetPr>
  <dimension ref="A1:J37"/>
  <sheetViews>
    <sheetView view="pageBreakPreview" zoomScaleNormal="100" zoomScaleSheetLayoutView="100" workbookViewId="0">
      <selection activeCell="A3" sqref="A3:J3"/>
    </sheetView>
  </sheetViews>
  <sheetFormatPr defaultRowHeight="15"/>
  <cols>
    <col min="1" max="1" width="5.42578125" customWidth="1"/>
    <col min="2" max="2" width="5.5703125" customWidth="1"/>
    <col min="3" max="3" width="22.7109375" customWidth="1"/>
    <col min="4" max="4" width="42.42578125" customWidth="1"/>
    <col min="5" max="5" width="19" customWidth="1"/>
    <col min="6" max="6" width="18.5703125" customWidth="1"/>
    <col min="7" max="7" width="10.85546875" customWidth="1"/>
    <col min="8" max="8" width="8.28515625" customWidth="1"/>
    <col min="9" max="9" width="15.42578125" customWidth="1"/>
    <col min="10" max="10" width="16.140625" customWidth="1"/>
  </cols>
  <sheetData>
    <row r="1" spans="1:10" s="2" customFormat="1" ht="12.75">
      <c r="B1" s="4"/>
      <c r="C1" s="2" t="s">
        <v>139</v>
      </c>
      <c r="D1" s="5"/>
      <c r="E1" s="5"/>
      <c r="F1" s="5"/>
      <c r="G1" s="119" t="s">
        <v>6</v>
      </c>
      <c r="H1" s="119"/>
      <c r="I1" s="119"/>
      <c r="J1" s="119"/>
    </row>
    <row r="2" spans="1:10" s="2" customFormat="1" ht="12.75">
      <c r="B2" s="6"/>
      <c r="C2" s="7"/>
      <c r="D2" s="7"/>
      <c r="E2" s="7"/>
      <c r="F2" s="7"/>
      <c r="G2" s="7"/>
      <c r="H2" s="7"/>
      <c r="I2" s="7"/>
      <c r="J2" s="7"/>
    </row>
    <row r="3" spans="1:10" s="2" customFormat="1" ht="12.75">
      <c r="A3" s="120" t="s">
        <v>7</v>
      </c>
      <c r="B3" s="120"/>
      <c r="C3" s="120"/>
      <c r="D3" s="120"/>
      <c r="E3" s="120"/>
      <c r="F3" s="120"/>
      <c r="G3" s="120"/>
      <c r="H3" s="120"/>
      <c r="I3" s="120"/>
      <c r="J3" s="120"/>
    </row>
    <row r="4" spans="1:10" s="2" customFormat="1" ht="12.75">
      <c r="A4" s="120" t="str">
        <f ca="1">MID(CELL("nazwa_pliku",A1),FIND("]",CELL("nazwa_pliku",A1),1)+1,100)</f>
        <v>Część 04</v>
      </c>
      <c r="B4" s="120"/>
      <c r="C4" s="120"/>
      <c r="D4" s="120"/>
      <c r="E4" s="120"/>
      <c r="F4" s="120"/>
      <c r="G4" s="120"/>
      <c r="H4" s="120"/>
      <c r="I4" s="120"/>
      <c r="J4" s="120"/>
    </row>
    <row r="5" spans="1:10" s="2" customFormat="1" ht="12.75" customHeight="1">
      <c r="A5" s="120" t="s">
        <v>60</v>
      </c>
      <c r="B5" s="120"/>
      <c r="C5" s="120"/>
      <c r="D5" s="120"/>
      <c r="E5" s="120"/>
      <c r="F5" s="120"/>
      <c r="G5" s="120"/>
      <c r="H5" s="120"/>
      <c r="I5" s="120"/>
      <c r="J5" s="120"/>
    </row>
    <row r="6" spans="1:10" s="2" customFormat="1" ht="18.75">
      <c r="A6" s="83" t="str">
        <f>HYPERLINK("#'Suma'!A1","wstecz")</f>
        <v>wstecz</v>
      </c>
      <c r="B6" s="84"/>
      <c r="C6" s="84"/>
      <c r="D6" s="7"/>
      <c r="E6" s="7"/>
      <c r="F6" s="7"/>
      <c r="G6" s="7"/>
      <c r="H6" s="7"/>
      <c r="I6" s="7"/>
      <c r="J6" s="7"/>
    </row>
    <row r="7" spans="1:10" s="2" customFormat="1" ht="12.75">
      <c r="B7" s="122" t="s">
        <v>8</v>
      </c>
      <c r="C7" s="124" t="s">
        <v>9</v>
      </c>
      <c r="D7" s="126" t="s">
        <v>10</v>
      </c>
      <c r="E7" s="126" t="s">
        <v>11</v>
      </c>
      <c r="F7" s="128"/>
      <c r="G7" s="126" t="s">
        <v>12</v>
      </c>
      <c r="H7" s="126" t="s">
        <v>13</v>
      </c>
      <c r="I7" s="132" t="s">
        <v>14</v>
      </c>
      <c r="J7" s="132" t="s">
        <v>15</v>
      </c>
    </row>
    <row r="8" spans="1:10" s="2" customFormat="1" ht="12.75">
      <c r="B8" s="122"/>
      <c r="C8" s="124"/>
      <c r="D8" s="126"/>
      <c r="E8" s="126" t="s">
        <v>16</v>
      </c>
      <c r="F8" s="126" t="s">
        <v>17</v>
      </c>
      <c r="G8" s="126"/>
      <c r="H8" s="126"/>
      <c r="I8" s="132"/>
      <c r="J8" s="132"/>
    </row>
    <row r="9" spans="1:10" s="2" customFormat="1" ht="12.75">
      <c r="B9" s="123"/>
      <c r="C9" s="125"/>
      <c r="D9" s="143"/>
      <c r="E9" s="144"/>
      <c r="F9" s="144"/>
      <c r="G9" s="143"/>
      <c r="H9" s="143"/>
      <c r="I9" s="145"/>
      <c r="J9" s="145"/>
    </row>
    <row r="10" spans="1:10" s="2" customFormat="1" ht="102">
      <c r="B10" s="9" t="s">
        <v>18</v>
      </c>
      <c r="C10" s="37" t="s">
        <v>53</v>
      </c>
      <c r="D10" s="38" t="s">
        <v>149</v>
      </c>
      <c r="E10" s="10"/>
      <c r="F10" s="10"/>
      <c r="G10" s="39" t="s">
        <v>61</v>
      </c>
      <c r="H10" s="110">
        <v>70</v>
      </c>
      <c r="I10" s="12"/>
      <c r="J10" s="13">
        <f>H10*I10</f>
        <v>0</v>
      </c>
    </row>
    <row r="11" spans="1:10" s="2" customFormat="1" ht="89.25">
      <c r="B11" s="9" t="s">
        <v>19</v>
      </c>
      <c r="C11" s="37" t="s">
        <v>58</v>
      </c>
      <c r="D11" s="38" t="s">
        <v>150</v>
      </c>
      <c r="E11" s="10"/>
      <c r="F11" s="10"/>
      <c r="G11" s="39" t="s">
        <v>61</v>
      </c>
      <c r="H11" s="110">
        <v>20</v>
      </c>
      <c r="I11" s="12"/>
      <c r="J11" s="13">
        <f>H11*I11</f>
        <v>0</v>
      </c>
    </row>
    <row r="12" spans="1:10" s="2" customFormat="1" ht="76.5">
      <c r="B12" s="9" t="s">
        <v>20</v>
      </c>
      <c r="C12" s="37" t="s">
        <v>54</v>
      </c>
      <c r="D12" s="38" t="s">
        <v>151</v>
      </c>
      <c r="E12" s="10"/>
      <c r="F12" s="10"/>
      <c r="G12" s="39" t="s">
        <v>78</v>
      </c>
      <c r="H12" s="110">
        <v>1</v>
      </c>
      <c r="I12" s="12"/>
      <c r="J12" s="13">
        <f t="shared" ref="J12:J21" si="0">H12*I12</f>
        <v>0</v>
      </c>
    </row>
    <row r="13" spans="1:10" s="2" customFormat="1" ht="89.25">
      <c r="B13" s="9" t="s">
        <v>21</v>
      </c>
      <c r="C13" s="94" t="s">
        <v>58</v>
      </c>
      <c r="D13" s="95" t="s">
        <v>138</v>
      </c>
      <c r="E13" s="10"/>
      <c r="F13" s="10"/>
      <c r="G13" s="39" t="s">
        <v>61</v>
      </c>
      <c r="H13" s="110">
        <v>2</v>
      </c>
      <c r="I13" s="12"/>
      <c r="J13" s="13">
        <f>H13*I13</f>
        <v>0</v>
      </c>
    </row>
    <row r="14" spans="1:10" s="2" customFormat="1" ht="63.75">
      <c r="B14" s="104" t="s">
        <v>22</v>
      </c>
      <c r="C14" s="105" t="s">
        <v>55</v>
      </c>
      <c r="D14" s="106" t="s">
        <v>152</v>
      </c>
      <c r="E14" s="10"/>
      <c r="F14" s="10"/>
      <c r="G14" s="39" t="s">
        <v>62</v>
      </c>
      <c r="H14" s="110">
        <v>4</v>
      </c>
      <c r="I14" s="12"/>
      <c r="J14" s="13">
        <f t="shared" si="0"/>
        <v>0</v>
      </c>
    </row>
    <row r="15" spans="1:10" s="2" customFormat="1" ht="89.25">
      <c r="B15" s="9" t="s">
        <v>23</v>
      </c>
      <c r="C15" s="72" t="s">
        <v>58</v>
      </c>
      <c r="D15" s="96" t="s">
        <v>137</v>
      </c>
      <c r="E15" s="10"/>
      <c r="F15" s="10"/>
      <c r="G15" s="11" t="s">
        <v>96</v>
      </c>
      <c r="H15" s="111">
        <v>16</v>
      </c>
      <c r="I15" s="12"/>
      <c r="J15" s="13">
        <f t="shared" ref="J15" si="1">H15*I15</f>
        <v>0</v>
      </c>
    </row>
    <row r="16" spans="1:10" s="2" customFormat="1" ht="140.25">
      <c r="B16" s="87" t="s">
        <v>24</v>
      </c>
      <c r="C16" s="37" t="s">
        <v>63</v>
      </c>
      <c r="D16" s="38" t="s">
        <v>127</v>
      </c>
      <c r="E16" s="10"/>
      <c r="F16" s="10"/>
      <c r="G16" s="39" t="s">
        <v>96</v>
      </c>
      <c r="H16" s="110">
        <v>40</v>
      </c>
      <c r="I16" s="12"/>
      <c r="J16" s="13">
        <f t="shared" si="0"/>
        <v>0</v>
      </c>
    </row>
    <row r="17" spans="1:10" s="2" customFormat="1" ht="76.5">
      <c r="B17" s="87" t="s">
        <v>26</v>
      </c>
      <c r="C17" s="37" t="s">
        <v>56</v>
      </c>
      <c r="D17" s="38" t="s">
        <v>153</v>
      </c>
      <c r="E17" s="10"/>
      <c r="F17" s="10"/>
      <c r="G17" s="39" t="s">
        <v>91</v>
      </c>
      <c r="H17" s="110">
        <v>2</v>
      </c>
      <c r="I17" s="12"/>
      <c r="J17" s="13">
        <f t="shared" si="0"/>
        <v>0</v>
      </c>
    </row>
    <row r="18" spans="1:10" s="2" customFormat="1" ht="102">
      <c r="B18" s="87" t="s">
        <v>29</v>
      </c>
      <c r="C18" s="37" t="s">
        <v>57</v>
      </c>
      <c r="D18" s="38" t="s">
        <v>154</v>
      </c>
      <c r="E18" s="10"/>
      <c r="F18" s="10"/>
      <c r="G18" s="39" t="s">
        <v>61</v>
      </c>
      <c r="H18" s="110">
        <v>3</v>
      </c>
      <c r="I18" s="12"/>
      <c r="J18" s="13">
        <f t="shared" si="0"/>
        <v>0</v>
      </c>
    </row>
    <row r="19" spans="1:10" s="2" customFormat="1" ht="51">
      <c r="B19" s="87" t="s">
        <v>30</v>
      </c>
      <c r="C19" s="37" t="s">
        <v>58</v>
      </c>
      <c r="D19" s="38" t="s">
        <v>155</v>
      </c>
      <c r="E19" s="10"/>
      <c r="F19" s="10"/>
      <c r="G19" s="39" t="s">
        <v>42</v>
      </c>
      <c r="H19" s="110">
        <v>3</v>
      </c>
      <c r="I19" s="12"/>
      <c r="J19" s="13">
        <f t="shared" si="0"/>
        <v>0</v>
      </c>
    </row>
    <row r="20" spans="1:10" s="2" customFormat="1" ht="114.75">
      <c r="B20" s="87" t="s">
        <v>31</v>
      </c>
      <c r="C20" s="37" t="s">
        <v>59</v>
      </c>
      <c r="D20" s="38" t="s">
        <v>156</v>
      </c>
      <c r="E20" s="10"/>
      <c r="F20" s="10"/>
      <c r="G20" s="39" t="s">
        <v>61</v>
      </c>
      <c r="H20" s="110">
        <v>7</v>
      </c>
      <c r="I20" s="12"/>
      <c r="J20" s="13">
        <f t="shared" si="0"/>
        <v>0</v>
      </c>
    </row>
    <row r="21" spans="1:10" s="2" customFormat="1" ht="89.25">
      <c r="B21" s="87" t="s">
        <v>37</v>
      </c>
      <c r="C21" s="37" t="s">
        <v>56</v>
      </c>
      <c r="D21" s="38" t="s">
        <v>157</v>
      </c>
      <c r="E21" s="10"/>
      <c r="F21" s="10"/>
      <c r="G21" s="39" t="s">
        <v>79</v>
      </c>
      <c r="H21" s="110">
        <v>30</v>
      </c>
      <c r="I21" s="12"/>
      <c r="J21" s="13">
        <f t="shared" si="0"/>
        <v>0</v>
      </c>
    </row>
    <row r="22" spans="1:10" s="2" customFormat="1" ht="51">
      <c r="B22" s="88" t="s">
        <v>106</v>
      </c>
      <c r="C22" s="97" t="s">
        <v>92</v>
      </c>
      <c r="D22" s="98" t="s">
        <v>105</v>
      </c>
      <c r="E22" s="10"/>
      <c r="F22" s="10"/>
      <c r="G22" s="39" t="s">
        <v>44</v>
      </c>
      <c r="H22" s="110">
        <v>4</v>
      </c>
      <c r="I22" s="12"/>
      <c r="J22" s="13">
        <f>H22*I22</f>
        <v>0</v>
      </c>
    </row>
    <row r="23" spans="1:10" s="2" customFormat="1" ht="63.75">
      <c r="B23" s="9" t="s">
        <v>39</v>
      </c>
      <c r="C23" s="72" t="s">
        <v>97</v>
      </c>
      <c r="D23" s="96" t="s">
        <v>158</v>
      </c>
      <c r="E23" s="10"/>
      <c r="F23" s="10"/>
      <c r="G23" s="39" t="s">
        <v>44</v>
      </c>
      <c r="H23" s="110">
        <v>2</v>
      </c>
      <c r="I23" s="12"/>
      <c r="J23" s="13">
        <f>H23*I23</f>
        <v>0</v>
      </c>
    </row>
    <row r="24" spans="1:10" s="2" customFormat="1" ht="63.75">
      <c r="B24" s="9" t="s">
        <v>40</v>
      </c>
      <c r="C24" s="72" t="s">
        <v>97</v>
      </c>
      <c r="D24" s="96" t="s">
        <v>159</v>
      </c>
      <c r="E24" s="10"/>
      <c r="F24" s="10"/>
      <c r="G24" s="39" t="s">
        <v>44</v>
      </c>
      <c r="H24" s="110">
        <v>2</v>
      </c>
      <c r="I24" s="12"/>
      <c r="J24" s="13">
        <f>H24*I24</f>
        <v>0</v>
      </c>
    </row>
    <row r="25" spans="1:10" s="2" customFormat="1" ht="29.25" customHeight="1">
      <c r="B25" s="150" t="s">
        <v>0</v>
      </c>
      <c r="C25" s="151"/>
      <c r="D25" s="151"/>
      <c r="E25" s="151"/>
      <c r="F25" s="151"/>
      <c r="G25" s="151"/>
      <c r="H25" s="151"/>
      <c r="I25" s="151"/>
      <c r="J25" s="45">
        <f>SUM(J10:J24)</f>
        <v>0</v>
      </c>
    </row>
    <row r="26" spans="1:10" s="2" customFormat="1" ht="32.25" customHeight="1">
      <c r="B26" s="3" t="s">
        <v>1</v>
      </c>
      <c r="C26" s="134" t="s">
        <v>2</v>
      </c>
      <c r="D26" s="135"/>
      <c r="E26" s="135"/>
      <c r="F26" s="135"/>
      <c r="G26" s="135"/>
      <c r="H26" s="135"/>
      <c r="I26" s="135"/>
      <c r="J26" s="135"/>
    </row>
    <row r="27" spans="1:10" s="2" customFormat="1" ht="33.75" customHeight="1">
      <c r="B27" s="3" t="s">
        <v>3</v>
      </c>
      <c r="C27" s="147" t="s">
        <v>4</v>
      </c>
      <c r="D27" s="137"/>
      <c r="E27" s="137"/>
      <c r="F27" s="137"/>
      <c r="G27" s="137"/>
      <c r="H27" s="137"/>
      <c r="I27" s="137"/>
      <c r="J27" s="137"/>
    </row>
    <row r="28" spans="1:10" s="2" customFormat="1" ht="43.5" customHeight="1">
      <c r="B28" s="3" t="s">
        <v>5</v>
      </c>
      <c r="C28" s="140" t="s">
        <v>51</v>
      </c>
      <c r="D28" s="137"/>
      <c r="E28" s="137"/>
      <c r="F28" s="137"/>
      <c r="G28" s="137"/>
      <c r="H28" s="137"/>
      <c r="I28" s="137"/>
      <c r="J28" s="137"/>
    </row>
    <row r="30" spans="1:10" s="26" customFormat="1" ht="11.25" customHeight="1">
      <c r="A30" s="17"/>
      <c r="B30" s="17" t="s">
        <v>25</v>
      </c>
      <c r="C30" s="4"/>
      <c r="D30" s="4"/>
      <c r="E30" s="4"/>
      <c r="F30" s="4"/>
      <c r="G30" s="4"/>
      <c r="H30" s="4"/>
      <c r="I30" s="4"/>
      <c r="J30" s="4"/>
    </row>
    <row r="31" spans="1:10" s="26" customFormat="1" ht="20.25" customHeight="1">
      <c r="A31" s="18"/>
      <c r="B31" s="30" t="s">
        <v>18</v>
      </c>
      <c r="C31" s="148" t="s">
        <v>148</v>
      </c>
      <c r="D31" s="148"/>
      <c r="E31" s="148"/>
      <c r="F31" s="148"/>
      <c r="G31" s="148"/>
      <c r="H31" s="148"/>
      <c r="I31" s="149"/>
      <c r="J31" s="149"/>
    </row>
    <row r="32" spans="1:10" ht="15" customHeight="1">
      <c r="B32" s="30" t="s">
        <v>19</v>
      </c>
      <c r="C32" s="40" t="s">
        <v>38</v>
      </c>
      <c r="D32" s="36" t="s">
        <v>107</v>
      </c>
      <c r="E32" s="23"/>
      <c r="F32" s="23"/>
      <c r="G32" s="23"/>
      <c r="H32" s="23"/>
      <c r="I32" s="23"/>
      <c r="J32" s="23"/>
    </row>
    <row r="33" spans="2:10">
      <c r="B33" s="30"/>
      <c r="C33" s="14"/>
      <c r="D33" s="14" t="s">
        <v>108</v>
      </c>
      <c r="E33" s="25"/>
      <c r="F33" s="25"/>
      <c r="G33" s="14"/>
      <c r="H33" s="25"/>
      <c r="I33" s="25"/>
      <c r="J33" s="25"/>
    </row>
    <row r="34" spans="2:10">
      <c r="B34" s="30"/>
      <c r="C34" s="23"/>
      <c r="D34" s="139" t="s">
        <v>109</v>
      </c>
      <c r="E34" s="139"/>
      <c r="F34" s="139"/>
      <c r="G34" s="139"/>
      <c r="H34" s="139"/>
      <c r="I34" s="139"/>
      <c r="J34" s="139"/>
    </row>
    <row r="35" spans="2:10">
      <c r="B35" s="30"/>
    </row>
    <row r="36" spans="2:10">
      <c r="B36" s="30"/>
    </row>
    <row r="37" spans="2:10">
      <c r="B37" s="33"/>
    </row>
  </sheetData>
  <autoFilter ref="A3:J28" xr:uid="{00000000-0009-0000-0000-000004000000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</autoFilter>
  <mergeCells count="20">
    <mergeCell ref="F8:F9"/>
    <mergeCell ref="C28:J28"/>
    <mergeCell ref="B25:I25"/>
    <mergeCell ref="C26:J26"/>
    <mergeCell ref="D34:J34"/>
    <mergeCell ref="C27:J27"/>
    <mergeCell ref="C31:J31"/>
    <mergeCell ref="G1:J1"/>
    <mergeCell ref="A3:J3"/>
    <mergeCell ref="A4:J4"/>
    <mergeCell ref="B7:B9"/>
    <mergeCell ref="C7:C9"/>
    <mergeCell ref="D7:D9"/>
    <mergeCell ref="E7:F7"/>
    <mergeCell ref="G7:G9"/>
    <mergeCell ref="H7:H9"/>
    <mergeCell ref="I7:I9"/>
    <mergeCell ref="A5:J5"/>
    <mergeCell ref="J7:J9"/>
    <mergeCell ref="E8:E9"/>
  </mergeCells>
  <phoneticPr fontId="22" type="noConversion"/>
  <pageMargins left="0.7" right="0.7" top="0.75" bottom="0.75" header="0.3" footer="0.3"/>
  <pageSetup paperSize="9" scale="79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20">
    <tabColor rgb="FFFFFFFF"/>
  </sheetPr>
  <dimension ref="A1:J20"/>
  <sheetViews>
    <sheetView view="pageBreakPreview" zoomScaleNormal="100" zoomScaleSheetLayoutView="100" workbookViewId="0">
      <selection activeCell="D10" sqref="D10"/>
    </sheetView>
  </sheetViews>
  <sheetFormatPr defaultRowHeight="15"/>
  <cols>
    <col min="1" max="1" width="5.42578125" customWidth="1"/>
    <col min="2" max="2" width="5.5703125" customWidth="1"/>
    <col min="3" max="3" width="22.7109375" customWidth="1"/>
    <col min="4" max="4" width="42.42578125" customWidth="1"/>
    <col min="5" max="5" width="19" customWidth="1"/>
    <col min="6" max="6" width="18.5703125" customWidth="1"/>
    <col min="7" max="7" width="10.85546875" customWidth="1"/>
    <col min="8" max="8" width="8.28515625" customWidth="1"/>
    <col min="9" max="9" width="15.42578125" customWidth="1"/>
    <col min="10" max="10" width="16.140625" customWidth="1"/>
  </cols>
  <sheetData>
    <row r="1" spans="1:10" s="2" customFormat="1" ht="12.75">
      <c r="B1" s="4"/>
      <c r="C1" s="2" t="s">
        <v>139</v>
      </c>
      <c r="D1" s="5"/>
      <c r="E1" s="5"/>
      <c r="F1" s="5"/>
      <c r="G1" s="119" t="s">
        <v>6</v>
      </c>
      <c r="H1" s="119"/>
      <c r="I1" s="119"/>
      <c r="J1" s="119"/>
    </row>
    <row r="2" spans="1:10" s="2" customFormat="1" ht="12.75">
      <c r="B2" s="6"/>
      <c r="C2" s="7"/>
      <c r="D2" s="7"/>
      <c r="E2" s="7"/>
      <c r="F2" s="7"/>
      <c r="G2" s="7"/>
      <c r="H2" s="7"/>
      <c r="I2" s="7"/>
      <c r="J2" s="7"/>
    </row>
    <row r="3" spans="1:10" s="2" customFormat="1" ht="12.75">
      <c r="A3" s="120" t="s">
        <v>7</v>
      </c>
      <c r="B3" s="120"/>
      <c r="C3" s="120"/>
      <c r="D3" s="120"/>
      <c r="E3" s="120"/>
      <c r="F3" s="120"/>
      <c r="G3" s="120"/>
      <c r="H3" s="120"/>
      <c r="I3" s="120"/>
      <c r="J3" s="120"/>
    </row>
    <row r="4" spans="1:10" s="2" customFormat="1" ht="12.75">
      <c r="A4" s="121" t="str">
        <f ca="1">MID(CELL("nazwa_pliku",A1),FIND("]",CELL("nazwa_pliku",A1),1)+1,100)</f>
        <v>Część 05</v>
      </c>
      <c r="B4" s="121"/>
      <c r="C4" s="121"/>
      <c r="D4" s="121"/>
      <c r="E4" s="121"/>
      <c r="F4" s="121"/>
      <c r="G4" s="121"/>
      <c r="H4" s="121"/>
      <c r="I4" s="121"/>
      <c r="J4" s="121"/>
    </row>
    <row r="5" spans="1:10" s="2" customFormat="1" ht="12.75" customHeight="1">
      <c r="A5" s="121" t="s">
        <v>85</v>
      </c>
      <c r="B5" s="121"/>
      <c r="C5" s="121"/>
      <c r="D5" s="121"/>
      <c r="E5" s="121"/>
      <c r="F5" s="121"/>
      <c r="G5" s="121"/>
      <c r="H5" s="121"/>
      <c r="I5" s="121"/>
      <c r="J5" s="121"/>
    </row>
    <row r="6" spans="1:10" s="2" customFormat="1" ht="18.75">
      <c r="A6" s="46" t="str">
        <f>HYPERLINK("#'Suma'!A1","wstecz")</f>
        <v>wstecz</v>
      </c>
      <c r="B6" s="47"/>
      <c r="C6" s="47"/>
      <c r="D6" s="8"/>
      <c r="E6" s="8"/>
      <c r="F6" s="8"/>
      <c r="G6" s="8"/>
      <c r="H6" s="8"/>
      <c r="I6" s="8"/>
      <c r="J6" s="8"/>
    </row>
    <row r="7" spans="1:10" s="2" customFormat="1" ht="12.75">
      <c r="B7" s="122" t="s">
        <v>8</v>
      </c>
      <c r="C7" s="124" t="s">
        <v>9</v>
      </c>
      <c r="D7" s="126" t="s">
        <v>10</v>
      </c>
      <c r="E7" s="126" t="s">
        <v>11</v>
      </c>
      <c r="F7" s="128"/>
      <c r="G7" s="126" t="s">
        <v>12</v>
      </c>
      <c r="H7" s="126" t="s">
        <v>13</v>
      </c>
      <c r="I7" s="132" t="s">
        <v>14</v>
      </c>
      <c r="J7" s="132" t="s">
        <v>15</v>
      </c>
    </row>
    <row r="8" spans="1:10" s="2" customFormat="1" ht="12.75">
      <c r="B8" s="122"/>
      <c r="C8" s="124"/>
      <c r="D8" s="126"/>
      <c r="E8" s="126" t="s">
        <v>16</v>
      </c>
      <c r="F8" s="126" t="s">
        <v>17</v>
      </c>
      <c r="G8" s="126"/>
      <c r="H8" s="126"/>
      <c r="I8" s="132"/>
      <c r="J8" s="132"/>
    </row>
    <row r="9" spans="1:10" s="2" customFormat="1" ht="12.75">
      <c r="B9" s="123"/>
      <c r="C9" s="125"/>
      <c r="D9" s="143"/>
      <c r="E9" s="144"/>
      <c r="F9" s="144"/>
      <c r="G9" s="143"/>
      <c r="H9" s="143"/>
      <c r="I9" s="145"/>
      <c r="J9" s="145"/>
    </row>
    <row r="10" spans="1:10" s="2" customFormat="1" ht="114.75">
      <c r="B10" s="79" t="s">
        <v>18</v>
      </c>
      <c r="C10" s="80" t="s">
        <v>80</v>
      </c>
      <c r="D10" s="77" t="s">
        <v>160</v>
      </c>
      <c r="E10" s="89"/>
      <c r="F10" s="53"/>
      <c r="G10" s="54" t="s">
        <v>44</v>
      </c>
      <c r="H10" s="107">
        <v>4</v>
      </c>
      <c r="I10" s="54"/>
      <c r="J10" s="55">
        <f>H10*I10</f>
        <v>0</v>
      </c>
    </row>
    <row r="11" spans="1:10" s="2" customFormat="1" ht="114.75">
      <c r="B11" s="75" t="s">
        <v>19</v>
      </c>
      <c r="C11" s="76" t="s">
        <v>90</v>
      </c>
      <c r="D11" s="77" t="s">
        <v>160</v>
      </c>
      <c r="E11" s="89"/>
      <c r="F11" s="53"/>
      <c r="G11" s="54" t="s">
        <v>44</v>
      </c>
      <c r="H11" s="107">
        <v>3</v>
      </c>
      <c r="I11" s="54"/>
      <c r="J11" s="55">
        <f>H11*I11</f>
        <v>0</v>
      </c>
    </row>
    <row r="12" spans="1:10" s="2" customFormat="1" ht="29.25" customHeight="1">
      <c r="B12" s="130" t="s">
        <v>0</v>
      </c>
      <c r="C12" s="141"/>
      <c r="D12" s="141"/>
      <c r="E12" s="141"/>
      <c r="F12" s="141"/>
      <c r="G12" s="151"/>
      <c r="H12" s="151"/>
      <c r="I12" s="151"/>
      <c r="J12" s="45">
        <f>SUM(J10:J11)</f>
        <v>0</v>
      </c>
    </row>
    <row r="13" spans="1:10" s="2" customFormat="1" ht="31.5" customHeight="1">
      <c r="B13" s="3" t="s">
        <v>1</v>
      </c>
      <c r="C13" s="134" t="s">
        <v>2</v>
      </c>
      <c r="D13" s="135"/>
      <c r="E13" s="135"/>
      <c r="F13" s="135"/>
      <c r="G13" s="135"/>
      <c r="H13" s="135"/>
      <c r="I13" s="135"/>
      <c r="J13" s="135"/>
    </row>
    <row r="14" spans="1:10" s="2" customFormat="1" ht="31.5" customHeight="1">
      <c r="B14" s="3" t="s">
        <v>3</v>
      </c>
      <c r="C14" s="136" t="s">
        <v>4</v>
      </c>
      <c r="D14" s="137"/>
      <c r="E14" s="137"/>
      <c r="F14" s="137"/>
      <c r="G14" s="137"/>
      <c r="H14" s="137"/>
      <c r="I14" s="137"/>
      <c r="J14" s="137"/>
    </row>
    <row r="16" spans="1:10" s="26" customFormat="1" ht="11.25" customHeight="1">
      <c r="A16" s="17"/>
      <c r="B16" s="17" t="s">
        <v>25</v>
      </c>
      <c r="C16" s="4"/>
      <c r="D16" s="4"/>
      <c r="E16" s="4"/>
      <c r="F16" s="4"/>
      <c r="G16" s="4"/>
      <c r="H16" s="4"/>
      <c r="I16" s="4"/>
      <c r="J16" s="4"/>
    </row>
    <row r="17" spans="2:10" ht="17.25" customHeight="1">
      <c r="B17" s="30" t="s">
        <v>18</v>
      </c>
      <c r="C17" s="29" t="s">
        <v>64</v>
      </c>
      <c r="D17" s="24"/>
      <c r="E17" s="24"/>
      <c r="F17" s="24"/>
      <c r="G17" s="24"/>
      <c r="H17" s="24"/>
      <c r="I17" s="24"/>
      <c r="J17" s="24"/>
    </row>
    <row r="18" spans="2:10" ht="15.75" customHeight="1">
      <c r="B18" s="30" t="s">
        <v>19</v>
      </c>
      <c r="C18" s="20" t="s">
        <v>86</v>
      </c>
      <c r="D18" s="41"/>
      <c r="E18" s="42"/>
      <c r="F18" s="43"/>
      <c r="G18" s="43"/>
      <c r="H18" s="44"/>
      <c r="I18" s="44"/>
      <c r="J18" s="44"/>
    </row>
    <row r="19" spans="2:10" ht="15" customHeight="1">
      <c r="B19" s="30" t="s">
        <v>20</v>
      </c>
      <c r="C19" s="21" t="s">
        <v>32</v>
      </c>
      <c r="D19" s="22" t="s">
        <v>43</v>
      </c>
    </row>
    <row r="20" spans="2:10">
      <c r="B20" s="30"/>
    </row>
  </sheetData>
  <mergeCells count="17">
    <mergeCell ref="F8:F9"/>
    <mergeCell ref="C14:J14"/>
    <mergeCell ref="B12:I12"/>
    <mergeCell ref="C13:J13"/>
    <mergeCell ref="G1:J1"/>
    <mergeCell ref="A3:J3"/>
    <mergeCell ref="A4:J4"/>
    <mergeCell ref="B7:B9"/>
    <mergeCell ref="C7:C9"/>
    <mergeCell ref="D7:D9"/>
    <mergeCell ref="E7:F7"/>
    <mergeCell ref="G7:G9"/>
    <mergeCell ref="H7:H9"/>
    <mergeCell ref="I7:I9"/>
    <mergeCell ref="A5:J5"/>
    <mergeCell ref="J7:J9"/>
    <mergeCell ref="E8:E9"/>
  </mergeCells>
  <pageMargins left="0.7" right="0.7" top="0.75" bottom="0.75" header="0.3" footer="0.3"/>
  <pageSetup paperSize="9" scale="44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27"/>
  <dimension ref="A1:J25"/>
  <sheetViews>
    <sheetView view="pageBreakPreview" zoomScaleNormal="100" zoomScaleSheetLayoutView="100" workbookViewId="0">
      <selection activeCell="A3" sqref="A3:J3"/>
    </sheetView>
  </sheetViews>
  <sheetFormatPr defaultRowHeight="12.75"/>
  <cols>
    <col min="1" max="1" width="5.42578125" style="34" customWidth="1"/>
    <col min="2" max="2" width="5.5703125" style="34" customWidth="1"/>
    <col min="3" max="3" width="22.7109375" style="34" customWidth="1"/>
    <col min="4" max="4" width="42.42578125" style="34" customWidth="1"/>
    <col min="5" max="5" width="19" style="34" customWidth="1"/>
    <col min="6" max="6" width="18.5703125" style="34" customWidth="1"/>
    <col min="7" max="7" width="10.85546875" style="34" customWidth="1"/>
    <col min="8" max="8" width="8.28515625" style="34" customWidth="1"/>
    <col min="9" max="9" width="15.42578125" style="34" customWidth="1"/>
    <col min="10" max="10" width="16.140625" style="34" customWidth="1"/>
    <col min="11" max="16384" width="9.140625" style="34"/>
  </cols>
  <sheetData>
    <row r="1" spans="1:10" s="2" customFormat="1">
      <c r="B1" s="4"/>
      <c r="C1" s="2" t="s">
        <v>139</v>
      </c>
      <c r="D1" s="5"/>
      <c r="E1" s="5"/>
      <c r="F1" s="5"/>
      <c r="G1" s="119" t="s">
        <v>6</v>
      </c>
      <c r="H1" s="119"/>
      <c r="I1" s="119"/>
      <c r="J1" s="119"/>
    </row>
    <row r="2" spans="1:10" s="2" customFormat="1">
      <c r="B2" s="6"/>
      <c r="C2" s="7"/>
      <c r="D2" s="7"/>
      <c r="E2" s="7"/>
      <c r="F2" s="7"/>
      <c r="G2" s="7"/>
      <c r="H2" s="7"/>
      <c r="I2" s="7"/>
      <c r="J2" s="7"/>
    </row>
    <row r="3" spans="1:10" s="2" customFormat="1">
      <c r="A3" s="120" t="s">
        <v>7</v>
      </c>
      <c r="B3" s="120"/>
      <c r="C3" s="120"/>
      <c r="D3" s="120"/>
      <c r="E3" s="120"/>
      <c r="F3" s="120"/>
      <c r="G3" s="120"/>
      <c r="H3" s="120"/>
      <c r="I3" s="120"/>
      <c r="J3" s="120"/>
    </row>
    <row r="4" spans="1:10" s="2" customFormat="1">
      <c r="A4" s="121" t="str">
        <f ca="1">MID(CELL("nazwa_pliku",A1),FIND("]",CELL("nazwa_pliku",A1),1)+1,100)</f>
        <v>Część 06</v>
      </c>
      <c r="B4" s="121"/>
      <c r="C4" s="121"/>
      <c r="D4" s="121"/>
      <c r="E4" s="121"/>
      <c r="F4" s="121"/>
      <c r="G4" s="121"/>
      <c r="H4" s="121"/>
      <c r="I4" s="121"/>
      <c r="J4" s="121"/>
    </row>
    <row r="5" spans="1:10" s="2" customFormat="1" ht="12.75" customHeight="1">
      <c r="A5" s="121" t="s">
        <v>66</v>
      </c>
      <c r="B5" s="121"/>
      <c r="C5" s="121"/>
      <c r="D5" s="121"/>
      <c r="E5" s="121"/>
      <c r="F5" s="121"/>
      <c r="G5" s="121"/>
      <c r="H5" s="121"/>
      <c r="I5" s="121"/>
      <c r="J5" s="121"/>
    </row>
    <row r="6" spans="1:10" s="2" customFormat="1">
      <c r="A6" s="112" t="str">
        <f>HYPERLINK("#'Suma'!A1","wstecz")</f>
        <v>wstecz</v>
      </c>
      <c r="B6" s="8"/>
      <c r="C6" s="8"/>
      <c r="D6" s="8"/>
      <c r="E6" s="8"/>
      <c r="F6" s="8"/>
      <c r="G6" s="8"/>
      <c r="H6" s="8"/>
      <c r="I6" s="8"/>
      <c r="J6" s="8"/>
    </row>
    <row r="7" spans="1:10" s="2" customFormat="1" ht="12.75" customHeight="1">
      <c r="B7" s="122" t="s">
        <v>8</v>
      </c>
      <c r="C7" s="124" t="s">
        <v>9</v>
      </c>
      <c r="D7" s="126" t="s">
        <v>10</v>
      </c>
      <c r="E7" s="126" t="s">
        <v>11</v>
      </c>
      <c r="F7" s="128"/>
      <c r="G7" s="126" t="s">
        <v>12</v>
      </c>
      <c r="H7" s="126" t="s">
        <v>13</v>
      </c>
      <c r="I7" s="132" t="s">
        <v>14</v>
      </c>
      <c r="J7" s="132" t="s">
        <v>15</v>
      </c>
    </row>
    <row r="8" spans="1:10" s="2" customFormat="1">
      <c r="B8" s="122"/>
      <c r="C8" s="124"/>
      <c r="D8" s="126"/>
      <c r="E8" s="126" t="s">
        <v>16</v>
      </c>
      <c r="F8" s="126" t="s">
        <v>17</v>
      </c>
      <c r="G8" s="126"/>
      <c r="H8" s="126"/>
      <c r="I8" s="132"/>
      <c r="J8" s="132"/>
    </row>
    <row r="9" spans="1:10" s="2" customFormat="1">
      <c r="B9" s="123"/>
      <c r="C9" s="125"/>
      <c r="D9" s="143"/>
      <c r="E9" s="144"/>
      <c r="F9" s="144"/>
      <c r="G9" s="143"/>
      <c r="H9" s="143"/>
      <c r="I9" s="145"/>
      <c r="J9" s="145"/>
    </row>
    <row r="10" spans="1:10" s="2" customFormat="1" ht="103.5">
      <c r="B10" s="9" t="s">
        <v>18</v>
      </c>
      <c r="C10" s="56" t="s">
        <v>67</v>
      </c>
      <c r="D10" s="51" t="s">
        <v>161</v>
      </c>
      <c r="E10" s="10"/>
      <c r="F10" s="10"/>
      <c r="G10" s="111" t="s">
        <v>68</v>
      </c>
      <c r="H10" s="113">
        <v>1</v>
      </c>
      <c r="I10" s="12"/>
      <c r="J10" s="13">
        <v>0</v>
      </c>
    </row>
    <row r="11" spans="1:10" s="2" customFormat="1" ht="38.25">
      <c r="B11" s="9" t="s">
        <v>19</v>
      </c>
      <c r="C11" s="56" t="s">
        <v>89</v>
      </c>
      <c r="D11" s="51" t="s">
        <v>162</v>
      </c>
      <c r="E11" s="10"/>
      <c r="F11" s="10"/>
      <c r="G11" s="111" t="s">
        <v>44</v>
      </c>
      <c r="H11" s="113">
        <v>5</v>
      </c>
      <c r="I11" s="12"/>
      <c r="J11" s="13">
        <v>0</v>
      </c>
    </row>
    <row r="12" spans="1:10" s="2" customFormat="1" ht="102">
      <c r="B12" s="9" t="s">
        <v>20</v>
      </c>
      <c r="C12" s="56" t="s">
        <v>164</v>
      </c>
      <c r="D12" s="51" t="s">
        <v>163</v>
      </c>
      <c r="E12" s="10"/>
      <c r="F12" s="10"/>
      <c r="G12" s="111" t="s">
        <v>44</v>
      </c>
      <c r="H12" s="113">
        <v>1</v>
      </c>
      <c r="I12" s="12"/>
      <c r="J12" s="13">
        <v>0</v>
      </c>
    </row>
    <row r="13" spans="1:10" s="2" customFormat="1" ht="29.25" customHeight="1">
      <c r="B13" s="130" t="s">
        <v>0</v>
      </c>
      <c r="C13" s="141"/>
      <c r="D13" s="141"/>
      <c r="E13" s="141"/>
      <c r="F13" s="141"/>
      <c r="G13" s="141"/>
      <c r="H13" s="141"/>
      <c r="I13" s="141"/>
      <c r="J13" s="1">
        <f>SUM(J10:J12)</f>
        <v>0</v>
      </c>
    </row>
    <row r="14" spans="1:10" s="2" customFormat="1" ht="30.75" customHeight="1">
      <c r="B14" s="3" t="s">
        <v>1</v>
      </c>
      <c r="C14" s="134" t="s">
        <v>2</v>
      </c>
      <c r="D14" s="135"/>
      <c r="E14" s="135"/>
      <c r="F14" s="135"/>
      <c r="G14" s="135"/>
      <c r="H14" s="135"/>
      <c r="I14" s="135"/>
      <c r="J14" s="135"/>
    </row>
    <row r="15" spans="1:10" s="2" customFormat="1" ht="31.5" customHeight="1">
      <c r="B15" s="3" t="s">
        <v>3</v>
      </c>
      <c r="C15" s="136" t="s">
        <v>4</v>
      </c>
      <c r="D15" s="137"/>
      <c r="E15" s="137"/>
      <c r="F15" s="137"/>
      <c r="G15" s="137"/>
      <c r="H15" s="137"/>
      <c r="I15" s="137"/>
      <c r="J15" s="137"/>
    </row>
    <row r="17" spans="1:10" s="26" customFormat="1" ht="11.25" customHeight="1">
      <c r="A17" s="17"/>
      <c r="B17" s="17" t="s">
        <v>25</v>
      </c>
      <c r="C17" s="4"/>
      <c r="D17" s="4"/>
      <c r="E17" s="4"/>
      <c r="F17" s="4"/>
      <c r="G17" s="4"/>
      <c r="H17" s="4"/>
      <c r="I17" s="4"/>
      <c r="J17" s="4"/>
    </row>
    <row r="18" spans="1:10" ht="30" customHeight="1">
      <c r="B18" s="30" t="s">
        <v>18</v>
      </c>
      <c r="C18" s="152" t="s">
        <v>99</v>
      </c>
      <c r="D18" s="152"/>
      <c r="E18" s="152"/>
      <c r="F18" s="152"/>
      <c r="G18" s="152"/>
      <c r="H18" s="152"/>
      <c r="I18" s="152"/>
      <c r="J18" s="152"/>
    </row>
    <row r="19" spans="1:10" ht="16.5" customHeight="1">
      <c r="B19" s="30" t="s">
        <v>19</v>
      </c>
      <c r="C19" s="152" t="s">
        <v>69</v>
      </c>
      <c r="D19" s="152"/>
      <c r="E19" s="152"/>
      <c r="F19" s="152"/>
      <c r="G19" s="152"/>
      <c r="H19" s="152"/>
      <c r="I19" s="152"/>
      <c r="J19" s="152"/>
    </row>
    <row r="20" spans="1:10" ht="15" customHeight="1">
      <c r="B20" s="30" t="s">
        <v>20</v>
      </c>
      <c r="C20" s="29" t="s">
        <v>27</v>
      </c>
      <c r="D20" s="29" t="s">
        <v>111</v>
      </c>
    </row>
    <row r="21" spans="1:10" ht="15" customHeight="1">
      <c r="B21" s="30"/>
      <c r="C21" s="29"/>
      <c r="D21" s="64" t="s">
        <v>110</v>
      </c>
    </row>
    <row r="22" spans="1:10">
      <c r="B22" s="30"/>
    </row>
    <row r="23" spans="1:10">
      <c r="B23" s="30"/>
    </row>
    <row r="24" spans="1:10">
      <c r="B24" s="30"/>
    </row>
    <row r="25" spans="1:10">
      <c r="B25" s="30"/>
    </row>
  </sheetData>
  <mergeCells count="19">
    <mergeCell ref="G1:J1"/>
    <mergeCell ref="A3:J3"/>
    <mergeCell ref="A4:J4"/>
    <mergeCell ref="A5:J5"/>
    <mergeCell ref="B7:B9"/>
    <mergeCell ref="C7:C9"/>
    <mergeCell ref="D7:D9"/>
    <mergeCell ref="E7:F7"/>
    <mergeCell ref="G7:G9"/>
    <mergeCell ref="H7:H9"/>
    <mergeCell ref="C19:J19"/>
    <mergeCell ref="C18:J18"/>
    <mergeCell ref="C14:J14"/>
    <mergeCell ref="C15:J15"/>
    <mergeCell ref="E8:E9"/>
    <mergeCell ref="F8:F9"/>
    <mergeCell ref="B13:I13"/>
    <mergeCell ref="I7:I9"/>
    <mergeCell ref="J7:J9"/>
  </mergeCells>
  <pageMargins left="0.7" right="0.7" top="0.75" bottom="0.75" header="0.3" footer="0.3"/>
  <pageSetup paperSize="9" scale="44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30"/>
  <dimension ref="A1:J23"/>
  <sheetViews>
    <sheetView view="pageBreakPreview" zoomScaleNormal="100" zoomScaleSheetLayoutView="100" workbookViewId="0">
      <selection activeCell="C22" sqref="C22"/>
    </sheetView>
  </sheetViews>
  <sheetFormatPr defaultRowHeight="15"/>
  <cols>
    <col min="1" max="1" width="5.42578125" customWidth="1"/>
    <col min="2" max="2" width="5.5703125" customWidth="1"/>
    <col min="3" max="3" width="22.7109375" customWidth="1"/>
    <col min="4" max="4" width="42.42578125" customWidth="1"/>
    <col min="5" max="5" width="19" customWidth="1"/>
    <col min="6" max="6" width="18.5703125" customWidth="1"/>
    <col min="7" max="7" width="10.85546875" customWidth="1"/>
    <col min="8" max="8" width="8.28515625" customWidth="1"/>
    <col min="9" max="9" width="15.42578125" customWidth="1"/>
    <col min="10" max="10" width="16.140625" customWidth="1"/>
  </cols>
  <sheetData>
    <row r="1" spans="1:10" s="2" customFormat="1" ht="12.75">
      <c r="B1" s="4"/>
      <c r="C1" s="2" t="s">
        <v>139</v>
      </c>
      <c r="D1" s="5"/>
      <c r="E1" s="5"/>
      <c r="F1" s="5"/>
      <c r="G1" s="119" t="s">
        <v>6</v>
      </c>
      <c r="H1" s="119"/>
      <c r="I1" s="119"/>
      <c r="J1" s="119"/>
    </row>
    <row r="2" spans="1:10" s="2" customFormat="1" ht="12.75">
      <c r="B2" s="6"/>
      <c r="C2" s="7"/>
      <c r="D2" s="7"/>
      <c r="E2" s="7"/>
      <c r="F2" s="7"/>
      <c r="G2" s="7"/>
      <c r="H2" s="7"/>
      <c r="I2" s="7"/>
      <c r="J2" s="7"/>
    </row>
    <row r="3" spans="1:10" s="2" customFormat="1" ht="12.75">
      <c r="A3" s="120" t="s">
        <v>7</v>
      </c>
      <c r="B3" s="120"/>
      <c r="C3" s="120"/>
      <c r="D3" s="120"/>
      <c r="E3" s="120"/>
      <c r="F3" s="120"/>
      <c r="G3" s="120"/>
      <c r="H3" s="120"/>
      <c r="I3" s="120"/>
      <c r="J3" s="120"/>
    </row>
    <row r="4" spans="1:10" s="2" customFormat="1" ht="12.75">
      <c r="A4" s="121" t="str">
        <f ca="1">MID(CELL("nazwa_pliku",A1),FIND("]",CELL("nazwa_pliku",A1),1)+1,100)</f>
        <v>Część 07</v>
      </c>
      <c r="B4" s="121"/>
      <c r="C4" s="121"/>
      <c r="D4" s="121"/>
      <c r="E4" s="121"/>
      <c r="F4" s="121"/>
      <c r="G4" s="121"/>
      <c r="H4" s="121"/>
      <c r="I4" s="121"/>
      <c r="J4" s="121"/>
    </row>
    <row r="5" spans="1:10" s="2" customFormat="1" ht="12.75" customHeight="1">
      <c r="A5" s="121" t="s">
        <v>93</v>
      </c>
      <c r="B5" s="121"/>
      <c r="C5" s="121"/>
      <c r="D5" s="121"/>
      <c r="E5" s="121"/>
      <c r="F5" s="121"/>
      <c r="G5" s="121"/>
      <c r="H5" s="121"/>
      <c r="I5" s="121"/>
      <c r="J5" s="121"/>
    </row>
    <row r="6" spans="1:10" s="2" customFormat="1" ht="18.75">
      <c r="A6" s="46" t="str">
        <f>HYPERLINK("#'Suma'!A1","wstecz")</f>
        <v>wstecz</v>
      </c>
      <c r="B6" s="47"/>
      <c r="C6" s="47"/>
      <c r="D6" s="8"/>
      <c r="E6" s="8"/>
      <c r="F6" s="8"/>
      <c r="G6" s="8"/>
      <c r="H6" s="8"/>
      <c r="I6" s="8"/>
      <c r="J6" s="8"/>
    </row>
    <row r="7" spans="1:10" s="2" customFormat="1" ht="12.75" customHeight="1">
      <c r="B7" s="122" t="s">
        <v>8</v>
      </c>
      <c r="C7" s="124" t="s">
        <v>9</v>
      </c>
      <c r="D7" s="126" t="s">
        <v>10</v>
      </c>
      <c r="E7" s="126" t="s">
        <v>11</v>
      </c>
      <c r="F7" s="128"/>
      <c r="G7" s="126" t="s">
        <v>12</v>
      </c>
      <c r="H7" s="126" t="s">
        <v>13</v>
      </c>
      <c r="I7" s="132" t="s">
        <v>14</v>
      </c>
      <c r="J7" s="132" t="s">
        <v>15</v>
      </c>
    </row>
    <row r="8" spans="1:10" s="2" customFormat="1" ht="12.75">
      <c r="B8" s="122"/>
      <c r="C8" s="124"/>
      <c r="D8" s="126"/>
      <c r="E8" s="126" t="s">
        <v>16</v>
      </c>
      <c r="F8" s="126" t="s">
        <v>17</v>
      </c>
      <c r="G8" s="126"/>
      <c r="H8" s="126"/>
      <c r="I8" s="132"/>
      <c r="J8" s="132"/>
    </row>
    <row r="9" spans="1:10" s="2" customFormat="1" ht="12.75">
      <c r="B9" s="123"/>
      <c r="C9" s="125"/>
      <c r="D9" s="126"/>
      <c r="E9" s="144"/>
      <c r="F9" s="144"/>
      <c r="G9" s="143"/>
      <c r="H9" s="143"/>
      <c r="I9" s="145"/>
      <c r="J9" s="145"/>
    </row>
    <row r="10" spans="1:10" s="2" customFormat="1" ht="109.5" customHeight="1">
      <c r="B10" s="75" t="s">
        <v>18</v>
      </c>
      <c r="C10" s="56" t="s">
        <v>93</v>
      </c>
      <c r="D10" s="90" t="s">
        <v>129</v>
      </c>
      <c r="E10" s="10"/>
      <c r="F10" s="10"/>
      <c r="G10" s="11" t="s">
        <v>52</v>
      </c>
      <c r="H10" s="111">
        <v>1</v>
      </c>
      <c r="I10" s="12"/>
      <c r="J10" s="13">
        <f>H10*I10</f>
        <v>0</v>
      </c>
    </row>
    <row r="11" spans="1:10" s="2" customFormat="1" ht="29.25" customHeight="1">
      <c r="B11" s="130" t="s">
        <v>0</v>
      </c>
      <c r="C11" s="141"/>
      <c r="D11" s="141"/>
      <c r="E11" s="141"/>
      <c r="F11" s="141"/>
      <c r="G11" s="141"/>
      <c r="H11" s="141"/>
      <c r="I11" s="141"/>
      <c r="J11" s="1">
        <f>SUM(J10:J10)</f>
        <v>0</v>
      </c>
    </row>
    <row r="12" spans="1:10" s="2" customFormat="1" ht="33" customHeight="1">
      <c r="B12" s="3" t="s">
        <v>1</v>
      </c>
      <c r="C12" s="134" t="s">
        <v>2</v>
      </c>
      <c r="D12" s="135"/>
      <c r="E12" s="135"/>
      <c r="F12" s="135"/>
      <c r="G12" s="135"/>
      <c r="H12" s="135"/>
      <c r="I12" s="135"/>
      <c r="J12" s="135"/>
    </row>
    <row r="13" spans="1:10" s="2" customFormat="1" ht="30.75" customHeight="1">
      <c r="B13" s="3" t="s">
        <v>3</v>
      </c>
      <c r="C13" s="136" t="s">
        <v>4</v>
      </c>
      <c r="D13" s="137"/>
      <c r="E13" s="137"/>
      <c r="F13" s="137"/>
      <c r="G13" s="137"/>
      <c r="H13" s="137"/>
      <c r="I13" s="137"/>
      <c r="J13" s="137"/>
    </row>
    <row r="14" spans="1:10" ht="16.5" customHeight="1">
      <c r="C14" s="153"/>
      <c r="D14" s="153"/>
      <c r="E14" s="153"/>
      <c r="F14" s="153"/>
      <c r="G14" s="153"/>
      <c r="H14" s="153"/>
      <c r="I14" s="153"/>
      <c r="J14" s="153"/>
    </row>
    <row r="15" spans="1:10" s="26" customFormat="1" ht="11.25" customHeight="1">
      <c r="A15" s="17"/>
      <c r="B15" s="17" t="s">
        <v>25</v>
      </c>
      <c r="C15" s="4"/>
      <c r="D15" s="4"/>
      <c r="E15" s="4"/>
      <c r="F15" s="4"/>
      <c r="G15" s="4"/>
      <c r="H15" s="4"/>
      <c r="I15" s="4"/>
      <c r="J15" s="4"/>
    </row>
    <row r="16" spans="1:10" s="26" customFormat="1" ht="15" customHeight="1">
      <c r="A16" s="18"/>
      <c r="B16" s="18"/>
      <c r="C16" s="27"/>
      <c r="D16" s="19"/>
      <c r="E16" s="19"/>
      <c r="F16" s="19"/>
      <c r="G16" s="16"/>
      <c r="H16" s="16"/>
      <c r="I16" s="16"/>
      <c r="J16" s="27"/>
    </row>
    <row r="17" spans="2:10" ht="41.25" customHeight="1">
      <c r="B17" s="30" t="s">
        <v>18</v>
      </c>
      <c r="C17" s="152" t="s">
        <v>128</v>
      </c>
      <c r="D17" s="152"/>
      <c r="E17" s="152"/>
      <c r="F17" s="152"/>
      <c r="G17" s="152"/>
      <c r="H17" s="152"/>
      <c r="I17" s="152"/>
      <c r="J17" s="152"/>
    </row>
    <row r="18" spans="2:10" ht="30" customHeight="1">
      <c r="B18" s="30" t="s">
        <v>19</v>
      </c>
      <c r="C18" s="152" t="s">
        <v>71</v>
      </c>
      <c r="D18" s="152"/>
      <c r="E18" s="152"/>
      <c r="F18" s="152"/>
      <c r="G18" s="152"/>
      <c r="H18" s="152"/>
      <c r="I18" s="152"/>
      <c r="J18" s="152"/>
    </row>
    <row r="19" spans="2:10" ht="15" customHeight="1">
      <c r="B19" s="30" t="s">
        <v>20</v>
      </c>
      <c r="C19" s="29" t="s">
        <v>27</v>
      </c>
      <c r="D19" s="29" t="s">
        <v>88</v>
      </c>
    </row>
    <row r="20" spans="2:10">
      <c r="B20" s="30"/>
    </row>
    <row r="21" spans="2:10">
      <c r="B21" s="30"/>
    </row>
    <row r="22" spans="2:10">
      <c r="B22" s="30"/>
    </row>
    <row r="23" spans="2:10">
      <c r="B23" s="30"/>
    </row>
  </sheetData>
  <mergeCells count="20">
    <mergeCell ref="G1:J1"/>
    <mergeCell ref="A3:J3"/>
    <mergeCell ref="A4:J4"/>
    <mergeCell ref="A5:J5"/>
    <mergeCell ref="B7:B9"/>
    <mergeCell ref="C7:C9"/>
    <mergeCell ref="D7:D9"/>
    <mergeCell ref="E7:F7"/>
    <mergeCell ref="G7:G9"/>
    <mergeCell ref="H7:H9"/>
    <mergeCell ref="E8:E9"/>
    <mergeCell ref="F8:F9"/>
    <mergeCell ref="B11:I11"/>
    <mergeCell ref="I7:I9"/>
    <mergeCell ref="J7:J9"/>
    <mergeCell ref="C18:J18"/>
    <mergeCell ref="C12:J12"/>
    <mergeCell ref="C13:J13"/>
    <mergeCell ref="C14:J14"/>
    <mergeCell ref="C17:J17"/>
  </mergeCells>
  <pageMargins left="0.7" right="0.7" top="0.75" bottom="0.75" header="0.3" footer="0.3"/>
  <pageSetup paperSize="9" scale="44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usz35"/>
  <dimension ref="A1:J25"/>
  <sheetViews>
    <sheetView view="pageBreakPreview" zoomScaleNormal="100" zoomScaleSheetLayoutView="100" workbookViewId="0">
      <selection activeCell="C1" sqref="C1"/>
    </sheetView>
  </sheetViews>
  <sheetFormatPr defaultRowHeight="15"/>
  <cols>
    <col min="1" max="1" width="5.42578125" customWidth="1"/>
    <col min="2" max="2" width="5.5703125" customWidth="1"/>
    <col min="3" max="3" width="22.7109375" customWidth="1"/>
    <col min="4" max="4" width="42.42578125" customWidth="1"/>
    <col min="5" max="5" width="19" customWidth="1"/>
    <col min="6" max="6" width="18.5703125" customWidth="1"/>
    <col min="7" max="7" width="10.85546875" customWidth="1"/>
    <col min="8" max="8" width="8.28515625" customWidth="1"/>
    <col min="9" max="9" width="15.42578125" customWidth="1"/>
    <col min="10" max="10" width="16.140625" customWidth="1"/>
  </cols>
  <sheetData>
    <row r="1" spans="1:10" s="2" customFormat="1" ht="12.75">
      <c r="B1" s="4"/>
      <c r="C1" s="2" t="s">
        <v>139</v>
      </c>
      <c r="D1" s="5"/>
      <c r="E1" s="5"/>
      <c r="F1" s="5"/>
      <c r="G1" s="119" t="s">
        <v>6</v>
      </c>
      <c r="H1" s="119"/>
      <c r="I1" s="119"/>
      <c r="J1" s="119"/>
    </row>
    <row r="2" spans="1:10" s="2" customFormat="1" ht="12.75">
      <c r="B2" s="6"/>
      <c r="C2" s="7"/>
      <c r="D2" s="7"/>
      <c r="E2" s="7"/>
      <c r="F2" s="7"/>
      <c r="G2" s="7"/>
      <c r="H2" s="7"/>
      <c r="I2" s="7"/>
      <c r="J2" s="7"/>
    </row>
    <row r="3" spans="1:10" s="2" customFormat="1" ht="12.75">
      <c r="A3" s="120" t="s">
        <v>7</v>
      </c>
      <c r="B3" s="120"/>
      <c r="C3" s="120"/>
      <c r="D3" s="120"/>
      <c r="E3" s="120"/>
      <c r="F3" s="120"/>
      <c r="G3" s="120"/>
      <c r="H3" s="120"/>
      <c r="I3" s="120"/>
      <c r="J3" s="120"/>
    </row>
    <row r="4" spans="1:10" s="2" customFormat="1" ht="12.75">
      <c r="A4" s="121" t="str">
        <f ca="1">MID(CELL("nazwa_pliku",A1),FIND("]",CELL("nazwa_pliku",A1),1)+1,100)</f>
        <v>Część 08</v>
      </c>
      <c r="B4" s="121"/>
      <c r="C4" s="121"/>
      <c r="D4" s="121"/>
      <c r="E4" s="121"/>
      <c r="F4" s="121"/>
      <c r="G4" s="121"/>
      <c r="H4" s="121"/>
      <c r="I4" s="121"/>
      <c r="J4" s="121"/>
    </row>
    <row r="5" spans="1:10" s="2" customFormat="1" ht="12.75" customHeight="1">
      <c r="A5" s="121" t="s">
        <v>119</v>
      </c>
      <c r="B5" s="121"/>
      <c r="C5" s="121"/>
      <c r="D5" s="121"/>
      <c r="E5" s="121"/>
      <c r="F5" s="121"/>
      <c r="G5" s="121"/>
      <c r="H5" s="121"/>
      <c r="I5" s="121"/>
      <c r="J5" s="121"/>
    </row>
    <row r="6" spans="1:10" s="2" customFormat="1" ht="18.75">
      <c r="A6" s="46" t="str">
        <f>HYPERLINK("#'Suma'!A1","wstecz")</f>
        <v>wstecz</v>
      </c>
      <c r="B6" s="47"/>
      <c r="C6" s="47"/>
      <c r="D6" s="8"/>
      <c r="E6" s="8"/>
      <c r="F6" s="8"/>
      <c r="G6" s="8"/>
      <c r="H6" s="8"/>
      <c r="I6" s="8"/>
      <c r="J6" s="8"/>
    </row>
    <row r="7" spans="1:10" s="2" customFormat="1" ht="12.75" customHeight="1">
      <c r="B7" s="122" t="s">
        <v>8</v>
      </c>
      <c r="C7" s="124" t="s">
        <v>9</v>
      </c>
      <c r="D7" s="126" t="s">
        <v>10</v>
      </c>
      <c r="E7" s="126" t="s">
        <v>11</v>
      </c>
      <c r="F7" s="128"/>
      <c r="G7" s="126" t="s">
        <v>12</v>
      </c>
      <c r="H7" s="126" t="s">
        <v>13</v>
      </c>
      <c r="I7" s="132" t="s">
        <v>14</v>
      </c>
      <c r="J7" s="132" t="s">
        <v>15</v>
      </c>
    </row>
    <row r="8" spans="1:10" s="2" customFormat="1" ht="12.75">
      <c r="B8" s="122"/>
      <c r="C8" s="124"/>
      <c r="D8" s="126"/>
      <c r="E8" s="126" t="s">
        <v>16</v>
      </c>
      <c r="F8" s="126" t="s">
        <v>17</v>
      </c>
      <c r="G8" s="126"/>
      <c r="H8" s="126"/>
      <c r="I8" s="132"/>
      <c r="J8" s="132"/>
    </row>
    <row r="9" spans="1:10" s="2" customFormat="1" ht="12.75">
      <c r="B9" s="123"/>
      <c r="C9" s="125"/>
      <c r="D9" s="143"/>
      <c r="E9" s="144"/>
      <c r="F9" s="144"/>
      <c r="G9" s="143"/>
      <c r="H9" s="143"/>
      <c r="I9" s="145"/>
      <c r="J9" s="145"/>
    </row>
    <row r="10" spans="1:10" s="2" customFormat="1" ht="280.5">
      <c r="B10" s="9" t="s">
        <v>18</v>
      </c>
      <c r="C10" s="60" t="s">
        <v>121</v>
      </c>
      <c r="D10" s="61" t="s">
        <v>166</v>
      </c>
      <c r="E10" s="10"/>
      <c r="F10" s="10"/>
      <c r="G10" s="63" t="s">
        <v>44</v>
      </c>
      <c r="H10" s="113">
        <v>1</v>
      </c>
      <c r="I10" s="12"/>
      <c r="J10" s="13">
        <f>H10*I10</f>
        <v>0</v>
      </c>
    </row>
    <row r="11" spans="1:10" s="2" customFormat="1" ht="114.75">
      <c r="B11" s="9" t="s">
        <v>19</v>
      </c>
      <c r="C11" s="60" t="s">
        <v>122</v>
      </c>
      <c r="D11" s="61" t="s">
        <v>167</v>
      </c>
      <c r="E11" s="10"/>
      <c r="F11" s="10"/>
      <c r="G11" s="99" t="s">
        <v>44</v>
      </c>
      <c r="H11" s="113">
        <v>5</v>
      </c>
      <c r="I11" s="12"/>
      <c r="J11" s="13">
        <f t="shared" ref="J11:J14" si="0">H11*I11</f>
        <v>0</v>
      </c>
    </row>
    <row r="12" spans="1:10" s="2" customFormat="1" ht="63.75">
      <c r="B12" s="9" t="s">
        <v>20</v>
      </c>
      <c r="C12" s="57" t="s">
        <v>123</v>
      </c>
      <c r="D12" s="62" t="s">
        <v>168</v>
      </c>
      <c r="E12" s="10"/>
      <c r="F12" s="10"/>
      <c r="G12" s="101" t="s">
        <v>44</v>
      </c>
      <c r="H12" s="114">
        <v>1</v>
      </c>
      <c r="I12" s="12"/>
      <c r="J12" s="13">
        <f t="shared" si="0"/>
        <v>0</v>
      </c>
    </row>
    <row r="13" spans="1:10" s="2" customFormat="1" ht="63.75">
      <c r="B13" s="9" t="s">
        <v>21</v>
      </c>
      <c r="C13" s="73" t="s">
        <v>124</v>
      </c>
      <c r="D13" s="74" t="s">
        <v>125</v>
      </c>
      <c r="E13" s="10"/>
      <c r="F13" s="10"/>
      <c r="G13" s="100" t="s">
        <v>44</v>
      </c>
      <c r="H13" s="114">
        <v>1</v>
      </c>
      <c r="I13" s="12"/>
      <c r="J13" s="13">
        <f t="shared" si="0"/>
        <v>0</v>
      </c>
    </row>
    <row r="14" spans="1:10" s="2" customFormat="1" ht="63.75">
      <c r="B14" s="9" t="s">
        <v>22</v>
      </c>
      <c r="C14" s="57" t="s">
        <v>126</v>
      </c>
      <c r="D14" s="62" t="s">
        <v>169</v>
      </c>
      <c r="E14" s="10"/>
      <c r="F14" s="10"/>
      <c r="G14" s="101" t="s">
        <v>44</v>
      </c>
      <c r="H14" s="114">
        <v>1</v>
      </c>
      <c r="I14" s="12"/>
      <c r="J14" s="13">
        <f t="shared" si="0"/>
        <v>0</v>
      </c>
    </row>
    <row r="15" spans="1:10" s="2" customFormat="1" ht="29.25" customHeight="1">
      <c r="B15" s="154" t="s">
        <v>0</v>
      </c>
      <c r="C15" s="151"/>
      <c r="D15" s="151"/>
      <c r="E15" s="151"/>
      <c r="F15" s="151"/>
      <c r="G15" s="151"/>
      <c r="H15" s="151"/>
      <c r="I15" s="151"/>
      <c r="J15" s="45">
        <f>SUM(J10:J14)</f>
        <v>0</v>
      </c>
    </row>
    <row r="16" spans="1:10" s="2" customFormat="1" ht="35.25" customHeight="1">
      <c r="B16" s="3" t="s">
        <v>1</v>
      </c>
      <c r="C16" s="134" t="s">
        <v>2</v>
      </c>
      <c r="D16" s="135"/>
      <c r="E16" s="135"/>
      <c r="F16" s="135"/>
      <c r="G16" s="135"/>
      <c r="H16" s="135"/>
      <c r="I16" s="135"/>
      <c r="J16" s="135"/>
    </row>
    <row r="17" spans="1:10" s="2" customFormat="1" ht="33" customHeight="1">
      <c r="B17" s="3" t="s">
        <v>3</v>
      </c>
      <c r="C17" s="136" t="s">
        <v>4</v>
      </c>
      <c r="D17" s="137"/>
      <c r="E17" s="137"/>
      <c r="F17" s="137"/>
      <c r="G17" s="137"/>
      <c r="H17" s="137"/>
      <c r="I17" s="137"/>
      <c r="J17" s="137"/>
    </row>
    <row r="19" spans="1:10" s="26" customFormat="1" ht="11.25" customHeight="1">
      <c r="A19" s="17"/>
      <c r="B19" s="17" t="s">
        <v>25</v>
      </c>
      <c r="C19" s="4"/>
      <c r="D19" s="4"/>
      <c r="E19" s="4"/>
      <c r="F19" s="4"/>
      <c r="G19" s="4"/>
      <c r="H19" s="4"/>
      <c r="I19" s="4"/>
      <c r="J19" s="4"/>
    </row>
    <row r="20" spans="1:10" ht="17.25" customHeight="1">
      <c r="B20" s="30" t="s">
        <v>18</v>
      </c>
      <c r="C20" s="155" t="s">
        <v>165</v>
      </c>
      <c r="D20" s="156"/>
      <c r="E20" s="156"/>
      <c r="F20" s="156"/>
      <c r="G20" s="156"/>
      <c r="H20" s="156"/>
      <c r="I20" s="156"/>
      <c r="J20" s="156"/>
    </row>
    <row r="21" spans="1:10" ht="15.75" customHeight="1">
      <c r="B21" s="30" t="s">
        <v>19</v>
      </c>
      <c r="C21" s="29" t="s">
        <v>120</v>
      </c>
      <c r="D21" s="29"/>
    </row>
    <row r="22" spans="1:10" ht="15" customHeight="1">
      <c r="B22" s="30" t="s">
        <v>20</v>
      </c>
      <c r="C22" s="29" t="s">
        <v>27</v>
      </c>
      <c r="D22" s="24" t="s">
        <v>43</v>
      </c>
    </row>
    <row r="23" spans="1:10">
      <c r="B23" s="30"/>
    </row>
    <row r="24" spans="1:10">
      <c r="B24" s="30"/>
    </row>
    <row r="25" spans="1:10">
      <c r="B25" s="30"/>
    </row>
  </sheetData>
  <autoFilter ref="A3:J17" xr:uid="{00000000-0009-0000-0000-000008000000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</autoFilter>
  <mergeCells count="18">
    <mergeCell ref="C16:J16"/>
    <mergeCell ref="C17:J17"/>
    <mergeCell ref="C20:J20"/>
    <mergeCell ref="G1:J1"/>
    <mergeCell ref="A3:J3"/>
    <mergeCell ref="A4:J4"/>
    <mergeCell ref="A5:J5"/>
    <mergeCell ref="B7:B9"/>
    <mergeCell ref="C7:C9"/>
    <mergeCell ref="D7:D9"/>
    <mergeCell ref="E7:F7"/>
    <mergeCell ref="G7:G9"/>
    <mergeCell ref="H7:H9"/>
    <mergeCell ref="E8:E9"/>
    <mergeCell ref="F8:F9"/>
    <mergeCell ref="B15:I15"/>
    <mergeCell ref="I7:I9"/>
    <mergeCell ref="J7:J9"/>
  </mergeCells>
  <phoneticPr fontId="22" type="noConversion"/>
  <pageMargins left="0.7" right="0.7" top="0.75" bottom="0.75" header="0.3" footer="0.3"/>
  <pageSetup paperSize="9" scale="4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14</vt:i4>
      </vt:variant>
    </vt:vector>
  </HeadingPairs>
  <TitlesOfParts>
    <vt:vector size="14" baseType="lpstr">
      <vt:lpstr>Suma</vt:lpstr>
      <vt:lpstr>Część 01</vt:lpstr>
      <vt:lpstr>Część 02</vt:lpstr>
      <vt:lpstr>Część 03</vt:lpstr>
      <vt:lpstr>Część 04</vt:lpstr>
      <vt:lpstr>Część 05</vt:lpstr>
      <vt:lpstr>Część 06</vt:lpstr>
      <vt:lpstr>Część 07</vt:lpstr>
      <vt:lpstr>Część 08</vt:lpstr>
      <vt:lpstr>Część 09</vt:lpstr>
      <vt:lpstr>Część 10</vt:lpstr>
      <vt:lpstr>Część 11</vt:lpstr>
      <vt:lpstr>Część 12</vt:lpstr>
      <vt:lpstr>Część 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Elżbieta Błach</dc:creator>
  <cp:lastModifiedBy>Paweł Sukiennik</cp:lastModifiedBy>
  <cp:lastPrinted>2023-03-06T13:28:21Z</cp:lastPrinted>
  <dcterms:created xsi:type="dcterms:W3CDTF">2022-05-19T07:08:26Z</dcterms:created>
  <dcterms:modified xsi:type="dcterms:W3CDTF">2023-08-31T07:21:36Z</dcterms:modified>
</cp:coreProperties>
</file>