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-120" yWindow="-120" windowWidth="29040" windowHeight="17640"/>
  </bookViews>
  <sheets>
    <sheet name="gotowy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6" l="1"/>
  <c r="H44" i="6"/>
  <c r="G15" i="6"/>
  <c r="I15" i="6" s="1"/>
  <c r="G12" i="6"/>
  <c r="I12" i="6" s="1"/>
  <c r="G4" i="6"/>
  <c r="H43" i="6"/>
  <c r="G42" i="6"/>
  <c r="I42" i="6" s="1"/>
  <c r="G41" i="6"/>
  <c r="I41" i="6" s="1"/>
  <c r="G40" i="6"/>
  <c r="I40" i="6" s="1"/>
  <c r="G39" i="6"/>
  <c r="I39" i="6" s="1"/>
  <c r="G38" i="6"/>
  <c r="I38" i="6" s="1"/>
  <c r="G37" i="6"/>
  <c r="I37" i="6" s="1"/>
  <c r="H36" i="6"/>
  <c r="G35" i="6"/>
  <c r="I35" i="6" s="1"/>
  <c r="G34" i="6"/>
  <c r="I34" i="6" s="1"/>
  <c r="G33" i="6"/>
  <c r="I33" i="6" s="1"/>
  <c r="G32" i="6"/>
  <c r="H31" i="6"/>
  <c r="G30" i="6"/>
  <c r="I30" i="6" s="1"/>
  <c r="G29" i="6"/>
  <c r="I29" i="6" s="1"/>
  <c r="G28" i="6"/>
  <c r="I28" i="6" s="1"/>
  <c r="G27" i="6"/>
  <c r="I27" i="6" s="1"/>
  <c r="G26" i="6"/>
  <c r="I26" i="6" s="1"/>
  <c r="G25" i="6"/>
  <c r="I25" i="6" s="1"/>
  <c r="H22" i="6"/>
  <c r="G21" i="6"/>
  <c r="I21" i="6" s="1"/>
  <c r="G20" i="6"/>
  <c r="I20" i="6" s="1"/>
  <c r="G19" i="6"/>
  <c r="I19" i="6" s="1"/>
  <c r="G18" i="6"/>
  <c r="H17" i="6"/>
  <c r="G16" i="6"/>
  <c r="I16" i="6" s="1"/>
  <c r="G14" i="6"/>
  <c r="I14" i="6" s="1"/>
  <c r="G10" i="6"/>
  <c r="I10" i="6" s="1"/>
  <c r="G9" i="6"/>
  <c r="I9" i="6" s="1"/>
  <c r="G8" i="6"/>
  <c r="H6" i="6"/>
  <c r="H11" i="6" s="1"/>
  <c r="G5" i="6"/>
  <c r="I5" i="6" s="1"/>
  <c r="H23" i="6" l="1"/>
  <c r="G36" i="6"/>
  <c r="I32" i="6"/>
  <c r="I36" i="6" s="1"/>
  <c r="I17" i="6"/>
  <c r="I44" i="6" s="1"/>
  <c r="G17" i="6"/>
  <c r="G44" i="6" s="1"/>
  <c r="I8" i="6"/>
  <c r="G31" i="6"/>
  <c r="I31" i="6"/>
  <c r="I18" i="6"/>
  <c r="I22" i="6" s="1"/>
  <c r="G22" i="6"/>
  <c r="G6" i="6"/>
  <c r="G11" i="6" s="1"/>
  <c r="I4" i="6"/>
  <c r="I6" i="6" s="1"/>
  <c r="I43" i="6"/>
  <c r="G43" i="6"/>
  <c r="G23" i="6" l="1"/>
  <c r="G45" i="6" s="1"/>
  <c r="I11" i="6"/>
  <c r="I23" i="6" s="1"/>
  <c r="I45" i="6" s="1"/>
</calcChain>
</file>

<file path=xl/sharedStrings.xml><?xml version="1.0" encoding="utf-8"?>
<sst xmlns="http://schemas.openxmlformats.org/spreadsheetml/2006/main" count="130" uniqueCount="88">
  <si>
    <t>LP</t>
  </si>
  <si>
    <t>ETAP
PRAC</t>
  </si>
  <si>
    <t>ZAKRES PRAC
(zgodny z tabelą ofertową)</t>
  </si>
  <si>
    <t>Stawki jednostkowe</t>
  </si>
  <si>
    <t>Ilość</t>
  </si>
  <si>
    <t>ETAP 2</t>
  </si>
  <si>
    <t>ETAP 1</t>
  </si>
  <si>
    <t>RAZEM ETAP 2</t>
  </si>
  <si>
    <t>RAZEM ETAP 3</t>
  </si>
  <si>
    <t>1.2.</t>
  </si>
  <si>
    <t>2.1.</t>
  </si>
  <si>
    <t>3.1.</t>
  </si>
  <si>
    <t>Ʃ 1.</t>
  </si>
  <si>
    <t>Ʃ 2.</t>
  </si>
  <si>
    <t>Ʃ 3.</t>
  </si>
  <si>
    <t>1.1.1.</t>
  </si>
  <si>
    <t>1.1.2.</t>
  </si>
  <si>
    <t>1.2.1.</t>
  </si>
  <si>
    <t>1.2.2.</t>
  </si>
  <si>
    <t>1.2.3.</t>
  </si>
  <si>
    <t xml:space="preserve">Wartość VAT </t>
  </si>
  <si>
    <t>Opracowanie projektu  technicznego prac (PTP)</t>
  </si>
  <si>
    <t>Rozpoznanie dostępności, pozyskanie i poniesienie kosztów danych geologicznych 
i geofizycznych z obszaru  niecki podhalańskiej, niezbędnych do realizacji zadania</t>
  </si>
  <si>
    <t>Zestawienie i analiza  danych wejściowych</t>
  </si>
  <si>
    <t>Opracowanie danych otworowych</t>
  </si>
  <si>
    <t>Opracowanie danych geofizyki wiertniczej i dowiązanie ich do danych sejsmicznych</t>
  </si>
  <si>
    <t>Reinterpretacja danych geofizyki wiertniczej i dowiązanie ich do danych sejsmicznych</t>
  </si>
  <si>
    <t>Weryfikacja  stratygrafii i korelacja  międzyotworowa (37 otworów)</t>
  </si>
  <si>
    <t>1.1</t>
  </si>
  <si>
    <t>1.1.3</t>
  </si>
  <si>
    <t xml:space="preserve">Prace wstępne </t>
  </si>
  <si>
    <t>szt.</t>
  </si>
  <si>
    <t>Załącznik nr 1a do SWZ</t>
  </si>
  <si>
    <t>m</t>
  </si>
  <si>
    <t>otwór</t>
  </si>
  <si>
    <t xml:space="preserve">RAZEM ETAP 1 </t>
  </si>
  <si>
    <t>Reprocessing archiwalnych danych sejsmicznych 2D</t>
  </si>
  <si>
    <t>km</t>
  </si>
  <si>
    <t xml:space="preserve">Kompleksowa interpretacja danych geologicznych i geofizycznych </t>
  </si>
  <si>
    <t>2.2.</t>
  </si>
  <si>
    <t>2.2.1.</t>
  </si>
  <si>
    <t>2.2.2.</t>
  </si>
  <si>
    <t>Interpretacja danych sejsmicznych 2D (8-10 granic) wraz obliczeniem i interpretacją dwóch atrybutów strukturalnych</t>
  </si>
  <si>
    <t>Reinterpretacja danych sejsmicznych 3D (8-10 granic) wraz obliczeniem i interpretacją dwóch  atrybutów strukturalnych</t>
  </si>
  <si>
    <t>km2</t>
  </si>
  <si>
    <t>Reinterpretacja danych magnetotellurycznych</t>
  </si>
  <si>
    <t>2.2.3.</t>
  </si>
  <si>
    <t>sond.</t>
  </si>
  <si>
    <t>Konstrukcja przestrzennego modelu strukturalno-tektonicznego  niecki podhalańskiej</t>
  </si>
  <si>
    <t xml:space="preserve">Zarządzanie projektem i wersja cyfrowa kolejnych etapów prac </t>
  </si>
  <si>
    <t xml:space="preserve">Uzyskanie zatwierdzenia sporządzonej dokumentacji </t>
  </si>
  <si>
    <t>3.2.</t>
  </si>
  <si>
    <t>3.3.</t>
  </si>
  <si>
    <t>3.4.</t>
  </si>
  <si>
    <t>RAZEM ZADANIE I</t>
  </si>
  <si>
    <t>ZADANIE I</t>
  </si>
  <si>
    <t>ZADANIE II</t>
  </si>
  <si>
    <t>Przegląd i opracowanie danych geologicznych i geofizycznych z obszaru niecki podhalańskiej  
w aspekcie  weryfikacji modelu budowy geologicznej niecki podhalańskiej i jej podłoża</t>
  </si>
  <si>
    <t>Analiza zasobów dyspozycyjnych wód termalnych niecki podhalańskiej z wykorzystaniem metod modelowania matematycznego</t>
  </si>
  <si>
    <t>Rozpoznanie dostępności , pozyskanie i poniesienie kosztów danych geologicznych, geofizycznych, eksploatacyjnych 
z obszaru  niecki podhalańskiej, niezbędnych do realizacji zadania</t>
  </si>
  <si>
    <t>Budowa przestrzennego modelu geologicznego niecki podhalańskiej obejmująca modelowanie petrofizyczne oraz identyfikację horyzontów wodonośnych</t>
  </si>
  <si>
    <t>Wyznaczenie obszarów perspektywicznych w aspekcie występowania wód termalnych o maksymalnie  wysokich temperaturach i wydajności w oparciu o metodykę   numerycznego przetwarzania danych i oszacowania zasobów dyspozycyjnych.</t>
  </si>
  <si>
    <t>Analiza przebiegu dotychczasowej eksploatacji wód termalnych w ujęciu  regionalnego  modelu geologicznego niecki podhalańskiej i w  wytypowanych obszarach  perspektywicznych</t>
  </si>
  <si>
    <t>1.1.</t>
  </si>
  <si>
    <t>1.3.</t>
  </si>
  <si>
    <t>1.4.</t>
  </si>
  <si>
    <t>1.5.</t>
  </si>
  <si>
    <t>1.6.</t>
  </si>
  <si>
    <t>Przetworzenie modelu geologicznego niecki podhalańskiej  na dynamiczny model hydrogeologiczny</t>
  </si>
  <si>
    <t>Kalibracja hydrodynamicznego modelu hydrogeologicznego niecki podhalańskiej  dostępnymi  danymi eksploatacyjnymi</t>
  </si>
  <si>
    <t>Symulacja procesu eksploatacji w wyznaczonych obszarach perspektywicznych</t>
  </si>
  <si>
    <t xml:space="preserve">Oszacowanie zasobów dyspozycyjnych dla obszaru niecki podhalańskiej przy uwzględnieniu transgranicznego przepływu wód </t>
  </si>
  <si>
    <t>2.3.</t>
  </si>
  <si>
    <t>2.4.</t>
  </si>
  <si>
    <t>ETAP 3</t>
  </si>
  <si>
    <t>Analiza  niepewności i ryzyka geologicznego oraz technicznego obejmująca aspekty związane z eksploatacją wód termalnych, w niecce podhalańskiej.</t>
  </si>
  <si>
    <t>Koncepcje udostępnienia i zagospodarowania  perspektywicznych horyzontów wody termalnej w  obszarze niecki podhalańskiej w kontekście działających obecnie ujęć wód termalnych</t>
  </si>
  <si>
    <t>Opracowanie raportu końcowego</t>
  </si>
  <si>
    <t>3.5.</t>
  </si>
  <si>
    <t>3.6.</t>
  </si>
  <si>
    <t>Określenie możliwości i warunków ujęcia wód termalnych otworem Bańska PGP-4 z obecnie eksploatowanego, głównego kolektora na Podhalu w aspekcie racjonalnej gospodarki  złożami wód termalnych niecki podhalańskiej</t>
  </si>
  <si>
    <t xml:space="preserve">Zarządzanie projektem i wykonanie wersji cyfrowej kolejnych etapów prac </t>
  </si>
  <si>
    <t>usługa</t>
  </si>
  <si>
    <t>Zestawienie i analiza danych wejściowych</t>
  </si>
  <si>
    <t>RAZEM ZADANIE II</t>
  </si>
  <si>
    <t>RAZEM (ZADANIE I + ZADANIE II)</t>
  </si>
  <si>
    <t>Wartość 
netto (zł)</t>
  </si>
  <si>
    <t>Wartość 
brutto (zł)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</si>
</sst>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\ &quot;zł&quot;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9"/>
      <name val="Calibri"/>
      <family val="2"/>
      <charset val="238"/>
      <scheme val="minor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b/>
      <sz val="8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2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3">
    <xf numFmtId="0" fontId="0" fillId="0" borderId="0" xfId="0"/>
    <xf numFmtId="0" fontId="7" fillId="0" borderId="0" xfId="0" applyFont="1"/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165" fontId="9" fillId="0" borderId="7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left" vertical="center" wrapText="1"/>
    </xf>
    <xf numFmtId="49" fontId="5" fillId="0" borderId="12" xfId="0" applyNumberFormat="1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9" fontId="4" fillId="2" borderId="15" xfId="0" applyNumberFormat="1" applyFont="1" applyFill="1" applyBorder="1" applyAlignment="1">
      <alignment horizontal="left" vertical="center" wrapText="1"/>
    </xf>
    <xf numFmtId="165" fontId="9" fillId="2" borderId="10" xfId="0" applyNumberFormat="1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165" fontId="12" fillId="2" borderId="10" xfId="1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/>
    </xf>
    <xf numFmtId="165" fontId="13" fillId="0" borderId="5" xfId="1" applyNumberFormat="1" applyFont="1" applyFill="1" applyBorder="1" applyAlignment="1" applyProtection="1">
      <alignment horizontal="center" vertical="center" wrapText="1"/>
    </xf>
    <xf numFmtId="49" fontId="5" fillId="0" borderId="5" xfId="0" applyNumberFormat="1" applyFont="1" applyBorder="1" applyAlignment="1">
      <alignment horizontal="left" vertical="center" wrapText="1"/>
    </xf>
    <xf numFmtId="165" fontId="13" fillId="0" borderId="6" xfId="1" applyNumberFormat="1" applyFont="1" applyFill="1" applyBorder="1" applyAlignment="1" applyProtection="1">
      <alignment horizontal="center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165" fontId="9" fillId="2" borderId="5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49" fontId="4" fillId="0" borderId="14" xfId="0" applyNumberFormat="1" applyFont="1" applyBorder="1" applyAlignment="1">
      <alignment horizontal="right" vertical="center" wrapText="1"/>
    </xf>
    <xf numFmtId="0" fontId="0" fillId="0" borderId="19" xfId="0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right" vertical="center" wrapText="1"/>
    </xf>
    <xf numFmtId="49" fontId="4" fillId="0" borderId="7" xfId="0" applyNumberFormat="1" applyFont="1" applyBorder="1" applyAlignment="1">
      <alignment horizontal="right" vertical="center" wrapText="1"/>
    </xf>
    <xf numFmtId="165" fontId="13" fillId="2" borderId="16" xfId="1" applyNumberFormat="1" applyFont="1" applyFill="1" applyBorder="1" applyAlignment="1" applyProtection="1">
      <alignment horizontal="center" vertical="center" wrapText="1"/>
    </xf>
    <xf numFmtId="165" fontId="13" fillId="0" borderId="18" xfId="1" applyNumberFormat="1" applyFont="1" applyFill="1" applyBorder="1" applyAlignment="1" applyProtection="1">
      <alignment horizontal="center" vertical="center" wrapText="1"/>
    </xf>
    <xf numFmtId="165" fontId="13" fillId="0" borderId="21" xfId="1" applyNumberFormat="1" applyFont="1" applyFill="1" applyBorder="1" applyAlignment="1" applyProtection="1">
      <alignment horizontal="center" vertical="center" wrapText="1"/>
    </xf>
    <xf numFmtId="165" fontId="9" fillId="2" borderId="18" xfId="0" applyNumberFormat="1" applyFont="1" applyFill="1" applyBorder="1" applyAlignment="1">
      <alignment horizontal="center" vertical="center"/>
    </xf>
    <xf numFmtId="165" fontId="9" fillId="0" borderId="9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left" vertical="center" wrapText="1"/>
    </xf>
    <xf numFmtId="165" fontId="14" fillId="0" borderId="10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165" fontId="14" fillId="0" borderId="16" xfId="0" applyNumberFormat="1" applyFont="1" applyBorder="1" applyAlignment="1">
      <alignment horizontal="center" vertical="center"/>
    </xf>
    <xf numFmtId="165" fontId="0" fillId="2" borderId="5" xfId="0" applyNumberForma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165" fontId="0" fillId="2" borderId="18" xfId="0" applyNumberFormat="1" applyFill="1" applyBorder="1" applyAlignment="1">
      <alignment horizontal="center" vertical="center"/>
    </xf>
    <xf numFmtId="49" fontId="17" fillId="0" borderId="5" xfId="0" applyNumberFormat="1" applyFont="1" applyBorder="1"/>
    <xf numFmtId="49" fontId="17" fillId="0" borderId="2" xfId="0" applyNumberFormat="1" applyFont="1" applyBorder="1" applyAlignment="1">
      <alignment wrapText="1"/>
    </xf>
    <xf numFmtId="0" fontId="6" fillId="0" borderId="23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14" fillId="0" borderId="6" xfId="0" applyFont="1" applyBorder="1" applyAlignment="1">
      <alignment horizontal="center" vertical="center"/>
    </xf>
    <xf numFmtId="4" fontId="14" fillId="0" borderId="5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17" fillId="0" borderId="5" xfId="0" applyNumberFormat="1" applyFont="1" applyBorder="1" applyAlignment="1">
      <alignment vertical="center" wrapText="1"/>
    </xf>
    <xf numFmtId="49" fontId="17" fillId="0" borderId="5" xfId="0" applyNumberFormat="1" applyFont="1" applyBorder="1" applyAlignment="1">
      <alignment wrapText="1"/>
    </xf>
    <xf numFmtId="0" fontId="6" fillId="0" borderId="8" xfId="0" applyFont="1" applyBorder="1" applyAlignment="1">
      <alignment vertical="center" wrapText="1"/>
    </xf>
    <xf numFmtId="0" fontId="3" fillId="0" borderId="2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17" fillId="0" borderId="5" xfId="0" applyNumberFormat="1" applyFont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49" fontId="17" fillId="0" borderId="2" xfId="0" applyNumberFormat="1" applyFont="1" applyBorder="1"/>
    <xf numFmtId="0" fontId="3" fillId="0" borderId="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164" fontId="15" fillId="0" borderId="33" xfId="1" applyFont="1" applyFill="1" applyBorder="1" applyAlignment="1" applyProtection="1">
      <alignment horizontal="center" vertical="center"/>
    </xf>
    <xf numFmtId="164" fontId="15" fillId="0" borderId="30" xfId="1" applyFont="1" applyFill="1" applyBorder="1" applyAlignment="1" applyProtection="1">
      <alignment horizontal="center" vertical="center" wrapText="1"/>
    </xf>
    <xf numFmtId="49" fontId="3" fillId="0" borderId="35" xfId="0" applyNumberFormat="1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165" fontId="14" fillId="0" borderId="5" xfId="0" applyNumberFormat="1" applyFont="1" applyBorder="1" applyAlignment="1">
      <alignment horizontal="center" vertical="center"/>
    </xf>
    <xf numFmtId="165" fontId="14" fillId="0" borderId="6" xfId="0" applyNumberFormat="1" applyFont="1" applyBorder="1" applyAlignment="1">
      <alignment horizontal="center" vertical="center"/>
    </xf>
    <xf numFmtId="165" fontId="14" fillId="0" borderId="2" xfId="0" applyNumberFormat="1" applyFont="1" applyBorder="1" applyAlignment="1">
      <alignment horizontal="center" vertical="center"/>
    </xf>
    <xf numFmtId="2" fontId="14" fillId="0" borderId="10" xfId="0" applyNumberFormat="1" applyFont="1" applyBorder="1" applyAlignment="1">
      <alignment horizontal="center" vertical="center"/>
    </xf>
    <xf numFmtId="2" fontId="14" fillId="0" borderId="5" xfId="0" applyNumberFormat="1" applyFont="1" applyBorder="1" applyAlignment="1">
      <alignment horizontal="center" vertical="center"/>
    </xf>
    <xf numFmtId="2" fontId="14" fillId="0" borderId="6" xfId="0" applyNumberFormat="1" applyFont="1" applyBorder="1" applyAlignment="1">
      <alignment horizontal="center" vertical="center"/>
    </xf>
    <xf numFmtId="2" fontId="14" fillId="0" borderId="2" xfId="0" applyNumberFormat="1" applyFont="1" applyBorder="1" applyAlignment="1">
      <alignment horizontal="center" vertical="center"/>
    </xf>
    <xf numFmtId="165" fontId="14" fillId="0" borderId="18" xfId="0" applyNumberFormat="1" applyFont="1" applyBorder="1" applyAlignment="1">
      <alignment horizontal="center" vertical="center"/>
    </xf>
    <xf numFmtId="165" fontId="11" fillId="0" borderId="7" xfId="0" applyNumberFormat="1" applyFont="1" applyBorder="1" applyAlignment="1">
      <alignment horizontal="center" vertical="center"/>
    </xf>
    <xf numFmtId="165" fontId="11" fillId="0" borderId="9" xfId="0" applyNumberFormat="1" applyFont="1" applyBorder="1" applyAlignment="1">
      <alignment horizontal="center" vertical="center"/>
    </xf>
    <xf numFmtId="165" fontId="11" fillId="0" borderId="6" xfId="0" applyNumberFormat="1" applyFont="1" applyBorder="1" applyAlignment="1">
      <alignment horizontal="center" vertical="center"/>
    </xf>
    <xf numFmtId="165" fontId="11" fillId="0" borderId="21" xfId="0" applyNumberFormat="1" applyFont="1" applyBorder="1" applyAlignment="1">
      <alignment horizontal="center" vertical="center"/>
    </xf>
    <xf numFmtId="165" fontId="11" fillId="2" borderId="4" xfId="0" applyNumberFormat="1" applyFont="1" applyFill="1" applyBorder="1" applyAlignment="1">
      <alignment horizontal="center" vertical="center"/>
    </xf>
    <xf numFmtId="165" fontId="11" fillId="2" borderId="1" xfId="0" applyNumberFormat="1" applyFont="1" applyFill="1" applyBorder="1" applyAlignment="1">
      <alignment horizontal="center" vertical="center"/>
    </xf>
    <xf numFmtId="165" fontId="14" fillId="0" borderId="20" xfId="0" applyNumberFormat="1" applyFont="1" applyBorder="1" applyAlignment="1">
      <alignment horizontal="center" vertical="center"/>
    </xf>
    <xf numFmtId="165" fontId="21" fillId="2" borderId="7" xfId="0" applyNumberFormat="1" applyFont="1" applyFill="1" applyBorder="1" applyAlignment="1">
      <alignment horizontal="center" vertical="center"/>
    </xf>
    <xf numFmtId="165" fontId="21" fillId="2" borderId="9" xfId="0" applyNumberFormat="1" applyFont="1" applyFill="1" applyBorder="1" applyAlignment="1">
      <alignment horizontal="center" vertical="center"/>
    </xf>
    <xf numFmtId="2" fontId="22" fillId="0" borderId="5" xfId="0" applyNumberFormat="1" applyFont="1" applyBorder="1" applyAlignment="1">
      <alignment horizontal="center" vertical="center"/>
    </xf>
    <xf numFmtId="164" fontId="15" fillId="0" borderId="0" xfId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164" fontId="15" fillId="0" borderId="31" xfId="1" applyFont="1" applyFill="1" applyBorder="1" applyAlignment="1" applyProtection="1">
      <alignment horizontal="center" vertical="center" wrapText="1"/>
    </xf>
    <xf numFmtId="164" fontId="15" fillId="0" borderId="33" xfId="1" applyFont="1" applyFill="1" applyBorder="1" applyAlignment="1" applyProtection="1">
      <alignment horizontal="center" vertical="center" wrapText="1"/>
    </xf>
    <xf numFmtId="0" fontId="18" fillId="2" borderId="31" xfId="0" applyFont="1" applyFill="1" applyBorder="1" applyAlignment="1">
      <alignment horizontal="center" vertical="center" wrapText="1"/>
    </xf>
    <xf numFmtId="0" fontId="18" fillId="2" borderId="32" xfId="0" applyFont="1" applyFill="1" applyBorder="1" applyAlignment="1">
      <alignment horizontal="center" vertical="center" wrapText="1"/>
    </xf>
    <xf numFmtId="0" fontId="18" fillId="2" borderId="33" xfId="0" applyFont="1" applyFill="1" applyBorder="1" applyAlignment="1">
      <alignment horizontal="center" vertical="center" wrapText="1"/>
    </xf>
    <xf numFmtId="0" fontId="18" fillId="2" borderId="31" xfId="0" applyFont="1" applyFill="1" applyBorder="1" applyAlignment="1">
      <alignment horizontal="center" vertical="center"/>
    </xf>
    <xf numFmtId="0" fontId="18" fillId="2" borderId="33" xfId="0" applyFont="1" applyFill="1" applyBorder="1" applyAlignment="1">
      <alignment horizontal="center" vertical="center"/>
    </xf>
    <xf numFmtId="49" fontId="19" fillId="2" borderId="31" xfId="0" applyNumberFormat="1" applyFont="1" applyFill="1" applyBorder="1" applyAlignment="1">
      <alignment horizontal="center" vertical="center" wrapText="1"/>
    </xf>
    <xf numFmtId="49" fontId="19" fillId="2" borderId="32" xfId="0" applyNumberFormat="1" applyFont="1" applyFill="1" applyBorder="1" applyAlignment="1">
      <alignment horizontal="center" vertical="center" wrapText="1"/>
    </xf>
    <xf numFmtId="49" fontId="19" fillId="2" borderId="33" xfId="0" applyNumberFormat="1" applyFont="1" applyFill="1" applyBorder="1" applyAlignment="1">
      <alignment horizontal="center" vertical="center" wrapText="1"/>
    </xf>
    <xf numFmtId="49" fontId="18" fillId="2" borderId="31" xfId="0" applyNumberFormat="1" applyFont="1" applyFill="1" applyBorder="1" applyAlignment="1">
      <alignment horizontal="right" vertical="center" wrapText="1"/>
    </xf>
    <xf numFmtId="49" fontId="18" fillId="2" borderId="32" xfId="0" applyNumberFormat="1" applyFont="1" applyFill="1" applyBorder="1" applyAlignment="1">
      <alignment horizontal="right" vertical="center" wrapText="1"/>
    </xf>
    <xf numFmtId="49" fontId="18" fillId="2" borderId="34" xfId="0" applyNumberFormat="1" applyFont="1" applyFill="1" applyBorder="1" applyAlignment="1">
      <alignment horizontal="right" vertical="center" wrapText="1"/>
    </xf>
    <xf numFmtId="49" fontId="20" fillId="2" borderId="31" xfId="0" applyNumberFormat="1" applyFont="1" applyFill="1" applyBorder="1" applyAlignment="1">
      <alignment horizontal="right" vertical="center" wrapText="1"/>
    </xf>
    <xf numFmtId="49" fontId="20" fillId="2" borderId="32" xfId="0" applyNumberFormat="1" applyFont="1" applyFill="1" applyBorder="1" applyAlignment="1">
      <alignment horizontal="right" vertical="center" wrapText="1"/>
    </xf>
    <xf numFmtId="49" fontId="20" fillId="2" borderId="34" xfId="0" applyNumberFormat="1" applyFont="1" applyFill="1" applyBorder="1" applyAlignment="1">
      <alignment horizontal="right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49" fontId="16" fillId="2" borderId="31" xfId="0" applyNumberFormat="1" applyFont="1" applyFill="1" applyBorder="1" applyAlignment="1">
      <alignment horizontal="right"/>
    </xf>
    <xf numFmtId="49" fontId="16" fillId="2" borderId="32" xfId="0" applyNumberFormat="1" applyFont="1" applyFill="1" applyBorder="1" applyAlignment="1">
      <alignment horizontal="right"/>
    </xf>
    <xf numFmtId="49" fontId="16" fillId="2" borderId="34" xfId="0" applyNumberFormat="1" applyFont="1" applyFill="1" applyBorder="1" applyAlignment="1">
      <alignment horizontal="right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tabSelected="1" zoomScale="120" zoomScaleNormal="120" workbookViewId="0">
      <selection activeCell="K14" sqref="K14"/>
    </sheetView>
  </sheetViews>
  <sheetFormatPr defaultRowHeight="15" x14ac:dyDescent="0.25"/>
  <cols>
    <col min="2" max="2" width="8.42578125" style="1" customWidth="1"/>
    <col min="3" max="3" width="103.42578125" customWidth="1"/>
    <col min="4" max="4" width="11.42578125" style="5" customWidth="1"/>
    <col min="5" max="5" width="8.7109375" style="4" customWidth="1"/>
    <col min="6" max="6" width="9.42578125" customWidth="1"/>
    <col min="7" max="7" width="12.5703125" customWidth="1"/>
    <col min="8" max="8" width="11" customWidth="1"/>
    <col min="9" max="9" width="12.5703125" customWidth="1"/>
  </cols>
  <sheetData>
    <row r="1" spans="1:12" ht="68.25" customHeight="1" thickBot="1" x14ac:dyDescent="0.3">
      <c r="A1" s="68" t="s">
        <v>0</v>
      </c>
      <c r="B1" s="69" t="s">
        <v>1</v>
      </c>
      <c r="C1" s="68" t="s">
        <v>2</v>
      </c>
      <c r="D1" s="97" t="s">
        <v>3</v>
      </c>
      <c r="E1" s="98"/>
      <c r="F1" s="70" t="s">
        <v>4</v>
      </c>
      <c r="G1" s="71" t="s">
        <v>86</v>
      </c>
      <c r="H1" s="71" t="s">
        <v>20</v>
      </c>
      <c r="I1" s="71" t="s">
        <v>87</v>
      </c>
      <c r="J1" s="95" t="s">
        <v>32</v>
      </c>
      <c r="K1" s="96"/>
      <c r="L1" s="96"/>
    </row>
    <row r="2" spans="1:12" ht="36" customHeight="1" thickBot="1" x14ac:dyDescent="0.3">
      <c r="A2" s="99" t="s">
        <v>55</v>
      </c>
      <c r="B2" s="101"/>
      <c r="C2" s="99" t="s">
        <v>57</v>
      </c>
      <c r="D2" s="100"/>
      <c r="E2" s="100"/>
      <c r="F2" s="100"/>
      <c r="G2" s="100"/>
      <c r="H2" s="100"/>
      <c r="I2" s="101"/>
    </row>
    <row r="3" spans="1:12" ht="20.25" customHeight="1" x14ac:dyDescent="0.25">
      <c r="A3" s="72" t="s">
        <v>28</v>
      </c>
      <c r="B3" s="114" t="s">
        <v>6</v>
      </c>
      <c r="C3" s="13" t="s">
        <v>30</v>
      </c>
      <c r="D3" s="14"/>
      <c r="E3" s="15"/>
      <c r="F3" s="16"/>
      <c r="G3" s="17"/>
      <c r="H3" s="17"/>
      <c r="I3" s="31"/>
    </row>
    <row r="4" spans="1:12" ht="20.25" customHeight="1" x14ac:dyDescent="0.25">
      <c r="A4" s="73" t="s">
        <v>15</v>
      </c>
      <c r="B4" s="114"/>
      <c r="C4" s="18" t="s">
        <v>21</v>
      </c>
      <c r="D4" s="77">
        <v>0</v>
      </c>
      <c r="E4" s="19" t="s">
        <v>31</v>
      </c>
      <c r="F4" s="81">
        <v>1</v>
      </c>
      <c r="G4" s="20">
        <f>D4*F4</f>
        <v>0</v>
      </c>
      <c r="H4" s="20">
        <v>0</v>
      </c>
      <c r="I4" s="32">
        <f t="shared" ref="I4" si="0">G4+H4</f>
        <v>0</v>
      </c>
    </row>
    <row r="5" spans="1:12" ht="28.5" customHeight="1" x14ac:dyDescent="0.25">
      <c r="A5" s="73" t="s">
        <v>16</v>
      </c>
      <c r="B5" s="114"/>
      <c r="C5" s="21" t="s">
        <v>22</v>
      </c>
      <c r="D5" s="77">
        <v>0</v>
      </c>
      <c r="E5" s="19" t="s">
        <v>31</v>
      </c>
      <c r="F5" s="81">
        <v>1</v>
      </c>
      <c r="G5" s="20">
        <f t="shared" ref="G5" si="1">D5*F5</f>
        <v>0</v>
      </c>
      <c r="H5" s="20">
        <v>0</v>
      </c>
      <c r="I5" s="32">
        <f>G5+H5</f>
        <v>0</v>
      </c>
    </row>
    <row r="6" spans="1:12" ht="15" customHeight="1" x14ac:dyDescent="0.25">
      <c r="A6" s="74" t="s">
        <v>29</v>
      </c>
      <c r="B6" s="114"/>
      <c r="C6" s="21" t="s">
        <v>83</v>
      </c>
      <c r="D6" s="78">
        <v>0</v>
      </c>
      <c r="E6" s="19" t="s">
        <v>31</v>
      </c>
      <c r="F6" s="82">
        <v>1</v>
      </c>
      <c r="G6" s="22">
        <f>SUM(G4:G5)</f>
        <v>0</v>
      </c>
      <c r="H6" s="22">
        <f t="shared" ref="H6:I6" si="2">SUM(H4:H5)</f>
        <v>0</v>
      </c>
      <c r="I6" s="33">
        <f t="shared" si="2"/>
        <v>0</v>
      </c>
    </row>
    <row r="7" spans="1:12" x14ac:dyDescent="0.25">
      <c r="A7" s="73" t="s">
        <v>9</v>
      </c>
      <c r="B7" s="114"/>
      <c r="C7" s="23" t="s">
        <v>24</v>
      </c>
      <c r="D7" s="24"/>
      <c r="E7" s="25"/>
      <c r="F7" s="25"/>
      <c r="G7" s="24"/>
      <c r="H7" s="24"/>
      <c r="I7" s="34"/>
    </row>
    <row r="8" spans="1:12" x14ac:dyDescent="0.25">
      <c r="A8" s="73" t="s">
        <v>17</v>
      </c>
      <c r="B8" s="114"/>
      <c r="C8" s="10" t="s">
        <v>25</v>
      </c>
      <c r="D8" s="77">
        <v>0</v>
      </c>
      <c r="E8" s="19" t="s">
        <v>33</v>
      </c>
      <c r="F8" s="48">
        <v>28589</v>
      </c>
      <c r="G8" s="20">
        <f t="shared" ref="G8:G10" si="3">D8*F8</f>
        <v>0</v>
      </c>
      <c r="H8" s="20">
        <v>0</v>
      </c>
      <c r="I8" s="32">
        <f t="shared" ref="I8:I10" si="4">G8+H8</f>
        <v>0</v>
      </c>
    </row>
    <row r="9" spans="1:12" x14ac:dyDescent="0.25">
      <c r="A9" s="73" t="s">
        <v>18</v>
      </c>
      <c r="B9" s="114"/>
      <c r="C9" s="9" t="s">
        <v>26</v>
      </c>
      <c r="D9" s="77">
        <v>0</v>
      </c>
      <c r="E9" s="19" t="s">
        <v>33</v>
      </c>
      <c r="F9" s="48">
        <v>16850</v>
      </c>
      <c r="G9" s="20">
        <f t="shared" si="3"/>
        <v>0</v>
      </c>
      <c r="H9" s="20">
        <v>0</v>
      </c>
      <c r="I9" s="32">
        <f t="shared" si="4"/>
        <v>0</v>
      </c>
    </row>
    <row r="10" spans="1:12" x14ac:dyDescent="0.25">
      <c r="A10" s="73" t="s">
        <v>19</v>
      </c>
      <c r="B10" s="116"/>
      <c r="C10" s="9" t="s">
        <v>27</v>
      </c>
      <c r="D10" s="77">
        <v>0</v>
      </c>
      <c r="E10" s="19" t="s">
        <v>34</v>
      </c>
      <c r="F10" s="81">
        <v>37</v>
      </c>
      <c r="G10" s="20">
        <f t="shared" si="3"/>
        <v>0</v>
      </c>
      <c r="H10" s="20">
        <v>0</v>
      </c>
      <c r="I10" s="32">
        <f t="shared" si="4"/>
        <v>0</v>
      </c>
    </row>
    <row r="11" spans="1:12" ht="17.25" customHeight="1" thickBot="1" x14ac:dyDescent="0.3">
      <c r="A11" s="75" t="s">
        <v>12</v>
      </c>
      <c r="B11" s="55"/>
      <c r="C11" s="26" t="s">
        <v>35</v>
      </c>
      <c r="D11" s="27"/>
      <c r="E11" s="28"/>
      <c r="F11" s="49"/>
      <c r="G11" s="8">
        <f>G4+G5+G6+G8+G9+G10</f>
        <v>0</v>
      </c>
      <c r="H11" s="8">
        <f>H4+H5+H6+H8+H9+H10</f>
        <v>0</v>
      </c>
      <c r="I11" s="35">
        <f>I4+I5+I6+I8+I9+I10</f>
        <v>0</v>
      </c>
    </row>
    <row r="12" spans="1:12" ht="15" customHeight="1" x14ac:dyDescent="0.25">
      <c r="A12" s="76" t="s">
        <v>10</v>
      </c>
      <c r="B12" s="117" t="s">
        <v>5</v>
      </c>
      <c r="C12" s="36" t="s">
        <v>36</v>
      </c>
      <c r="D12" s="37">
        <v>0</v>
      </c>
      <c r="E12" s="38" t="s">
        <v>37</v>
      </c>
      <c r="F12" s="80">
        <v>100</v>
      </c>
      <c r="G12" s="37">
        <f>D12*F12</f>
        <v>0</v>
      </c>
      <c r="H12" s="37">
        <v>0</v>
      </c>
      <c r="I12" s="39">
        <f>G12+H12</f>
        <v>0</v>
      </c>
    </row>
    <row r="13" spans="1:12" x14ac:dyDescent="0.25">
      <c r="A13" s="73" t="s">
        <v>39</v>
      </c>
      <c r="B13" s="118"/>
      <c r="C13" s="23" t="s">
        <v>38</v>
      </c>
      <c r="D13" s="40"/>
      <c r="E13" s="41"/>
      <c r="F13" s="50"/>
      <c r="G13" s="40"/>
      <c r="H13" s="40"/>
      <c r="I13" s="42"/>
    </row>
    <row r="14" spans="1:12" ht="18.75" customHeight="1" x14ac:dyDescent="0.25">
      <c r="A14" s="73" t="s">
        <v>40</v>
      </c>
      <c r="B14" s="118"/>
      <c r="C14" s="21" t="s">
        <v>42</v>
      </c>
      <c r="D14" s="77">
        <v>0</v>
      </c>
      <c r="E14" s="19" t="s">
        <v>37</v>
      </c>
      <c r="F14" s="94">
        <v>200</v>
      </c>
      <c r="G14" s="77">
        <f t="shared" ref="G14:G16" si="5">D14*F14</f>
        <v>0</v>
      </c>
      <c r="H14" s="77">
        <v>0</v>
      </c>
      <c r="I14" s="84">
        <f t="shared" ref="I14:I16" si="6">G14+H14</f>
        <v>0</v>
      </c>
    </row>
    <row r="15" spans="1:12" ht="15" customHeight="1" x14ac:dyDescent="0.25">
      <c r="A15" s="73" t="s">
        <v>41</v>
      </c>
      <c r="B15" s="118"/>
      <c r="C15" s="21" t="s">
        <v>43</v>
      </c>
      <c r="D15" s="77">
        <v>0</v>
      </c>
      <c r="E15" s="2" t="s">
        <v>44</v>
      </c>
      <c r="F15" s="81">
        <v>47</v>
      </c>
      <c r="G15" s="77">
        <f>D15*F15</f>
        <v>0</v>
      </c>
      <c r="H15" s="77">
        <v>0</v>
      </c>
      <c r="I15" s="84">
        <f t="shared" si="6"/>
        <v>0</v>
      </c>
    </row>
    <row r="16" spans="1:12" ht="15" customHeight="1" x14ac:dyDescent="0.25">
      <c r="A16" s="73" t="s">
        <v>46</v>
      </c>
      <c r="B16" s="119"/>
      <c r="C16" s="21" t="s">
        <v>45</v>
      </c>
      <c r="D16" s="77">
        <v>0</v>
      </c>
      <c r="E16" s="2" t="s">
        <v>47</v>
      </c>
      <c r="F16" s="94">
        <v>200</v>
      </c>
      <c r="G16" s="77">
        <f t="shared" si="5"/>
        <v>0</v>
      </c>
      <c r="H16" s="77">
        <v>0</v>
      </c>
      <c r="I16" s="84">
        <f t="shared" si="6"/>
        <v>0</v>
      </c>
    </row>
    <row r="17" spans="1:9" ht="15.75" thickBot="1" x14ac:dyDescent="0.3">
      <c r="A17" s="75" t="s">
        <v>13</v>
      </c>
      <c r="B17" s="46"/>
      <c r="C17" s="29" t="s">
        <v>7</v>
      </c>
      <c r="D17" s="11"/>
      <c r="E17" s="12"/>
      <c r="F17" s="51"/>
      <c r="G17" s="85">
        <f>SUM(G13:G16)</f>
        <v>0</v>
      </c>
      <c r="H17" s="85">
        <f>SUM(H13:H16)</f>
        <v>0</v>
      </c>
      <c r="I17" s="86">
        <f>SUM(I13:I16)</f>
        <v>0</v>
      </c>
    </row>
    <row r="18" spans="1:9" x14ac:dyDescent="0.25">
      <c r="A18" s="52" t="s">
        <v>11</v>
      </c>
      <c r="B18" s="113" t="s">
        <v>74</v>
      </c>
      <c r="C18" s="44" t="s">
        <v>48</v>
      </c>
      <c r="D18" s="77">
        <v>0</v>
      </c>
      <c r="E18" s="2" t="s">
        <v>31</v>
      </c>
      <c r="F18" s="81">
        <v>1</v>
      </c>
      <c r="G18" s="77">
        <f>D18*F18</f>
        <v>0</v>
      </c>
      <c r="H18" s="77">
        <v>0</v>
      </c>
      <c r="I18" s="84">
        <f>G18+H18</f>
        <v>0</v>
      </c>
    </row>
    <row r="19" spans="1:9" x14ac:dyDescent="0.25">
      <c r="A19" s="6" t="s">
        <v>51</v>
      </c>
      <c r="B19" s="114"/>
      <c r="C19" s="21" t="s">
        <v>77</v>
      </c>
      <c r="D19" s="77">
        <v>0</v>
      </c>
      <c r="E19" s="2" t="s">
        <v>31</v>
      </c>
      <c r="F19" s="81">
        <v>4</v>
      </c>
      <c r="G19" s="77">
        <f t="shared" ref="G19:G21" si="7">D19*F19</f>
        <v>0</v>
      </c>
      <c r="H19" s="77">
        <v>0</v>
      </c>
      <c r="I19" s="84">
        <f t="shared" ref="I19:I21" si="8">G19+H19</f>
        <v>0</v>
      </c>
    </row>
    <row r="20" spans="1:9" x14ac:dyDescent="0.25">
      <c r="A20" s="7" t="s">
        <v>52</v>
      </c>
      <c r="B20" s="114"/>
      <c r="C20" s="43" t="s">
        <v>49</v>
      </c>
      <c r="D20" s="77">
        <v>0</v>
      </c>
      <c r="E20" s="2" t="s">
        <v>82</v>
      </c>
      <c r="F20" s="81">
        <v>1</v>
      </c>
      <c r="G20" s="77">
        <f t="shared" si="7"/>
        <v>0</v>
      </c>
      <c r="H20" s="77">
        <v>0</v>
      </c>
      <c r="I20" s="84">
        <f t="shared" si="8"/>
        <v>0</v>
      </c>
    </row>
    <row r="21" spans="1:9" x14ac:dyDescent="0.25">
      <c r="A21" s="6" t="s">
        <v>53</v>
      </c>
      <c r="B21" s="116"/>
      <c r="C21" s="43" t="s">
        <v>50</v>
      </c>
      <c r="D21" s="77">
        <v>0</v>
      </c>
      <c r="E21" s="2" t="s">
        <v>31</v>
      </c>
      <c r="F21" s="81">
        <v>1</v>
      </c>
      <c r="G21" s="77">
        <f t="shared" si="7"/>
        <v>0</v>
      </c>
      <c r="H21" s="77">
        <v>0</v>
      </c>
      <c r="I21" s="84">
        <f t="shared" si="8"/>
        <v>0</v>
      </c>
    </row>
    <row r="22" spans="1:9" ht="15.75" thickBot="1" x14ac:dyDescent="0.3">
      <c r="A22" s="67" t="s">
        <v>14</v>
      </c>
      <c r="B22" s="45"/>
      <c r="C22" s="63" t="s">
        <v>8</v>
      </c>
      <c r="D22" s="64"/>
      <c r="E22" s="57"/>
      <c r="F22" s="47"/>
      <c r="G22" s="87">
        <f>SUM(G18:G21)</f>
        <v>0</v>
      </c>
      <c r="H22" s="87">
        <f>SUM(H18:H21)</f>
        <v>0</v>
      </c>
      <c r="I22" s="88">
        <f>SUM(I18:I21)</f>
        <v>0</v>
      </c>
    </row>
    <row r="23" spans="1:9" ht="18" customHeight="1" thickBot="1" x14ac:dyDescent="0.3">
      <c r="A23" s="120" t="s">
        <v>54</v>
      </c>
      <c r="B23" s="121"/>
      <c r="C23" s="122"/>
      <c r="D23" s="65"/>
      <c r="E23" s="62"/>
      <c r="F23" s="65"/>
      <c r="G23" s="89">
        <f>G11+G17+G22</f>
        <v>0</v>
      </c>
      <c r="H23" s="89">
        <f>H22+H17+H11</f>
        <v>0</v>
      </c>
      <c r="I23" s="90">
        <f>I22+I17+I11</f>
        <v>0</v>
      </c>
    </row>
    <row r="24" spans="1:9" ht="27" customHeight="1" thickBot="1" x14ac:dyDescent="0.3">
      <c r="A24" s="102" t="s">
        <v>56</v>
      </c>
      <c r="B24" s="103"/>
      <c r="C24" s="104" t="s">
        <v>58</v>
      </c>
      <c r="D24" s="105"/>
      <c r="E24" s="105"/>
      <c r="F24" s="105"/>
      <c r="G24" s="105"/>
      <c r="H24" s="105"/>
      <c r="I24" s="106"/>
    </row>
    <row r="25" spans="1:9" x14ac:dyDescent="0.25">
      <c r="A25" s="52" t="s">
        <v>63</v>
      </c>
      <c r="B25" s="114" t="s">
        <v>6</v>
      </c>
      <c r="C25" s="66" t="s">
        <v>21</v>
      </c>
      <c r="D25" s="79">
        <v>0</v>
      </c>
      <c r="E25" s="3" t="s">
        <v>31</v>
      </c>
      <c r="F25" s="79">
        <v>1</v>
      </c>
      <c r="G25" s="79">
        <f t="shared" ref="G25:G30" si="9">D25*F25</f>
        <v>0</v>
      </c>
      <c r="H25" s="79">
        <v>0</v>
      </c>
      <c r="I25" s="91">
        <f t="shared" ref="I25:I30" si="10">G25+H25</f>
        <v>0</v>
      </c>
    </row>
    <row r="26" spans="1:9" ht="40.5" customHeight="1" x14ac:dyDescent="0.25">
      <c r="A26" s="7" t="s">
        <v>9</v>
      </c>
      <c r="B26" s="114"/>
      <c r="C26" s="53" t="s">
        <v>59</v>
      </c>
      <c r="D26" s="77">
        <v>0</v>
      </c>
      <c r="E26" s="2" t="s">
        <v>31</v>
      </c>
      <c r="F26" s="77">
        <v>1</v>
      </c>
      <c r="G26" s="77">
        <f t="shared" si="9"/>
        <v>0</v>
      </c>
      <c r="H26" s="77">
        <v>0</v>
      </c>
      <c r="I26" s="84">
        <f t="shared" si="10"/>
        <v>0</v>
      </c>
    </row>
    <row r="27" spans="1:9" x14ac:dyDescent="0.25">
      <c r="A27" s="6" t="s">
        <v>64</v>
      </c>
      <c r="B27" s="114"/>
      <c r="C27" s="43" t="s">
        <v>23</v>
      </c>
      <c r="D27" s="77">
        <v>0</v>
      </c>
      <c r="E27" s="2" t="s">
        <v>31</v>
      </c>
      <c r="F27" s="77">
        <v>1</v>
      </c>
      <c r="G27" s="77">
        <f t="shared" si="9"/>
        <v>0</v>
      </c>
      <c r="H27" s="77">
        <v>0</v>
      </c>
      <c r="I27" s="84">
        <f t="shared" si="10"/>
        <v>0</v>
      </c>
    </row>
    <row r="28" spans="1:9" ht="26.25" x14ac:dyDescent="0.25">
      <c r="A28" s="6" t="s">
        <v>65</v>
      </c>
      <c r="B28" s="114"/>
      <c r="C28" s="54" t="s">
        <v>60</v>
      </c>
      <c r="D28" s="77">
        <v>0</v>
      </c>
      <c r="E28" s="2" t="s">
        <v>31</v>
      </c>
      <c r="F28" s="77">
        <v>1</v>
      </c>
      <c r="G28" s="77">
        <f t="shared" si="9"/>
        <v>0</v>
      </c>
      <c r="H28" s="77">
        <v>0</v>
      </c>
      <c r="I28" s="84">
        <f t="shared" si="10"/>
        <v>0</v>
      </c>
    </row>
    <row r="29" spans="1:9" ht="39" x14ac:dyDescent="0.25">
      <c r="A29" s="6" t="s">
        <v>66</v>
      </c>
      <c r="B29" s="114"/>
      <c r="C29" s="54" t="s">
        <v>61</v>
      </c>
      <c r="D29" s="77">
        <v>0</v>
      </c>
      <c r="E29" s="2" t="s">
        <v>31</v>
      </c>
      <c r="F29" s="77">
        <v>1</v>
      </c>
      <c r="G29" s="77">
        <f t="shared" si="9"/>
        <v>0</v>
      </c>
      <c r="H29" s="77">
        <v>0</v>
      </c>
      <c r="I29" s="84">
        <f t="shared" si="10"/>
        <v>0</v>
      </c>
    </row>
    <row r="30" spans="1:9" ht="26.25" x14ac:dyDescent="0.25">
      <c r="A30" s="6" t="s">
        <v>67</v>
      </c>
      <c r="B30" s="114"/>
      <c r="C30" s="54" t="s">
        <v>62</v>
      </c>
      <c r="D30" s="77">
        <v>0</v>
      </c>
      <c r="E30" s="2" t="s">
        <v>31</v>
      </c>
      <c r="F30" s="77">
        <v>1</v>
      </c>
      <c r="G30" s="77">
        <f t="shared" si="9"/>
        <v>0</v>
      </c>
      <c r="H30" s="77">
        <v>0</v>
      </c>
      <c r="I30" s="84">
        <f t="shared" si="10"/>
        <v>0</v>
      </c>
    </row>
    <row r="31" spans="1:9" ht="15.75" thickBot="1" x14ac:dyDescent="0.3">
      <c r="A31" s="56" t="s">
        <v>12</v>
      </c>
      <c r="B31" s="115"/>
      <c r="C31" s="29" t="s">
        <v>35</v>
      </c>
      <c r="D31" s="11"/>
      <c r="E31" s="58"/>
      <c r="F31" s="11"/>
      <c r="G31" s="85">
        <f>SUM(G24:G30)</f>
        <v>0</v>
      </c>
      <c r="H31" s="85">
        <f>SUM(H24:H30)</f>
        <v>0</v>
      </c>
      <c r="I31" s="86">
        <f>SUM(I24:I30)</f>
        <v>0</v>
      </c>
    </row>
    <row r="32" spans="1:9" x14ac:dyDescent="0.25">
      <c r="A32" s="6" t="s">
        <v>10</v>
      </c>
      <c r="B32" s="113" t="s">
        <v>5</v>
      </c>
      <c r="C32" s="44" t="s">
        <v>68</v>
      </c>
      <c r="D32" s="37">
        <v>0</v>
      </c>
      <c r="E32" s="3" t="s">
        <v>31</v>
      </c>
      <c r="F32" s="80">
        <v>1</v>
      </c>
      <c r="G32" s="37">
        <f>D32*F32</f>
        <v>0</v>
      </c>
      <c r="H32" s="37">
        <v>0</v>
      </c>
      <c r="I32" s="39">
        <f>G32+H32</f>
        <v>0</v>
      </c>
    </row>
    <row r="33" spans="1:9" ht="18" customHeight="1" x14ac:dyDescent="0.25">
      <c r="A33" s="6" t="s">
        <v>39</v>
      </c>
      <c r="B33" s="114"/>
      <c r="C33" s="54" t="s">
        <v>69</v>
      </c>
      <c r="D33" s="77">
        <v>0</v>
      </c>
      <c r="E33" s="2" t="s">
        <v>31</v>
      </c>
      <c r="F33" s="81">
        <v>1</v>
      </c>
      <c r="G33" s="77">
        <f t="shared" ref="G33:G35" si="11">D33*F33</f>
        <v>0</v>
      </c>
      <c r="H33" s="77">
        <v>0</v>
      </c>
      <c r="I33" s="84">
        <f t="shared" ref="I33:I35" si="12">G33+H33</f>
        <v>0</v>
      </c>
    </row>
    <row r="34" spans="1:9" x14ac:dyDescent="0.25">
      <c r="A34" s="59" t="s">
        <v>72</v>
      </c>
      <c r="B34" s="114"/>
      <c r="C34" s="60" t="s">
        <v>70</v>
      </c>
      <c r="D34" s="77">
        <v>0</v>
      </c>
      <c r="E34" s="2" t="s">
        <v>31</v>
      </c>
      <c r="F34" s="81">
        <v>1</v>
      </c>
      <c r="G34" s="77">
        <f t="shared" si="11"/>
        <v>0</v>
      </c>
      <c r="H34" s="77">
        <v>0</v>
      </c>
      <c r="I34" s="84">
        <f t="shared" si="12"/>
        <v>0</v>
      </c>
    </row>
    <row r="35" spans="1:9" ht="25.5" x14ac:dyDescent="0.25">
      <c r="A35" s="6" t="s">
        <v>73</v>
      </c>
      <c r="B35" s="114"/>
      <c r="C35" s="53" t="s">
        <v>71</v>
      </c>
      <c r="D35" s="77">
        <v>0</v>
      </c>
      <c r="E35" s="2" t="s">
        <v>31</v>
      </c>
      <c r="F35" s="81">
        <v>1</v>
      </c>
      <c r="G35" s="77">
        <f t="shared" si="11"/>
        <v>0</v>
      </c>
      <c r="H35" s="77">
        <v>0</v>
      </c>
      <c r="I35" s="84">
        <f t="shared" si="12"/>
        <v>0</v>
      </c>
    </row>
    <row r="36" spans="1:9" ht="15.75" thickBot="1" x14ac:dyDescent="0.3">
      <c r="A36" s="56" t="s">
        <v>13</v>
      </c>
      <c r="B36" s="115"/>
      <c r="C36" s="29" t="s">
        <v>7</v>
      </c>
      <c r="D36" s="11"/>
      <c r="E36" s="12"/>
      <c r="F36" s="11"/>
      <c r="G36" s="85">
        <f>SUM(G32:G35)</f>
        <v>0</v>
      </c>
      <c r="H36" s="85">
        <f>SUM(H32:H35)</f>
        <v>0</v>
      </c>
      <c r="I36" s="86">
        <f>SUM(I32:I35)</f>
        <v>0</v>
      </c>
    </row>
    <row r="37" spans="1:9" ht="26.25" x14ac:dyDescent="0.25">
      <c r="A37" s="52" t="s">
        <v>11</v>
      </c>
      <c r="B37" s="113" t="s">
        <v>74</v>
      </c>
      <c r="C37" s="44" t="s">
        <v>75</v>
      </c>
      <c r="D37" s="79">
        <v>0</v>
      </c>
      <c r="E37" s="3" t="s">
        <v>31</v>
      </c>
      <c r="F37" s="83">
        <v>1</v>
      </c>
      <c r="G37" s="79">
        <f>D37*F37</f>
        <v>0</v>
      </c>
      <c r="H37" s="79">
        <v>0</v>
      </c>
      <c r="I37" s="91">
        <f>G37+H37</f>
        <v>0</v>
      </c>
    </row>
    <row r="38" spans="1:9" ht="26.25" x14ac:dyDescent="0.25">
      <c r="A38" s="6" t="s">
        <v>51</v>
      </c>
      <c r="B38" s="114"/>
      <c r="C38" s="54" t="s">
        <v>76</v>
      </c>
      <c r="D38" s="79">
        <v>0</v>
      </c>
      <c r="E38" s="3" t="s">
        <v>31</v>
      </c>
      <c r="F38" s="81">
        <v>1</v>
      </c>
      <c r="G38" s="79">
        <f t="shared" ref="G38:G42" si="13">D38*F38</f>
        <v>0</v>
      </c>
      <c r="H38" s="79">
        <v>0</v>
      </c>
      <c r="I38" s="91">
        <f t="shared" ref="I38:I42" si="14">G38+H38</f>
        <v>0</v>
      </c>
    </row>
    <row r="39" spans="1:9" ht="33.75" customHeight="1" x14ac:dyDescent="0.25">
      <c r="A39" s="6" t="s">
        <v>52</v>
      </c>
      <c r="B39" s="114"/>
      <c r="C39" s="54" t="s">
        <v>80</v>
      </c>
      <c r="D39" s="79">
        <v>0</v>
      </c>
      <c r="E39" s="3" t="s">
        <v>31</v>
      </c>
      <c r="F39" s="81">
        <v>1</v>
      </c>
      <c r="G39" s="79">
        <f t="shared" si="13"/>
        <v>0</v>
      </c>
      <c r="H39" s="79">
        <v>0</v>
      </c>
      <c r="I39" s="91">
        <f t="shared" si="14"/>
        <v>0</v>
      </c>
    </row>
    <row r="40" spans="1:9" x14ac:dyDescent="0.25">
      <c r="A40" s="6" t="s">
        <v>53</v>
      </c>
      <c r="B40" s="114"/>
      <c r="C40" s="54" t="s">
        <v>77</v>
      </c>
      <c r="D40" s="79">
        <v>0</v>
      </c>
      <c r="E40" s="3" t="s">
        <v>31</v>
      </c>
      <c r="F40" s="81">
        <v>4</v>
      </c>
      <c r="G40" s="79">
        <f t="shared" si="13"/>
        <v>0</v>
      </c>
      <c r="H40" s="79">
        <v>0</v>
      </c>
      <c r="I40" s="91">
        <f t="shared" si="14"/>
        <v>0</v>
      </c>
    </row>
    <row r="41" spans="1:9" x14ac:dyDescent="0.25">
      <c r="A41" s="6" t="s">
        <v>78</v>
      </c>
      <c r="B41" s="114"/>
      <c r="C41" s="54" t="s">
        <v>81</v>
      </c>
      <c r="D41" s="79">
        <v>0</v>
      </c>
      <c r="E41" s="3" t="s">
        <v>82</v>
      </c>
      <c r="F41" s="81">
        <v>1</v>
      </c>
      <c r="G41" s="79">
        <f t="shared" si="13"/>
        <v>0</v>
      </c>
      <c r="H41" s="79">
        <v>0</v>
      </c>
      <c r="I41" s="91">
        <f t="shared" si="14"/>
        <v>0</v>
      </c>
    </row>
    <row r="42" spans="1:9" x14ac:dyDescent="0.25">
      <c r="A42" s="6" t="s">
        <v>79</v>
      </c>
      <c r="B42" s="114"/>
      <c r="C42" s="43" t="s">
        <v>50</v>
      </c>
      <c r="D42" s="79">
        <v>0</v>
      </c>
      <c r="E42" s="3" t="s">
        <v>31</v>
      </c>
      <c r="F42" s="81">
        <v>1</v>
      </c>
      <c r="G42" s="79">
        <f t="shared" si="13"/>
        <v>0</v>
      </c>
      <c r="H42" s="79">
        <v>0</v>
      </c>
      <c r="I42" s="91">
        <f t="shared" si="14"/>
        <v>0</v>
      </c>
    </row>
    <row r="43" spans="1:9" ht="15.75" thickBot="1" x14ac:dyDescent="0.3">
      <c r="A43" s="67" t="s">
        <v>14</v>
      </c>
      <c r="B43" s="114"/>
      <c r="C43" s="30" t="s">
        <v>8</v>
      </c>
      <c r="D43" s="11"/>
      <c r="E43" s="12"/>
      <c r="F43" s="11"/>
      <c r="G43" s="85">
        <f>SUM(G37:G42)</f>
        <v>0</v>
      </c>
      <c r="H43" s="85">
        <f>SUM(H37:H42)</f>
        <v>0</v>
      </c>
      <c r="I43" s="86">
        <f>SUM(I37:I42)</f>
        <v>0</v>
      </c>
    </row>
    <row r="44" spans="1:9" ht="18.75" customHeight="1" thickBot="1" x14ac:dyDescent="0.3">
      <c r="A44" s="110" t="s">
        <v>84</v>
      </c>
      <c r="B44" s="111"/>
      <c r="C44" s="112"/>
      <c r="D44" s="61"/>
      <c r="E44" s="62"/>
      <c r="F44" s="61"/>
      <c r="G44" s="89">
        <f>G11+G17+G22+G31+G36+G43</f>
        <v>0</v>
      </c>
      <c r="H44" s="89">
        <f>H11+H17+H22+H31+H36+H43</f>
        <v>0</v>
      </c>
      <c r="I44" s="90">
        <f>I11+I17+I22+I31+I36+I43</f>
        <v>0</v>
      </c>
    </row>
    <row r="45" spans="1:9" ht="15.75" customHeight="1" thickBot="1" x14ac:dyDescent="0.3">
      <c r="A45" s="107" t="s">
        <v>85</v>
      </c>
      <c r="B45" s="108"/>
      <c r="C45" s="108"/>
      <c r="D45" s="108"/>
      <c r="E45" s="108"/>
      <c r="F45" s="109"/>
      <c r="G45" s="92">
        <f>G23+G44</f>
        <v>0</v>
      </c>
      <c r="H45" s="92">
        <f>H23+H44</f>
        <v>0</v>
      </c>
      <c r="I45" s="93">
        <f>I23+I44</f>
        <v>0</v>
      </c>
    </row>
    <row r="46" spans="1:9" x14ac:dyDescent="0.25">
      <c r="D46"/>
      <c r="E46"/>
    </row>
    <row r="53" ht="15.75" customHeight="1" x14ac:dyDescent="0.25"/>
    <row r="54" ht="33" customHeight="1" x14ac:dyDescent="0.25"/>
    <row r="55" ht="27.75" customHeight="1" x14ac:dyDescent="0.25"/>
    <row r="59" ht="15.75" customHeight="1" x14ac:dyDescent="0.25"/>
    <row r="63" ht="34.5" customHeight="1" x14ac:dyDescent="0.25"/>
    <row r="64" ht="30" customHeight="1" x14ac:dyDescent="0.25"/>
    <row r="65" ht="47.25" customHeight="1" x14ac:dyDescent="0.25"/>
    <row r="70" ht="15.75" customHeight="1" x14ac:dyDescent="0.25"/>
    <row r="75" ht="36" customHeight="1" x14ac:dyDescent="0.25"/>
    <row r="77" ht="45" customHeight="1" x14ac:dyDescent="0.25"/>
  </sheetData>
  <mergeCells count="15">
    <mergeCell ref="A45:F45"/>
    <mergeCell ref="A44:C44"/>
    <mergeCell ref="B32:B36"/>
    <mergeCell ref="B37:B43"/>
    <mergeCell ref="B3:B10"/>
    <mergeCell ref="B12:B16"/>
    <mergeCell ref="B18:B21"/>
    <mergeCell ref="B25:B31"/>
    <mergeCell ref="A23:C23"/>
    <mergeCell ref="J1:L1"/>
    <mergeCell ref="D1:E1"/>
    <mergeCell ref="C2:I2"/>
    <mergeCell ref="A2:B2"/>
    <mergeCell ref="A24:B24"/>
    <mergeCell ref="C24:I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gotowy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2021-12-17T15:23:40Z</cp:lastPrinted>
  <dcterms:created xsi:type="dcterms:W3CDTF">2021-12-17T13:22:51Z</dcterms:created>
  <dcterms:modified xsi:type="dcterms:W3CDTF">2024-04-03T08:33:03Z</dcterms:modified>
</cp:coreProperties>
</file>