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IiPP_ZP\2_Zamowienia bez stosowania ustawy Pzp\2024\1_Postepowania do 130.000 zł netto\4_NIiPP.271.2.4.2024_Remont chodnika w m. Kłodzisko\"/>
    </mc:Choice>
  </mc:AlternateContent>
  <xr:revisionPtr revIDLastSave="0" documentId="8_{50F84F45-5911-4B1B-BCF2-6353F16CB3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" sheetId="2" r:id="rId1"/>
  </sheets>
  <calcPr calcId="191029"/>
</workbook>
</file>

<file path=xl/calcChain.xml><?xml version="1.0" encoding="utf-8"?>
<calcChain xmlns="http://schemas.openxmlformats.org/spreadsheetml/2006/main">
  <c r="W40" i="2" l="1"/>
  <c r="X40" i="2" s="1"/>
  <c r="V40" i="2"/>
  <c r="U40" i="2"/>
  <c r="T40" i="2"/>
  <c r="S40" i="2"/>
  <c r="R40" i="2"/>
  <c r="Q40" i="2"/>
  <c r="V39" i="2"/>
  <c r="U39" i="2"/>
  <c r="T39" i="2"/>
  <c r="S39" i="2"/>
  <c r="S41" i="2" s="1"/>
  <c r="R39" i="2"/>
  <c r="R41" i="2" s="1"/>
  <c r="Q39" i="2"/>
  <c r="W39" i="2"/>
  <c r="V35" i="2"/>
  <c r="U35" i="2"/>
  <c r="T35" i="2"/>
  <c r="S35" i="2"/>
  <c r="R35" i="2"/>
  <c r="Q35" i="2"/>
  <c r="W35" i="2"/>
  <c r="X35" i="2" s="1"/>
  <c r="V34" i="2"/>
  <c r="U34" i="2"/>
  <c r="T34" i="2"/>
  <c r="S34" i="2"/>
  <c r="R34" i="2"/>
  <c r="Q34" i="2"/>
  <c r="W34" i="2"/>
  <c r="X34" i="2" s="1"/>
  <c r="V33" i="2"/>
  <c r="U33" i="2"/>
  <c r="T33" i="2"/>
  <c r="S33" i="2"/>
  <c r="R33" i="2"/>
  <c r="Q33" i="2"/>
  <c r="W33" i="2"/>
  <c r="X33" i="2" s="1"/>
  <c r="V32" i="2"/>
  <c r="U32" i="2"/>
  <c r="T32" i="2"/>
  <c r="S32" i="2"/>
  <c r="R32" i="2"/>
  <c r="Q32" i="2"/>
  <c r="W32" i="2"/>
  <c r="X32" i="2" s="1"/>
  <c r="W31" i="2"/>
  <c r="X31" i="2" s="1"/>
  <c r="V31" i="2"/>
  <c r="U31" i="2"/>
  <c r="T31" i="2"/>
  <c r="S31" i="2"/>
  <c r="R31" i="2"/>
  <c r="Q31" i="2"/>
  <c r="W30" i="2"/>
  <c r="X30" i="2" s="1"/>
  <c r="V30" i="2"/>
  <c r="U30" i="2"/>
  <c r="T30" i="2"/>
  <c r="S30" i="2"/>
  <c r="R30" i="2"/>
  <c r="Q30" i="2"/>
  <c r="V29" i="2"/>
  <c r="U29" i="2"/>
  <c r="T29" i="2"/>
  <c r="S29" i="2"/>
  <c r="R29" i="2"/>
  <c r="Q29" i="2"/>
  <c r="W29" i="2"/>
  <c r="W26" i="2"/>
  <c r="X26" i="2" s="1"/>
  <c r="V26" i="2"/>
  <c r="U26" i="2"/>
  <c r="T26" i="2"/>
  <c r="S26" i="2"/>
  <c r="R26" i="2"/>
  <c r="Q26" i="2"/>
  <c r="W25" i="2"/>
  <c r="X25" i="2" s="1"/>
  <c r="V25" i="2"/>
  <c r="U25" i="2"/>
  <c r="T25" i="2"/>
  <c r="S25" i="2"/>
  <c r="R25" i="2"/>
  <c r="Q25" i="2"/>
  <c r="W24" i="2"/>
  <c r="X24" i="2" s="1"/>
  <c r="V24" i="2"/>
  <c r="U24" i="2"/>
  <c r="T24" i="2"/>
  <c r="S24" i="2"/>
  <c r="R24" i="2"/>
  <c r="Q24" i="2"/>
  <c r="W23" i="2"/>
  <c r="X23" i="2" s="1"/>
  <c r="V23" i="2"/>
  <c r="U23" i="2"/>
  <c r="T23" i="2"/>
  <c r="S23" i="2"/>
  <c r="R23" i="2"/>
  <c r="Q23" i="2"/>
  <c r="V22" i="2"/>
  <c r="U22" i="2"/>
  <c r="T22" i="2"/>
  <c r="S22" i="2"/>
  <c r="R22" i="2"/>
  <c r="Q22" i="2"/>
  <c r="W22" i="2"/>
  <c r="X22" i="2" s="1"/>
  <c r="V21" i="2"/>
  <c r="U21" i="2"/>
  <c r="T21" i="2"/>
  <c r="S21" i="2"/>
  <c r="R21" i="2"/>
  <c r="Q21" i="2"/>
  <c r="W21" i="2"/>
  <c r="X21" i="2" s="1"/>
  <c r="W20" i="2"/>
  <c r="X20" i="2" s="1"/>
  <c r="V20" i="2"/>
  <c r="U20" i="2"/>
  <c r="T20" i="2"/>
  <c r="S20" i="2"/>
  <c r="R20" i="2"/>
  <c r="Q20" i="2"/>
  <c r="V19" i="2"/>
  <c r="U19" i="2"/>
  <c r="T19" i="2"/>
  <c r="S19" i="2"/>
  <c r="R19" i="2"/>
  <c r="Q19" i="2"/>
  <c r="W19" i="2"/>
  <c r="X19" i="2" s="1"/>
  <c r="V18" i="2"/>
  <c r="U18" i="2"/>
  <c r="T18" i="2"/>
  <c r="S18" i="2"/>
  <c r="R18" i="2"/>
  <c r="Q18" i="2"/>
  <c r="W18" i="2"/>
  <c r="X18" i="2" s="1"/>
  <c r="V17" i="2"/>
  <c r="U17" i="2"/>
  <c r="T17" i="2"/>
  <c r="S17" i="2"/>
  <c r="R17" i="2"/>
  <c r="Q17" i="2"/>
  <c r="W17" i="2"/>
  <c r="W14" i="2"/>
  <c r="X14" i="2" s="1"/>
  <c r="V14" i="2"/>
  <c r="U14" i="2"/>
  <c r="T14" i="2"/>
  <c r="S14" i="2"/>
  <c r="R14" i="2"/>
  <c r="Q14" i="2"/>
  <c r="V13" i="2"/>
  <c r="U13" i="2"/>
  <c r="T13" i="2"/>
  <c r="S13" i="2"/>
  <c r="R13" i="2"/>
  <c r="Q13" i="2"/>
  <c r="W13" i="2"/>
  <c r="X13" i="2" s="1"/>
  <c r="V12" i="2"/>
  <c r="U12" i="2"/>
  <c r="T12" i="2"/>
  <c r="S12" i="2"/>
  <c r="R12" i="2"/>
  <c r="Q12" i="2"/>
  <c r="W12" i="2"/>
  <c r="X12" i="2" s="1"/>
  <c r="W11" i="2"/>
  <c r="X11" i="2" s="1"/>
  <c r="V11" i="2"/>
  <c r="U11" i="2"/>
  <c r="T11" i="2"/>
  <c r="S11" i="2"/>
  <c r="R11" i="2"/>
  <c r="Q11" i="2"/>
  <c r="W10" i="2"/>
  <c r="X10" i="2" s="1"/>
  <c r="V10" i="2"/>
  <c r="U10" i="2"/>
  <c r="T10" i="2"/>
  <c r="S10" i="2"/>
  <c r="R10" i="2"/>
  <c r="Q10" i="2"/>
  <c r="W9" i="2"/>
  <c r="X9" i="2" s="1"/>
  <c r="V9" i="2"/>
  <c r="U9" i="2"/>
  <c r="T9" i="2"/>
  <c r="S9" i="2"/>
  <c r="R9" i="2"/>
  <c r="Q9" i="2"/>
  <c r="W8" i="2"/>
  <c r="X8" i="2" s="1"/>
  <c r="V8" i="2"/>
  <c r="U8" i="2"/>
  <c r="T8" i="2"/>
  <c r="S8" i="2"/>
  <c r="R8" i="2"/>
  <c r="Q8" i="2"/>
  <c r="V7" i="2"/>
  <c r="U7" i="2"/>
  <c r="T7" i="2"/>
  <c r="S7" i="2"/>
  <c r="R7" i="2"/>
  <c r="Q7" i="2"/>
  <c r="W7" i="2"/>
  <c r="X7" i="2" s="1"/>
  <c r="V27" i="2" l="1"/>
  <c r="Q36" i="2"/>
  <c r="Q15" i="2"/>
  <c r="R15" i="2"/>
  <c r="R36" i="2"/>
  <c r="Q41" i="2"/>
  <c r="U36" i="2"/>
  <c r="S15" i="2"/>
  <c r="Q27" i="2"/>
  <c r="Q43" i="2" s="1"/>
  <c r="T15" i="2"/>
  <c r="R27" i="2"/>
  <c r="R43" i="2" s="1"/>
  <c r="T41" i="2"/>
  <c r="S36" i="2"/>
  <c r="V41" i="2"/>
  <c r="T27" i="2"/>
  <c r="U15" i="2"/>
  <c r="S27" i="2"/>
  <c r="U41" i="2"/>
  <c r="V15" i="2"/>
  <c r="U27" i="2"/>
  <c r="V36" i="2"/>
  <c r="T36" i="2"/>
  <c r="X39" i="2"/>
  <c r="X41" i="2" s="1"/>
  <c r="W41" i="2"/>
  <c r="X17" i="2"/>
  <c r="X27" i="2" s="1"/>
  <c r="W27" i="2"/>
  <c r="X29" i="2"/>
  <c r="X36" i="2" s="1"/>
  <c r="W36" i="2"/>
  <c r="X15" i="2"/>
  <c r="W15" i="2"/>
  <c r="T43" i="2" l="1"/>
  <c r="U43" i="2"/>
  <c r="S43" i="2"/>
  <c r="V43" i="2"/>
  <c r="X43" i="2"/>
  <c r="W43" i="2"/>
</calcChain>
</file>

<file path=xl/sharedStrings.xml><?xml version="1.0" encoding="utf-8"?>
<sst xmlns="http://schemas.openxmlformats.org/spreadsheetml/2006/main" count="146" uniqueCount="91">
  <si>
    <t>REMONT CHODNIKA W M. KŁODZISKO, GM. WRONKI</t>
  </si>
  <si>
    <t>Nazwa</t>
  </si>
  <si>
    <t>R</t>
  </si>
  <si>
    <t>M</t>
  </si>
  <si>
    <t>T</t>
  </si>
  <si>
    <t>S</t>
  </si>
  <si>
    <t>K</t>
  </si>
  <si>
    <t>Z</t>
  </si>
  <si>
    <t>ROBOTY PRZYGOTOWAWCZE I ROZBIÓRKOWE</t>
  </si>
  <si>
    <t/>
  </si>
  <si>
    <t>CHODNIK, ROBOTY ZIEMNE, PODBUDOWA, NAWIERZCHNIA</t>
  </si>
  <si>
    <t>ELEMENTY BETONOWE I REMONTOWE</t>
  </si>
  <si>
    <t>ROBOTY WYKOŃCZENIOWE</t>
  </si>
  <si>
    <t>Poz</t>
  </si>
  <si>
    <t>Symbol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</si>
  <si>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</si>
  <si>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</si>
  <si>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</si>
  <si>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</si>
  <si>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</si>
  <si>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</si>
  <si>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</si>
  <si>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</si>
  <si>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</si>
  <si>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</si>
  <si>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</si>
  <si>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</si>
  <si>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</si>
  <si>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</si>
  <si>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201-01-19-03-00</t>
  </si>
  <si>
    <t>Roboty pomiarowe - trasa dróg w terenie równinnym</t>
  </si>
  <si>
    <t>km</t>
  </si>
  <si>
    <t>CEN  231-08-07-03-00</t>
  </si>
  <si>
    <t>Rozebranie nawierzchni chodnika z płytek chodnikowych na podsypce piaskowej</t>
  </si>
  <si>
    <t>m2</t>
  </si>
  <si>
    <t>CEN  231-08-07-01-00</t>
  </si>
  <si>
    <t>Rozebranie nawierzchni z kostki bet "trylinka" na podsypce piaskowej z wypełnieniem spoin piaskiem</t>
  </si>
  <si>
    <t>KNR  231-08-12-03-00</t>
  </si>
  <si>
    <t>Rozebranie ławy pod krawężniki z betonu</t>
  </si>
  <si>
    <t>m3</t>
  </si>
  <si>
    <t>CEN  231-08-14-01-00</t>
  </si>
  <si>
    <t>Rozebranie obrzeża 6x20 cm na podsypce piaskowej</t>
  </si>
  <si>
    <t>metr</t>
  </si>
  <si>
    <t>KNR  231-08-13-01-00</t>
  </si>
  <si>
    <t>Rozebranie krawężnika betonowego 20x30 cm na podsypce piaskowej</t>
  </si>
  <si>
    <t>KNR  404-11-03-01-00</t>
  </si>
  <si>
    <t>Załadunek gruzu koparko-ładowarką na samochód</t>
  </si>
  <si>
    <t>CEN  404-11-03-05-00</t>
  </si>
  <si>
    <t>Dodatek za dalszy 1 km wywozu gruzu samochodem wywrotką do 5km</t>
  </si>
  <si>
    <t>Razem:</t>
  </si>
  <si>
    <t>DZIAŁ  2</t>
  </si>
  <si>
    <t>CEN N006-01-02-02-00</t>
  </si>
  <si>
    <t>Koryto pod chodnik głęb śre 15 cm kat 3/4</t>
  </si>
  <si>
    <t>Koryto pod zjazd głęb 20 cm</t>
  </si>
  <si>
    <t>KNNR N001-02-07-02-00</t>
  </si>
  <si>
    <t>Roboty ziemne z hałd koparką chwytakową 0,40 m3 w gruncie kategorii 1-3 z transportem urobku wywrotką 5 Mg</t>
  </si>
  <si>
    <t>CEN N001-02-08-01-00</t>
  </si>
  <si>
    <t>Dodatek za 1 km transportu gruntu kat 1-4 wywrotką 5 Mg (5km)</t>
  </si>
  <si>
    <t>CEN  231-01-03-02-00</t>
  </si>
  <si>
    <t>Profilowanie i zagęszczenie podłoża</t>
  </si>
  <si>
    <t>CEN  231-01-11-03-00</t>
  </si>
  <si>
    <t>Podbudowa z mieszanki kruszywa stab cementem grub 10 cm C3/4</t>
  </si>
  <si>
    <t>Podbudowa chudego betonu C8/10  gr. 15 cm - zjazd</t>
  </si>
  <si>
    <t>CEN  231-01-11-04-00</t>
  </si>
  <si>
    <t>Podbudowa chudego betonu C8/10  dodatek 5 cm - zjazd</t>
  </si>
  <si>
    <t>CEN  231-00-03-04-00</t>
  </si>
  <si>
    <t>Chodniki z kostki bet. gr.8cm pods cem-piask kolor szary(zjazd)</t>
  </si>
  <si>
    <t>Chodniki z kostki bet. gr.8cm pods cem-piasek kolor czerwony(chodnik)</t>
  </si>
  <si>
    <t>DZIAŁ  3</t>
  </si>
  <si>
    <t>CEN  231-04-03-03-00</t>
  </si>
  <si>
    <t>Krawężnik betonowy najzadowy 20x22 cm na podsypce cement-piask</t>
  </si>
  <si>
    <t>CEN  231-04-03-04-00</t>
  </si>
  <si>
    <t>Krawężnik betonowy wystający 20x30 cm na podsypce cementowo-piaskowej (wymiana)</t>
  </si>
  <si>
    <t>Regulacja krawężnika betonowego wystający 20x30 cm na podsypce cementowo-piaskowej</t>
  </si>
  <si>
    <t>CEN  231-04-02-03-00</t>
  </si>
  <si>
    <t>Ława pod oporniki betonowa zwykła</t>
  </si>
  <si>
    <t>CEN  231-04-07-05-00</t>
  </si>
  <si>
    <t>Obrzeże betonowe 30x8 cm podsypka cement-piask spoiny zapr</t>
  </si>
  <si>
    <t>CEN  231-04-02-04-00</t>
  </si>
  <si>
    <t>Ława pod obrze betonowa z oporem</t>
  </si>
  <si>
    <t>CEN N006-11-08-01-02</t>
  </si>
  <si>
    <t>Remont nawierzchni bitumicznej mieszanką asfaltową (krawędź jezdni)</t>
  </si>
  <si>
    <t>Mg</t>
  </si>
  <si>
    <t>DZIAŁ  4</t>
  </si>
  <si>
    <t>CEN  231-14-06-04-00</t>
  </si>
  <si>
    <t>Regulacja pionowa zaworu wodociągowego</t>
  </si>
  <si>
    <t>szt</t>
  </si>
  <si>
    <t>CEN  201-05-05-02-00</t>
  </si>
  <si>
    <t>Plantowanie ręczne powierzchni terenu z humusowaniem gr. śr 5cm</t>
  </si>
  <si>
    <t>OGÓŁEM KOSZTORYS: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</si>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</sst>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3"/>
  <sheetViews>
    <sheetView tabSelected="1" topLeftCell="A34" workbookViewId="0">
      <selection activeCell="AK19" sqref="AK19"/>
    </sheetView>
  </sheetViews>
  <sheetFormatPr defaultRowHeight="12" x14ac:dyDescent="0.25"/>
  <cols>
    <col min="1" max="1" width="5.85546875" customWidth="1"/>
    <col min="2" max="2" width="20"/>
    <col min="3" max="3" width="2"/>
    <col min="4" max="4" width="50"/>
    <col min="5" max="5" width="2"/>
    <col min="6" max="6" width="7.140625" customWidth="1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4.4" x14ac:dyDescent="0.3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3" spans="1:28" x14ac:dyDescent="0.25">
      <c r="A3" s="6" t="s">
        <v>0</v>
      </c>
      <c r="B3" s="6"/>
      <c r="C3" s="6"/>
      <c r="D3" s="6"/>
      <c r="E3" s="6"/>
    </row>
    <row r="4" spans="1:28" x14ac:dyDescent="0.25">
      <c r="A4" s="4" t="s">
        <v>13</v>
      </c>
      <c r="B4" s="4" t="s">
        <v>14</v>
      </c>
      <c r="C4" s="4" t="s">
        <v>9</v>
      </c>
      <c r="D4" s="4" t="s">
        <v>1</v>
      </c>
      <c r="E4" s="4"/>
      <c r="F4" s="4" t="s">
        <v>15</v>
      </c>
      <c r="G4" s="4" t="s">
        <v>16</v>
      </c>
      <c r="H4" s="4"/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24</v>
      </c>
      <c r="X4" s="4" t="s">
        <v>25</v>
      </c>
      <c r="AA4" t="s">
        <v>26</v>
      </c>
      <c r="AB4" t="s">
        <v>27</v>
      </c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8" x14ac:dyDescent="0.25">
      <c r="A6" s="7" t="s">
        <v>28</v>
      </c>
      <c r="B6" s="7"/>
      <c r="C6" s="7" t="s">
        <v>8</v>
      </c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8" ht="17.25" customHeight="1" x14ac:dyDescent="0.25">
      <c r="A7" s="1">
        <v>1</v>
      </c>
      <c r="B7" s="1" t="s">
        <v>29</v>
      </c>
      <c r="C7" s="1" t="s">
        <v>9</v>
      </c>
      <c r="D7" s="3" t="s">
        <v>30</v>
      </c>
      <c r="E7" s="1"/>
      <c r="F7" s="1" t="s">
        <v>31</v>
      </c>
      <c r="G7" s="2">
        <v>0.2</v>
      </c>
      <c r="H7" s="1"/>
      <c r="I7" s="1">
        <v>3021.4079324662698</v>
      </c>
      <c r="J7" s="1">
        <v>27.233440000000002</v>
      </c>
      <c r="K7" s="1">
        <v>0</v>
      </c>
      <c r="L7" s="1">
        <v>552.52499999999998</v>
      </c>
      <c r="M7" s="1">
        <v>2608.97110886774</v>
      </c>
      <c r="N7" s="1">
        <v>1483.8969367524801</v>
      </c>
      <c r="O7" s="2">
        <v>0</v>
      </c>
      <c r="P7" s="1"/>
      <c r="Q7" s="1">
        <f t="shared" ref="Q7:Q14" si="0">G7*I7</f>
        <v>604.28158649325394</v>
      </c>
      <c r="R7" s="1">
        <f t="shared" ref="R7:R14" si="1">G7*J7</f>
        <v>5.4466880000000009</v>
      </c>
      <c r="S7" s="1">
        <f t="shared" ref="S7:S14" si="2">G7*K7</f>
        <v>0</v>
      </c>
      <c r="T7" s="1">
        <f t="shared" ref="T7:T14" si="3">G7*L7</f>
        <v>110.505</v>
      </c>
      <c r="U7" s="1">
        <f t="shared" ref="U7:U14" si="4">G7*M7</f>
        <v>521.79422177354797</v>
      </c>
      <c r="V7" s="1">
        <f t="shared" ref="V7:V14" si="5">G7*N7</f>
        <v>296.77938735049605</v>
      </c>
      <c r="W7" s="1">
        <f t="shared" ref="W7:W14" si="6">G7*O7</f>
        <v>0</v>
      </c>
      <c r="X7" s="2">
        <f t="shared" ref="X7:X14" si="7">ROUND(W7,2)</f>
        <v>0</v>
      </c>
      <c r="AA7">
        <v>7694.0344180864804</v>
      </c>
      <c r="AB7">
        <v>1538.81</v>
      </c>
    </row>
    <row r="8" spans="1:28" ht="24" x14ac:dyDescent="0.25">
      <c r="A8" s="1">
        <v>2</v>
      </c>
      <c r="B8" s="1" t="s">
        <v>32</v>
      </c>
      <c r="C8" s="1" t="s">
        <v>9</v>
      </c>
      <c r="D8" s="3" t="s">
        <v>33</v>
      </c>
      <c r="E8" s="1"/>
      <c r="F8" s="1" t="s">
        <v>34</v>
      </c>
      <c r="G8" s="2">
        <v>210</v>
      </c>
      <c r="H8" s="1"/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v>0</v>
      </c>
      <c r="P8" s="1"/>
      <c r="Q8" s="1">
        <f t="shared" si="0"/>
        <v>0</v>
      </c>
      <c r="R8" s="1">
        <f t="shared" si="1"/>
        <v>0</v>
      </c>
      <c r="S8" s="1">
        <f t="shared" si="2"/>
        <v>0</v>
      </c>
      <c r="T8" s="1">
        <f t="shared" si="3"/>
        <v>0</v>
      </c>
      <c r="U8" s="1">
        <f t="shared" si="4"/>
        <v>0</v>
      </c>
      <c r="V8" s="1">
        <f t="shared" si="5"/>
        <v>0</v>
      </c>
      <c r="W8" s="1">
        <f t="shared" si="6"/>
        <v>0</v>
      </c>
      <c r="X8" s="2">
        <f t="shared" si="7"/>
        <v>0</v>
      </c>
      <c r="AA8">
        <v>15.91</v>
      </c>
      <c r="AB8">
        <v>3341.1</v>
      </c>
    </row>
    <row r="9" spans="1:28" ht="25.5" customHeight="1" x14ac:dyDescent="0.25">
      <c r="A9" s="1">
        <v>3</v>
      </c>
      <c r="B9" s="1" t="s">
        <v>35</v>
      </c>
      <c r="C9" s="1" t="s">
        <v>9</v>
      </c>
      <c r="D9" s="3" t="s">
        <v>36</v>
      </c>
      <c r="E9" s="1"/>
      <c r="F9" s="1" t="s">
        <v>34</v>
      </c>
      <c r="G9" s="2">
        <v>75</v>
      </c>
      <c r="H9" s="1"/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v>0</v>
      </c>
      <c r="P9" s="1"/>
      <c r="Q9" s="1">
        <f t="shared" si="0"/>
        <v>0</v>
      </c>
      <c r="R9" s="1">
        <f t="shared" si="1"/>
        <v>0</v>
      </c>
      <c r="S9" s="1">
        <f t="shared" si="2"/>
        <v>0</v>
      </c>
      <c r="T9" s="1">
        <f t="shared" si="3"/>
        <v>0</v>
      </c>
      <c r="U9" s="1">
        <f t="shared" si="4"/>
        <v>0</v>
      </c>
      <c r="V9" s="1">
        <f t="shared" si="5"/>
        <v>0</v>
      </c>
      <c r="W9" s="1">
        <f t="shared" si="6"/>
        <v>0</v>
      </c>
      <c r="X9" s="2">
        <f t="shared" si="7"/>
        <v>0</v>
      </c>
      <c r="AA9">
        <v>39.380000000000003</v>
      </c>
      <c r="AB9">
        <v>2953.5</v>
      </c>
    </row>
    <row r="10" spans="1:28" x14ac:dyDescent="0.25">
      <c r="A10" s="1">
        <v>4</v>
      </c>
      <c r="B10" s="1" t="s">
        <v>37</v>
      </c>
      <c r="C10" s="1" t="s">
        <v>9</v>
      </c>
      <c r="D10" s="3" t="s">
        <v>38</v>
      </c>
      <c r="E10" s="1"/>
      <c r="F10" s="1" t="s">
        <v>39</v>
      </c>
      <c r="G10" s="2">
        <v>3.1</v>
      </c>
      <c r="H10" s="1"/>
      <c r="I10" s="1">
        <v>64.043518568515793</v>
      </c>
      <c r="J10" s="1">
        <v>0</v>
      </c>
      <c r="K10" s="1">
        <v>0</v>
      </c>
      <c r="L10" s="1">
        <v>88.865799999999993</v>
      </c>
      <c r="M10" s="1">
        <v>111.62380547153001</v>
      </c>
      <c r="N10" s="1">
        <v>63.487948350544798</v>
      </c>
      <c r="O10" s="2">
        <v>0</v>
      </c>
      <c r="P10" s="1"/>
      <c r="Q10" s="1">
        <f t="shared" si="0"/>
        <v>198.53490756239896</v>
      </c>
      <c r="R10" s="1">
        <f t="shared" si="1"/>
        <v>0</v>
      </c>
      <c r="S10" s="1">
        <f t="shared" si="2"/>
        <v>0</v>
      </c>
      <c r="T10" s="1">
        <f t="shared" si="3"/>
        <v>275.48397999999997</v>
      </c>
      <c r="U10" s="1">
        <f t="shared" si="4"/>
        <v>346.03379696174301</v>
      </c>
      <c r="V10" s="1">
        <f t="shared" si="5"/>
        <v>196.81263988668888</v>
      </c>
      <c r="W10" s="1">
        <f t="shared" si="6"/>
        <v>0</v>
      </c>
      <c r="X10" s="2">
        <f t="shared" si="7"/>
        <v>0</v>
      </c>
      <c r="AA10">
        <v>328.02107239059097</v>
      </c>
      <c r="AB10">
        <v>1016.87</v>
      </c>
    </row>
    <row r="11" spans="1:28" x14ac:dyDescent="0.25">
      <c r="A11" s="1">
        <v>5</v>
      </c>
      <c r="B11" s="1" t="s">
        <v>40</v>
      </c>
      <c r="C11" s="1" t="s">
        <v>9</v>
      </c>
      <c r="D11" s="3" t="s">
        <v>41</v>
      </c>
      <c r="E11" s="1"/>
      <c r="F11" s="1" t="s">
        <v>42</v>
      </c>
      <c r="G11" s="2">
        <v>150</v>
      </c>
      <c r="H11" s="1"/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v>0</v>
      </c>
      <c r="P11" s="1"/>
      <c r="Q11" s="1">
        <f t="shared" si="0"/>
        <v>0</v>
      </c>
      <c r="R11" s="1">
        <f t="shared" si="1"/>
        <v>0</v>
      </c>
      <c r="S11" s="1">
        <f t="shared" si="2"/>
        <v>0</v>
      </c>
      <c r="T11" s="1">
        <f t="shared" si="3"/>
        <v>0</v>
      </c>
      <c r="U11" s="1">
        <f t="shared" si="4"/>
        <v>0</v>
      </c>
      <c r="V11" s="1">
        <f t="shared" si="5"/>
        <v>0</v>
      </c>
      <c r="W11" s="1">
        <f t="shared" si="6"/>
        <v>0</v>
      </c>
      <c r="X11" s="2">
        <f t="shared" si="7"/>
        <v>0</v>
      </c>
      <c r="AA11">
        <v>12.74</v>
      </c>
      <c r="AB11">
        <v>1911</v>
      </c>
    </row>
    <row r="12" spans="1:28" ht="24" x14ac:dyDescent="0.25">
      <c r="A12" s="1">
        <v>6</v>
      </c>
      <c r="B12" s="1" t="s">
        <v>43</v>
      </c>
      <c r="C12" s="1" t="s">
        <v>9</v>
      </c>
      <c r="D12" s="3" t="s">
        <v>44</v>
      </c>
      <c r="E12" s="1"/>
      <c r="F12" s="1" t="s">
        <v>42</v>
      </c>
      <c r="G12" s="2">
        <v>62</v>
      </c>
      <c r="H12" s="1"/>
      <c r="I12" s="1">
        <v>4.8290878920614704</v>
      </c>
      <c r="J12" s="1">
        <v>0</v>
      </c>
      <c r="K12" s="1">
        <v>0</v>
      </c>
      <c r="L12" s="1">
        <v>0</v>
      </c>
      <c r="M12" s="1">
        <v>3.5252342533124201</v>
      </c>
      <c r="N12" s="1">
        <v>2.0050372700736601</v>
      </c>
      <c r="O12" s="2">
        <v>0</v>
      </c>
      <c r="P12" s="1"/>
      <c r="Q12" s="1">
        <f t="shared" si="0"/>
        <v>299.40344930781117</v>
      </c>
      <c r="R12" s="1">
        <f t="shared" si="1"/>
        <v>0</v>
      </c>
      <c r="S12" s="1">
        <f t="shared" si="2"/>
        <v>0</v>
      </c>
      <c r="T12" s="1">
        <f t="shared" si="3"/>
        <v>0</v>
      </c>
      <c r="U12" s="1">
        <f t="shared" si="4"/>
        <v>218.56452370537005</v>
      </c>
      <c r="V12" s="1">
        <f t="shared" si="5"/>
        <v>124.31231074456693</v>
      </c>
      <c r="W12" s="1">
        <f t="shared" si="6"/>
        <v>0</v>
      </c>
      <c r="X12" s="2">
        <f t="shared" si="7"/>
        <v>0</v>
      </c>
      <c r="AA12">
        <v>10.3593594154475</v>
      </c>
      <c r="AB12">
        <v>642.28</v>
      </c>
    </row>
    <row r="13" spans="1:28" x14ac:dyDescent="0.25">
      <c r="A13" s="1">
        <v>7</v>
      </c>
      <c r="B13" s="1" t="s">
        <v>45</v>
      </c>
      <c r="C13" s="1" t="s">
        <v>9</v>
      </c>
      <c r="D13" s="3" t="s">
        <v>46</v>
      </c>
      <c r="E13" s="1"/>
      <c r="F13" s="1" t="s">
        <v>39</v>
      </c>
      <c r="G13" s="2">
        <v>44.62</v>
      </c>
      <c r="H13" s="1"/>
      <c r="I13" s="1">
        <v>0</v>
      </c>
      <c r="J13" s="1">
        <v>0</v>
      </c>
      <c r="K13" s="1">
        <v>0</v>
      </c>
      <c r="L13" s="1">
        <v>20.726420000000001</v>
      </c>
      <c r="M13" s="1">
        <v>15.1302869953251</v>
      </c>
      <c r="N13" s="1">
        <v>8.6056094865276602</v>
      </c>
      <c r="O13" s="2">
        <v>0</v>
      </c>
      <c r="P13" s="1"/>
      <c r="Q13" s="1">
        <f t="shared" si="0"/>
        <v>0</v>
      </c>
      <c r="R13" s="1">
        <f t="shared" si="1"/>
        <v>0</v>
      </c>
      <c r="S13" s="1">
        <f t="shared" si="2"/>
        <v>0</v>
      </c>
      <c r="T13" s="1">
        <f t="shared" si="3"/>
        <v>924.81286039999998</v>
      </c>
      <c r="U13" s="1">
        <f t="shared" si="4"/>
        <v>675.11340573140592</v>
      </c>
      <c r="V13" s="1">
        <f t="shared" si="5"/>
        <v>383.98229528886418</v>
      </c>
      <c r="W13" s="1">
        <f t="shared" si="6"/>
        <v>0</v>
      </c>
      <c r="X13" s="2">
        <f t="shared" si="7"/>
        <v>0</v>
      </c>
      <c r="AA13">
        <v>44.462316481852703</v>
      </c>
      <c r="AB13">
        <v>1983.91</v>
      </c>
    </row>
    <row r="14" spans="1:28" ht="24" x14ac:dyDescent="0.25">
      <c r="A14" s="1">
        <v>8</v>
      </c>
      <c r="B14" s="1" t="s">
        <v>47</v>
      </c>
      <c r="C14" s="1" t="s">
        <v>9</v>
      </c>
      <c r="D14" s="3" t="s">
        <v>48</v>
      </c>
      <c r="E14" s="1"/>
      <c r="F14" s="1" t="s">
        <v>39</v>
      </c>
      <c r="G14" s="2">
        <v>44.62</v>
      </c>
      <c r="H14" s="1"/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v>0</v>
      </c>
      <c r="P14" s="1"/>
      <c r="Q14" s="1">
        <f t="shared" si="0"/>
        <v>0</v>
      </c>
      <c r="R14" s="1">
        <f t="shared" si="1"/>
        <v>0</v>
      </c>
      <c r="S14" s="1">
        <f t="shared" si="2"/>
        <v>0</v>
      </c>
      <c r="T14" s="1">
        <f t="shared" si="3"/>
        <v>0</v>
      </c>
      <c r="U14" s="1">
        <f t="shared" si="4"/>
        <v>0</v>
      </c>
      <c r="V14" s="1">
        <f t="shared" si="5"/>
        <v>0</v>
      </c>
      <c r="W14" s="1">
        <f t="shared" si="6"/>
        <v>0</v>
      </c>
      <c r="X14" s="2">
        <f t="shared" si="7"/>
        <v>0</v>
      </c>
      <c r="AA14">
        <v>37.799999999999997</v>
      </c>
      <c r="AB14">
        <v>1686.64</v>
      </c>
    </row>
    <row r="15" spans="1:28" x14ac:dyDescent="0.25">
      <c r="A15" s="1"/>
      <c r="B15" s="1"/>
      <c r="C15" s="1"/>
      <c r="D15" s="1"/>
      <c r="E15" s="1"/>
      <c r="F15" s="8" t="s">
        <v>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1">
        <f t="shared" ref="Q15:X15" si="8">SUM(Q7:Q14)</f>
        <v>1102.2199433634642</v>
      </c>
      <c r="R15" s="1">
        <f t="shared" si="8"/>
        <v>5.4466880000000009</v>
      </c>
      <c r="S15" s="1">
        <f t="shared" si="8"/>
        <v>0</v>
      </c>
      <c r="T15" s="1">
        <f t="shared" si="8"/>
        <v>1310.8018403999999</v>
      </c>
      <c r="U15" s="1">
        <f t="shared" si="8"/>
        <v>1761.5059481720668</v>
      </c>
      <c r="V15" s="1">
        <f t="shared" si="8"/>
        <v>1001.886633270616</v>
      </c>
      <c r="W15" s="1">
        <f t="shared" si="8"/>
        <v>0</v>
      </c>
      <c r="X15" s="2">
        <f t="shared" si="8"/>
        <v>0</v>
      </c>
      <c r="AB15">
        <v>15074.11</v>
      </c>
    </row>
    <row r="16" spans="1:28" x14ac:dyDescent="0.25">
      <c r="A16" s="7" t="s">
        <v>50</v>
      </c>
      <c r="B16" s="7"/>
      <c r="C16" s="7" t="s">
        <v>10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8" x14ac:dyDescent="0.25">
      <c r="A17" s="1">
        <v>1</v>
      </c>
      <c r="B17" s="1" t="s">
        <v>51</v>
      </c>
      <c r="C17" s="1" t="s">
        <v>9</v>
      </c>
      <c r="D17" s="3" t="s">
        <v>52</v>
      </c>
      <c r="E17" s="1"/>
      <c r="F17" s="1" t="s">
        <v>34</v>
      </c>
      <c r="G17" s="2">
        <v>210</v>
      </c>
      <c r="H17" s="1"/>
      <c r="I17" s="1">
        <v>14.014900000000001</v>
      </c>
      <c r="J17" s="1">
        <v>0</v>
      </c>
      <c r="K17" s="1">
        <v>0</v>
      </c>
      <c r="L17" s="1">
        <v>2.4267599999999998</v>
      </c>
      <c r="M17" s="1">
        <v>12.002412113599799</v>
      </c>
      <c r="N17" s="1">
        <v>6.8265771546780503</v>
      </c>
      <c r="O17" s="2">
        <v>0</v>
      </c>
      <c r="P17" s="1"/>
      <c r="Q17" s="1">
        <f t="shared" ref="Q17:Q26" si="9">G17*I17</f>
        <v>2943.1290000000004</v>
      </c>
      <c r="R17" s="1">
        <f t="shared" ref="R17:R26" si="10">G17*J17</f>
        <v>0</v>
      </c>
      <c r="S17" s="1">
        <f t="shared" ref="S17:S26" si="11">G17*K17</f>
        <v>0</v>
      </c>
      <c r="T17" s="1">
        <f t="shared" ref="T17:T26" si="12">G17*L17</f>
        <v>509.61959999999993</v>
      </c>
      <c r="U17" s="1">
        <f t="shared" ref="U17:U26" si="13">G17*M17</f>
        <v>2520.5065438559577</v>
      </c>
      <c r="V17" s="1">
        <f t="shared" ref="V17:V26" si="14">G17*N17</f>
        <v>1433.5812024823906</v>
      </c>
      <c r="W17" s="1">
        <f t="shared" ref="W17:W26" si="15">G17*O17</f>
        <v>0</v>
      </c>
      <c r="X17" s="2">
        <f t="shared" ref="X17:X26" si="16">ROUND(W17,2)</f>
        <v>0</v>
      </c>
      <c r="AA17">
        <v>35.270649268277801</v>
      </c>
      <c r="AB17">
        <v>7406.84</v>
      </c>
    </row>
    <row r="18" spans="1:28" x14ac:dyDescent="0.25">
      <c r="A18" s="1">
        <v>2</v>
      </c>
      <c r="B18" s="1" t="s">
        <v>51</v>
      </c>
      <c r="C18" s="1" t="s">
        <v>9</v>
      </c>
      <c r="D18" s="3" t="s">
        <v>53</v>
      </c>
      <c r="E18" s="1"/>
      <c r="F18" s="1" t="s">
        <v>34</v>
      </c>
      <c r="G18" s="2">
        <v>80</v>
      </c>
      <c r="H18" s="1"/>
      <c r="I18" s="1">
        <v>14.014900000000001</v>
      </c>
      <c r="J18" s="1">
        <v>0</v>
      </c>
      <c r="K18" s="1">
        <v>0</v>
      </c>
      <c r="L18" s="1">
        <v>2.4267599999999998</v>
      </c>
      <c r="M18" s="1">
        <v>12.002412113599799</v>
      </c>
      <c r="N18" s="1">
        <v>6.8265771546780503</v>
      </c>
      <c r="O18" s="2">
        <v>0</v>
      </c>
      <c r="P18" s="1"/>
      <c r="Q18" s="1">
        <f t="shared" si="9"/>
        <v>1121.192</v>
      </c>
      <c r="R18" s="1">
        <f t="shared" si="10"/>
        <v>0</v>
      </c>
      <c r="S18" s="1">
        <f t="shared" si="11"/>
        <v>0</v>
      </c>
      <c r="T18" s="1">
        <f t="shared" si="12"/>
        <v>194.14079999999998</v>
      </c>
      <c r="U18" s="1">
        <f t="shared" si="13"/>
        <v>960.19296908798401</v>
      </c>
      <c r="V18" s="1">
        <f t="shared" si="14"/>
        <v>546.12617237424399</v>
      </c>
      <c r="W18" s="1">
        <f t="shared" si="15"/>
        <v>0</v>
      </c>
      <c r="X18" s="2">
        <f t="shared" si="16"/>
        <v>0</v>
      </c>
      <c r="AA18">
        <v>35.270649268277801</v>
      </c>
      <c r="AB18">
        <v>2821.65</v>
      </c>
    </row>
    <row r="19" spans="1:28" ht="36" x14ac:dyDescent="0.25">
      <c r="A19" s="1">
        <v>3</v>
      </c>
      <c r="B19" s="1" t="s">
        <v>54</v>
      </c>
      <c r="C19" s="1" t="s">
        <v>9</v>
      </c>
      <c r="D19" s="3" t="s">
        <v>55</v>
      </c>
      <c r="E19" s="1"/>
      <c r="F19" s="1" t="s">
        <v>39</v>
      </c>
      <c r="G19" s="2">
        <v>55.5</v>
      </c>
      <c r="H19" s="1"/>
      <c r="I19" s="1">
        <v>1.2374000000000001</v>
      </c>
      <c r="J19" s="1">
        <v>0</v>
      </c>
      <c r="K19" s="1">
        <v>0</v>
      </c>
      <c r="L19" s="1">
        <v>31.058855999999999</v>
      </c>
      <c r="M19" s="1">
        <v>23.576267496002199</v>
      </c>
      <c r="N19" s="1">
        <v>13.409405339317001</v>
      </c>
      <c r="O19" s="2">
        <v>0</v>
      </c>
      <c r="P19" s="1"/>
      <c r="Q19" s="1">
        <f t="shared" si="9"/>
        <v>68.675700000000006</v>
      </c>
      <c r="R19" s="1">
        <f t="shared" si="10"/>
        <v>0</v>
      </c>
      <c r="S19" s="1">
        <f t="shared" si="11"/>
        <v>0</v>
      </c>
      <c r="T19" s="1">
        <f t="shared" si="12"/>
        <v>1723.7665079999999</v>
      </c>
      <c r="U19" s="1">
        <f t="shared" si="13"/>
        <v>1308.4828460281221</v>
      </c>
      <c r="V19" s="1">
        <f t="shared" si="14"/>
        <v>744.22199633209357</v>
      </c>
      <c r="W19" s="1">
        <f t="shared" si="15"/>
        <v>0</v>
      </c>
      <c r="X19" s="2">
        <f t="shared" si="16"/>
        <v>0</v>
      </c>
      <c r="AA19">
        <v>69.281928835319206</v>
      </c>
      <c r="AB19">
        <v>3845.15</v>
      </c>
    </row>
    <row r="20" spans="1:28" ht="24" x14ac:dyDescent="0.25">
      <c r="A20" s="1">
        <v>4</v>
      </c>
      <c r="B20" s="1" t="s">
        <v>56</v>
      </c>
      <c r="C20" s="1" t="s">
        <v>9</v>
      </c>
      <c r="D20" s="3" t="s">
        <v>57</v>
      </c>
      <c r="E20" s="1"/>
      <c r="F20" s="1" t="s">
        <v>39</v>
      </c>
      <c r="G20" s="2">
        <v>55.5</v>
      </c>
      <c r="H20" s="1"/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v>0</v>
      </c>
      <c r="P20" s="1"/>
      <c r="Q20" s="1">
        <f t="shared" si="9"/>
        <v>0</v>
      </c>
      <c r="R20" s="1">
        <f t="shared" si="10"/>
        <v>0</v>
      </c>
      <c r="S20" s="1">
        <f t="shared" si="11"/>
        <v>0</v>
      </c>
      <c r="T20" s="1">
        <f t="shared" si="12"/>
        <v>0</v>
      </c>
      <c r="U20" s="1">
        <f t="shared" si="13"/>
        <v>0</v>
      </c>
      <c r="V20" s="1">
        <f t="shared" si="14"/>
        <v>0</v>
      </c>
      <c r="W20" s="1">
        <f t="shared" si="15"/>
        <v>0</v>
      </c>
      <c r="X20" s="2">
        <f t="shared" si="16"/>
        <v>0</v>
      </c>
      <c r="AA20">
        <v>42.11</v>
      </c>
      <c r="AB20">
        <v>2337.11</v>
      </c>
    </row>
    <row r="21" spans="1:28" x14ac:dyDescent="0.25">
      <c r="A21" s="1">
        <v>5</v>
      </c>
      <c r="B21" s="1" t="s">
        <v>58</v>
      </c>
      <c r="C21" s="1" t="s">
        <v>9</v>
      </c>
      <c r="D21" s="3" t="s">
        <v>59</v>
      </c>
      <c r="E21" s="1"/>
      <c r="F21" s="1" t="s">
        <v>34</v>
      </c>
      <c r="G21" s="2">
        <v>290</v>
      </c>
      <c r="H21" s="1"/>
      <c r="I21" s="1">
        <v>5.0195400000000001</v>
      </c>
      <c r="J21" s="1">
        <v>3.4069500000000003E-2</v>
      </c>
      <c r="K21" s="1">
        <v>0</v>
      </c>
      <c r="L21" s="1">
        <v>0</v>
      </c>
      <c r="M21" s="1">
        <v>3.6642642957401299</v>
      </c>
      <c r="N21" s="1">
        <v>2.08411298439407</v>
      </c>
      <c r="O21" s="2">
        <v>0</v>
      </c>
      <c r="P21" s="1"/>
      <c r="Q21" s="1">
        <f t="shared" si="9"/>
        <v>1455.6666</v>
      </c>
      <c r="R21" s="1">
        <f t="shared" si="10"/>
        <v>9.8801550000000002</v>
      </c>
      <c r="S21" s="1">
        <f t="shared" si="11"/>
        <v>0</v>
      </c>
      <c r="T21" s="1">
        <f t="shared" si="12"/>
        <v>0</v>
      </c>
      <c r="U21" s="1">
        <f t="shared" si="13"/>
        <v>1062.6366457646377</v>
      </c>
      <c r="V21" s="1">
        <f t="shared" si="14"/>
        <v>604.39276547428028</v>
      </c>
      <c r="W21" s="1">
        <f t="shared" si="15"/>
        <v>0</v>
      </c>
      <c r="X21" s="2">
        <f t="shared" si="16"/>
        <v>0</v>
      </c>
      <c r="AA21">
        <v>10.8019867801342</v>
      </c>
      <c r="AB21">
        <v>3132.58</v>
      </c>
    </row>
    <row r="22" spans="1:28" ht="24" x14ac:dyDescent="0.25">
      <c r="A22" s="1">
        <v>6</v>
      </c>
      <c r="B22" s="1" t="s">
        <v>60</v>
      </c>
      <c r="C22" s="1" t="s">
        <v>9</v>
      </c>
      <c r="D22" s="3" t="s">
        <v>61</v>
      </c>
      <c r="E22" s="1"/>
      <c r="F22" s="1" t="s">
        <v>34</v>
      </c>
      <c r="G22" s="2">
        <v>210</v>
      </c>
      <c r="H22" s="1"/>
      <c r="I22" s="1">
        <v>4.86083</v>
      </c>
      <c r="J22" s="1">
        <v>10.688135603999999</v>
      </c>
      <c r="K22" s="1">
        <v>0</v>
      </c>
      <c r="L22" s="1">
        <v>3.1302699999999999</v>
      </c>
      <c r="M22" s="1">
        <v>5.8335031524181398</v>
      </c>
      <c r="N22" s="1">
        <v>3.3179046824194001</v>
      </c>
      <c r="O22" s="2">
        <v>0</v>
      </c>
      <c r="P22" s="1"/>
      <c r="Q22" s="1">
        <f t="shared" si="9"/>
        <v>1020.7743</v>
      </c>
      <c r="R22" s="1">
        <f t="shared" si="10"/>
        <v>2244.5084768399997</v>
      </c>
      <c r="S22" s="1">
        <f t="shared" si="11"/>
        <v>0</v>
      </c>
      <c r="T22" s="1">
        <f t="shared" si="12"/>
        <v>657.35669999999993</v>
      </c>
      <c r="U22" s="1">
        <f t="shared" si="13"/>
        <v>1225.0356620078094</v>
      </c>
      <c r="V22" s="1">
        <f t="shared" si="14"/>
        <v>696.75998330807397</v>
      </c>
      <c r="W22" s="1">
        <f t="shared" si="15"/>
        <v>0</v>
      </c>
      <c r="X22" s="2">
        <f t="shared" si="16"/>
        <v>0</v>
      </c>
      <c r="AA22">
        <v>27.830643438837502</v>
      </c>
      <c r="AB22">
        <v>5844.44</v>
      </c>
    </row>
    <row r="23" spans="1:28" x14ac:dyDescent="0.25">
      <c r="A23" s="1">
        <v>7</v>
      </c>
      <c r="B23" s="1" t="s">
        <v>60</v>
      </c>
      <c r="C23" s="1" t="s">
        <v>9</v>
      </c>
      <c r="D23" s="3" t="s">
        <v>62</v>
      </c>
      <c r="E23" s="1"/>
      <c r="F23" s="1" t="s">
        <v>34</v>
      </c>
      <c r="G23" s="2">
        <v>80</v>
      </c>
      <c r="H23" s="1"/>
      <c r="I23" s="1">
        <v>4.86083</v>
      </c>
      <c r="J23" s="1">
        <v>10.688135603999999</v>
      </c>
      <c r="K23" s="1">
        <v>0</v>
      </c>
      <c r="L23" s="1">
        <v>3.1302699999999999</v>
      </c>
      <c r="M23" s="1">
        <v>5.8335031524181398</v>
      </c>
      <c r="N23" s="1">
        <v>3.3179046824194001</v>
      </c>
      <c r="O23" s="2">
        <v>0</v>
      </c>
      <c r="P23" s="1"/>
      <c r="Q23" s="1">
        <f t="shared" si="9"/>
        <v>388.8664</v>
      </c>
      <c r="R23" s="1">
        <f t="shared" si="10"/>
        <v>855.05084831999989</v>
      </c>
      <c r="S23" s="1">
        <f t="shared" si="11"/>
        <v>0</v>
      </c>
      <c r="T23" s="1">
        <f t="shared" si="12"/>
        <v>250.42159999999998</v>
      </c>
      <c r="U23" s="1">
        <f t="shared" si="13"/>
        <v>466.68025219345117</v>
      </c>
      <c r="V23" s="1">
        <f t="shared" si="14"/>
        <v>265.43237459355203</v>
      </c>
      <c r="W23" s="1">
        <f t="shared" si="15"/>
        <v>0</v>
      </c>
      <c r="X23" s="2">
        <f t="shared" si="16"/>
        <v>0</v>
      </c>
      <c r="AA23">
        <v>27.830643438837502</v>
      </c>
      <c r="AB23">
        <v>2226.4499999999998</v>
      </c>
    </row>
    <row r="24" spans="1:28" ht="24" x14ac:dyDescent="0.25">
      <c r="A24" s="1">
        <v>8</v>
      </c>
      <c r="B24" s="1" t="s">
        <v>63</v>
      </c>
      <c r="C24" s="1" t="s">
        <v>9</v>
      </c>
      <c r="D24" s="3" t="s">
        <v>64</v>
      </c>
      <c r="E24" s="1"/>
      <c r="F24" s="1" t="s">
        <v>34</v>
      </c>
      <c r="G24" s="2">
        <v>80</v>
      </c>
      <c r="H24" s="1"/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">
        <v>0</v>
      </c>
      <c r="P24" s="1"/>
      <c r="Q24" s="1">
        <f t="shared" si="9"/>
        <v>0</v>
      </c>
      <c r="R24" s="1">
        <f t="shared" si="10"/>
        <v>0</v>
      </c>
      <c r="S24" s="1">
        <f t="shared" si="11"/>
        <v>0</v>
      </c>
      <c r="T24" s="1">
        <f t="shared" si="12"/>
        <v>0</v>
      </c>
      <c r="U24" s="1">
        <f t="shared" si="13"/>
        <v>0</v>
      </c>
      <c r="V24" s="1">
        <f t="shared" si="14"/>
        <v>0</v>
      </c>
      <c r="W24" s="1">
        <f t="shared" si="15"/>
        <v>0</v>
      </c>
      <c r="X24" s="2">
        <f t="shared" si="16"/>
        <v>0</v>
      </c>
      <c r="AA24">
        <v>12.3</v>
      </c>
      <c r="AB24">
        <v>984</v>
      </c>
    </row>
    <row r="25" spans="1:28" ht="24" x14ac:dyDescent="0.25">
      <c r="A25" s="1">
        <v>9</v>
      </c>
      <c r="B25" s="1" t="s">
        <v>65</v>
      </c>
      <c r="C25" s="1" t="s">
        <v>9</v>
      </c>
      <c r="D25" s="3" t="s">
        <v>66</v>
      </c>
      <c r="E25" s="1"/>
      <c r="F25" s="1" t="s">
        <v>34</v>
      </c>
      <c r="G25" s="2">
        <v>80</v>
      </c>
      <c r="H25" s="1"/>
      <c r="I25" s="1">
        <v>22.8919</v>
      </c>
      <c r="J25" s="1">
        <v>81.348254685000001</v>
      </c>
      <c r="K25" s="1">
        <v>0</v>
      </c>
      <c r="L25" s="1">
        <v>7.5998400000000004</v>
      </c>
      <c r="M25" s="1">
        <v>22.258970781583798</v>
      </c>
      <c r="N25" s="1">
        <v>12.6601703046032</v>
      </c>
      <c r="O25" s="2">
        <v>0</v>
      </c>
      <c r="P25" s="1"/>
      <c r="Q25" s="1">
        <f t="shared" si="9"/>
        <v>1831.3519999999999</v>
      </c>
      <c r="R25" s="1">
        <f t="shared" si="10"/>
        <v>6507.8603748000005</v>
      </c>
      <c r="S25" s="1">
        <f t="shared" si="11"/>
        <v>0</v>
      </c>
      <c r="T25" s="1">
        <f t="shared" si="12"/>
        <v>607.98720000000003</v>
      </c>
      <c r="U25" s="1">
        <f t="shared" si="13"/>
        <v>1780.7176625267039</v>
      </c>
      <c r="V25" s="1">
        <f t="shared" si="14"/>
        <v>1012.813624368256</v>
      </c>
      <c r="W25" s="1">
        <f t="shared" si="15"/>
        <v>0</v>
      </c>
      <c r="X25" s="2">
        <f t="shared" si="16"/>
        <v>0</v>
      </c>
      <c r="AA25">
        <v>146.759135771187</v>
      </c>
      <c r="AB25">
        <v>11740.73</v>
      </c>
    </row>
    <row r="26" spans="1:28" ht="24" x14ac:dyDescent="0.25">
      <c r="A26" s="1">
        <v>10</v>
      </c>
      <c r="B26" s="1" t="s">
        <v>65</v>
      </c>
      <c r="C26" s="1" t="s">
        <v>9</v>
      </c>
      <c r="D26" s="3" t="s">
        <v>67</v>
      </c>
      <c r="E26" s="1"/>
      <c r="F26" s="1" t="s">
        <v>34</v>
      </c>
      <c r="G26" s="2">
        <v>210</v>
      </c>
      <c r="H26" s="1"/>
      <c r="I26" s="1">
        <v>22.8919</v>
      </c>
      <c r="J26" s="1">
        <v>81.348254685000001</v>
      </c>
      <c r="K26" s="1">
        <v>0</v>
      </c>
      <c r="L26" s="1">
        <v>7.5998400000000004</v>
      </c>
      <c r="M26" s="1">
        <v>22.258970781583798</v>
      </c>
      <c r="N26" s="1">
        <v>12.6601703046032</v>
      </c>
      <c r="O26" s="2">
        <v>0</v>
      </c>
      <c r="P26" s="1"/>
      <c r="Q26" s="1">
        <f t="shared" si="9"/>
        <v>4807.299</v>
      </c>
      <c r="R26" s="1">
        <f t="shared" si="10"/>
        <v>17083.133483850001</v>
      </c>
      <c r="S26" s="1">
        <f t="shared" si="11"/>
        <v>0</v>
      </c>
      <c r="T26" s="1">
        <f t="shared" si="12"/>
        <v>1595.9664</v>
      </c>
      <c r="U26" s="1">
        <f t="shared" si="13"/>
        <v>4674.3838641325974</v>
      </c>
      <c r="V26" s="1">
        <f t="shared" si="14"/>
        <v>2658.6357639666721</v>
      </c>
      <c r="W26" s="1">
        <f t="shared" si="15"/>
        <v>0</v>
      </c>
      <c r="X26" s="2">
        <f t="shared" si="16"/>
        <v>0</v>
      </c>
      <c r="AA26">
        <v>146.759135771187</v>
      </c>
      <c r="AB26">
        <v>30819.42</v>
      </c>
    </row>
    <row r="27" spans="1:28" x14ac:dyDescent="0.25">
      <c r="A27" s="1"/>
      <c r="B27" s="1"/>
      <c r="C27" s="1"/>
      <c r="D27" s="1"/>
      <c r="E27" s="1"/>
      <c r="F27" s="8" t="s">
        <v>49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1">
        <f t="shared" ref="Q27:X27" si="17">SUM(Q17:Q26)</f>
        <v>13636.954999999998</v>
      </c>
      <c r="R27" s="1">
        <f t="shared" si="17"/>
        <v>26700.433338809999</v>
      </c>
      <c r="S27" s="1">
        <f t="shared" si="17"/>
        <v>0</v>
      </c>
      <c r="T27" s="1">
        <f t="shared" si="17"/>
        <v>5539.2588079999996</v>
      </c>
      <c r="U27" s="1">
        <f t="shared" si="17"/>
        <v>13998.636445597265</v>
      </c>
      <c r="V27" s="1">
        <f t="shared" si="17"/>
        <v>7961.9638828995621</v>
      </c>
      <c r="W27" s="1">
        <f t="shared" si="17"/>
        <v>0</v>
      </c>
      <c r="X27" s="2">
        <f t="shared" si="17"/>
        <v>0</v>
      </c>
      <c r="AB27">
        <v>71158.37</v>
      </c>
    </row>
    <row r="28" spans="1:28" x14ac:dyDescent="0.25">
      <c r="A28" s="7" t="s">
        <v>68</v>
      </c>
      <c r="B28" s="7"/>
      <c r="C28" s="7" t="s">
        <v>11</v>
      </c>
      <c r="D28" s="7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8" ht="24" x14ac:dyDescent="0.25">
      <c r="A29" s="1">
        <v>1</v>
      </c>
      <c r="B29" s="1" t="s">
        <v>69</v>
      </c>
      <c r="C29" s="1" t="s">
        <v>9</v>
      </c>
      <c r="D29" s="3" t="s">
        <v>70</v>
      </c>
      <c r="E29" s="1"/>
      <c r="F29" s="1" t="s">
        <v>42</v>
      </c>
      <c r="G29" s="2">
        <v>52</v>
      </c>
      <c r="H29" s="1"/>
      <c r="I29" s="1">
        <v>11.540100000000001</v>
      </c>
      <c r="J29" s="1">
        <v>48.563763764999997</v>
      </c>
      <c r="K29" s="1">
        <v>0</v>
      </c>
      <c r="L29" s="1">
        <v>0</v>
      </c>
      <c r="M29" s="1">
        <v>8.4242732201099404</v>
      </c>
      <c r="N29" s="1">
        <v>4.7914494657291398</v>
      </c>
      <c r="O29" s="2">
        <v>0</v>
      </c>
      <c r="P29" s="1"/>
      <c r="Q29" s="1">
        <f t="shared" ref="Q29:Q35" si="18">G29*I29</f>
        <v>600.08519999999999</v>
      </c>
      <c r="R29" s="1">
        <f t="shared" ref="R29:R35" si="19">G29*J29</f>
        <v>2525.3157157799997</v>
      </c>
      <c r="S29" s="1">
        <f t="shared" ref="S29:S35" si="20">G29*K29</f>
        <v>0</v>
      </c>
      <c r="T29" s="1">
        <f t="shared" ref="T29:T35" si="21">G29*L29</f>
        <v>0</v>
      </c>
      <c r="U29" s="1">
        <f t="shared" ref="U29:U35" si="22">G29*M29</f>
        <v>438.06220744571692</v>
      </c>
      <c r="V29" s="1">
        <f t="shared" ref="V29:V35" si="23">G29*N29</f>
        <v>249.15537221791527</v>
      </c>
      <c r="W29" s="1">
        <f t="shared" ref="W29:W35" si="24">G29*O29</f>
        <v>0</v>
      </c>
      <c r="X29" s="2">
        <f t="shared" ref="X29:X35" si="25">ROUND(W29,2)</f>
        <v>0</v>
      </c>
      <c r="AA29">
        <v>73.319586450839097</v>
      </c>
      <c r="AB29">
        <v>3812.62</v>
      </c>
    </row>
    <row r="30" spans="1:28" ht="24" x14ac:dyDescent="0.25">
      <c r="A30" s="1">
        <v>2</v>
      </c>
      <c r="B30" s="1" t="s">
        <v>71</v>
      </c>
      <c r="C30" s="1" t="s">
        <v>9</v>
      </c>
      <c r="D30" s="3" t="s">
        <v>72</v>
      </c>
      <c r="E30" s="1"/>
      <c r="F30" s="1" t="s">
        <v>42</v>
      </c>
      <c r="G30" s="2">
        <v>10</v>
      </c>
      <c r="H30" s="1"/>
      <c r="I30" s="1">
        <v>12.34441</v>
      </c>
      <c r="J30" s="1">
        <v>64.716483554999996</v>
      </c>
      <c r="K30" s="1">
        <v>0</v>
      </c>
      <c r="L30" s="1">
        <v>0</v>
      </c>
      <c r="M30" s="1">
        <v>9.0114195354509405</v>
      </c>
      <c r="N30" s="1">
        <v>5.1253989739466297</v>
      </c>
      <c r="O30" s="2">
        <v>0</v>
      </c>
      <c r="P30" s="1"/>
      <c r="Q30" s="1">
        <f t="shared" si="18"/>
        <v>123.44409999999999</v>
      </c>
      <c r="R30" s="1">
        <f t="shared" si="19"/>
        <v>647.16483554999991</v>
      </c>
      <c r="S30" s="1">
        <f t="shared" si="20"/>
        <v>0</v>
      </c>
      <c r="T30" s="1">
        <f t="shared" si="21"/>
        <v>0</v>
      </c>
      <c r="U30" s="1">
        <f t="shared" si="22"/>
        <v>90.114195354509405</v>
      </c>
      <c r="V30" s="1">
        <f t="shared" si="23"/>
        <v>51.253989739466299</v>
      </c>
      <c r="W30" s="1">
        <f t="shared" si="24"/>
        <v>0</v>
      </c>
      <c r="X30" s="2">
        <f t="shared" si="25"/>
        <v>0</v>
      </c>
      <c r="AA30">
        <v>91.197712064397606</v>
      </c>
      <c r="AB30">
        <v>911.98</v>
      </c>
    </row>
    <row r="31" spans="1:28" ht="24" x14ac:dyDescent="0.25">
      <c r="A31" s="1">
        <v>3</v>
      </c>
      <c r="B31" s="1" t="s">
        <v>69</v>
      </c>
      <c r="C31" s="1" t="s">
        <v>9</v>
      </c>
      <c r="D31" s="3" t="s">
        <v>73</v>
      </c>
      <c r="E31" s="1"/>
      <c r="F31" s="1" t="s">
        <v>42</v>
      </c>
      <c r="G31" s="2">
        <v>125</v>
      </c>
      <c r="H31" s="1"/>
      <c r="I31" s="1">
        <v>11.540100000000001</v>
      </c>
      <c r="J31" s="1">
        <v>48.563763764999997</v>
      </c>
      <c r="K31" s="1">
        <v>0</v>
      </c>
      <c r="L31" s="1">
        <v>0</v>
      </c>
      <c r="M31" s="1">
        <v>8.4242732201099404</v>
      </c>
      <c r="N31" s="1">
        <v>4.7914494657291398</v>
      </c>
      <c r="O31" s="2">
        <v>0</v>
      </c>
      <c r="P31" s="1"/>
      <c r="Q31" s="1">
        <f t="shared" si="18"/>
        <v>1442.5125</v>
      </c>
      <c r="R31" s="1">
        <f t="shared" si="19"/>
        <v>6070.4704706249995</v>
      </c>
      <c r="S31" s="1">
        <f t="shared" si="20"/>
        <v>0</v>
      </c>
      <c r="T31" s="1">
        <f t="shared" si="21"/>
        <v>0</v>
      </c>
      <c r="U31" s="1">
        <f t="shared" si="22"/>
        <v>1053.0341525137426</v>
      </c>
      <c r="V31" s="1">
        <f t="shared" si="23"/>
        <v>598.93118321614247</v>
      </c>
      <c r="W31" s="1">
        <f t="shared" si="24"/>
        <v>0</v>
      </c>
      <c r="X31" s="2">
        <f t="shared" si="25"/>
        <v>0</v>
      </c>
      <c r="AA31">
        <v>73.319586450839097</v>
      </c>
      <c r="AB31">
        <v>9164.9500000000007</v>
      </c>
    </row>
    <row r="32" spans="1:28" x14ac:dyDescent="0.25">
      <c r="A32" s="1">
        <v>4</v>
      </c>
      <c r="B32" s="1" t="s">
        <v>74</v>
      </c>
      <c r="C32" s="1" t="s">
        <v>9</v>
      </c>
      <c r="D32" s="3" t="s">
        <v>75</v>
      </c>
      <c r="E32" s="1"/>
      <c r="F32" s="1" t="s">
        <v>39</v>
      </c>
      <c r="G32" s="2">
        <v>3.1</v>
      </c>
      <c r="H32" s="1"/>
      <c r="I32" s="1">
        <v>265.77199999999999</v>
      </c>
      <c r="J32" s="1">
        <v>406.46873249999999</v>
      </c>
      <c r="K32" s="1">
        <v>0</v>
      </c>
      <c r="L32" s="1">
        <v>0</v>
      </c>
      <c r="M32" s="1">
        <v>194.01356506919899</v>
      </c>
      <c r="N32" s="1">
        <v>110.348533150126</v>
      </c>
      <c r="O32" s="2">
        <v>0</v>
      </c>
      <c r="P32" s="1"/>
      <c r="Q32" s="1">
        <f t="shared" si="18"/>
        <v>823.89319999999998</v>
      </c>
      <c r="R32" s="1">
        <f t="shared" si="19"/>
        <v>1260.05307075</v>
      </c>
      <c r="S32" s="1">
        <f t="shared" si="20"/>
        <v>0</v>
      </c>
      <c r="T32" s="1">
        <f t="shared" si="21"/>
        <v>0</v>
      </c>
      <c r="U32" s="1">
        <f t="shared" si="22"/>
        <v>601.44205171451688</v>
      </c>
      <c r="V32" s="1">
        <f t="shared" si="23"/>
        <v>342.08045276539059</v>
      </c>
      <c r="W32" s="1">
        <f t="shared" si="24"/>
        <v>0</v>
      </c>
      <c r="X32" s="2">
        <f t="shared" si="25"/>
        <v>0</v>
      </c>
      <c r="AA32">
        <v>976.60283071932395</v>
      </c>
      <c r="AB32">
        <v>3027.47</v>
      </c>
    </row>
    <row r="33" spans="1:28" ht="24" x14ac:dyDescent="0.25">
      <c r="A33" s="1">
        <v>5</v>
      </c>
      <c r="B33" s="1" t="s">
        <v>76</v>
      </c>
      <c r="C33" s="1" t="s">
        <v>9</v>
      </c>
      <c r="D33" s="3" t="s">
        <v>77</v>
      </c>
      <c r="E33" s="1"/>
      <c r="F33" s="1" t="s">
        <v>42</v>
      </c>
      <c r="G33" s="2">
        <v>185</v>
      </c>
      <c r="H33" s="1"/>
      <c r="I33" s="1">
        <v>7.4539900000000001</v>
      </c>
      <c r="J33" s="1">
        <v>29.457247469999999</v>
      </c>
      <c r="K33" s="1">
        <v>0</v>
      </c>
      <c r="L33" s="1">
        <v>0</v>
      </c>
      <c r="M33" s="1">
        <v>5.4414128421735803</v>
      </c>
      <c r="N33" s="1">
        <v>3.0948966129453299</v>
      </c>
      <c r="O33" s="2">
        <v>0</v>
      </c>
      <c r="P33" s="1"/>
      <c r="Q33" s="1">
        <f t="shared" si="18"/>
        <v>1378.9881500000001</v>
      </c>
      <c r="R33" s="1">
        <f t="shared" si="19"/>
        <v>5449.5907819499998</v>
      </c>
      <c r="S33" s="1">
        <f t="shared" si="20"/>
        <v>0</v>
      </c>
      <c r="T33" s="1">
        <f t="shared" si="21"/>
        <v>0</v>
      </c>
      <c r="U33" s="1">
        <f t="shared" si="22"/>
        <v>1006.6613758021124</v>
      </c>
      <c r="V33" s="1">
        <f t="shared" si="23"/>
        <v>572.55587339488602</v>
      </c>
      <c r="W33" s="1">
        <f t="shared" si="24"/>
        <v>0</v>
      </c>
      <c r="X33" s="2">
        <f t="shared" si="25"/>
        <v>0</v>
      </c>
      <c r="AA33">
        <v>45.4475469251189</v>
      </c>
      <c r="AB33">
        <v>8407.7999999999993</v>
      </c>
    </row>
    <row r="34" spans="1:28" x14ac:dyDescent="0.25">
      <c r="A34" s="1">
        <v>6</v>
      </c>
      <c r="B34" s="1" t="s">
        <v>78</v>
      </c>
      <c r="C34" s="1" t="s">
        <v>9</v>
      </c>
      <c r="D34" s="3" t="s">
        <v>79</v>
      </c>
      <c r="E34" s="1"/>
      <c r="F34" s="1" t="s">
        <v>39</v>
      </c>
      <c r="G34" s="2">
        <v>9.25</v>
      </c>
      <c r="H34" s="1"/>
      <c r="I34" s="1">
        <v>242.63800000000001</v>
      </c>
      <c r="J34" s="1">
        <v>415.65272399999998</v>
      </c>
      <c r="K34" s="1">
        <v>0</v>
      </c>
      <c r="L34" s="1">
        <v>0</v>
      </c>
      <c r="M34" s="1">
        <v>177.125744627953</v>
      </c>
      <c r="N34" s="1">
        <v>100.74329645892</v>
      </c>
      <c r="O34" s="2">
        <v>0</v>
      </c>
      <c r="P34" s="1"/>
      <c r="Q34" s="1">
        <f t="shared" si="18"/>
        <v>2244.4014999999999</v>
      </c>
      <c r="R34" s="1">
        <f t="shared" si="19"/>
        <v>3844.7876969999998</v>
      </c>
      <c r="S34" s="1">
        <f t="shared" si="20"/>
        <v>0</v>
      </c>
      <c r="T34" s="1">
        <f t="shared" si="21"/>
        <v>0</v>
      </c>
      <c r="U34" s="1">
        <f t="shared" si="22"/>
        <v>1638.4131378085651</v>
      </c>
      <c r="V34" s="1">
        <f t="shared" si="23"/>
        <v>931.87549224501004</v>
      </c>
      <c r="W34" s="1">
        <f t="shared" si="24"/>
        <v>0</v>
      </c>
      <c r="X34" s="2">
        <f t="shared" si="25"/>
        <v>0</v>
      </c>
      <c r="AA34">
        <v>936.15976508687299</v>
      </c>
      <c r="AB34">
        <v>8659.48</v>
      </c>
    </row>
    <row r="35" spans="1:28" ht="24" x14ac:dyDescent="0.25">
      <c r="A35" s="1">
        <v>7</v>
      </c>
      <c r="B35" s="1" t="s">
        <v>80</v>
      </c>
      <c r="C35" s="1" t="s">
        <v>9</v>
      </c>
      <c r="D35" s="3" t="s">
        <v>81</v>
      </c>
      <c r="E35" s="1"/>
      <c r="F35" s="1" t="s">
        <v>82</v>
      </c>
      <c r="G35" s="2">
        <v>4</v>
      </c>
      <c r="H35" s="1"/>
      <c r="I35" s="1">
        <v>390.05</v>
      </c>
      <c r="J35" s="1">
        <v>579.52142939999999</v>
      </c>
      <c r="K35" s="1">
        <v>0</v>
      </c>
      <c r="L35" s="1">
        <v>303.54750000000001</v>
      </c>
      <c r="M35" s="1">
        <v>506.32618822932199</v>
      </c>
      <c r="N35" s="1">
        <v>287.98167873814498</v>
      </c>
      <c r="O35" s="2">
        <v>0</v>
      </c>
      <c r="P35" s="1"/>
      <c r="Q35" s="1">
        <f t="shared" si="18"/>
        <v>1560.2</v>
      </c>
      <c r="R35" s="1">
        <f t="shared" si="19"/>
        <v>2318.0857176</v>
      </c>
      <c r="S35" s="1">
        <f t="shared" si="20"/>
        <v>0</v>
      </c>
      <c r="T35" s="1">
        <f t="shared" si="21"/>
        <v>1214.19</v>
      </c>
      <c r="U35" s="1">
        <f t="shared" si="22"/>
        <v>2025.3047529172879</v>
      </c>
      <c r="V35" s="1">
        <f t="shared" si="23"/>
        <v>1151.9267149525799</v>
      </c>
      <c r="W35" s="1">
        <f t="shared" si="24"/>
        <v>0</v>
      </c>
      <c r="X35" s="2">
        <f t="shared" si="25"/>
        <v>0</v>
      </c>
      <c r="AA35">
        <v>2067.4267963674702</v>
      </c>
      <c r="AB35">
        <v>8269.7099999999991</v>
      </c>
    </row>
    <row r="36" spans="1:28" x14ac:dyDescent="0.25">
      <c r="A36" s="1"/>
      <c r="B36" s="1"/>
      <c r="C36" s="1"/>
      <c r="D36" s="1"/>
      <c r="E36" s="1"/>
      <c r="F36" s="8" t="s">
        <v>49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1">
        <f t="shared" ref="Q36:X36" si="26">SUM(Q29:Q35)</f>
        <v>8173.5246500000003</v>
      </c>
      <c r="R36" s="1">
        <f t="shared" si="26"/>
        <v>22115.468289254997</v>
      </c>
      <c r="S36" s="1">
        <f t="shared" si="26"/>
        <v>0</v>
      </c>
      <c r="T36" s="1">
        <f t="shared" si="26"/>
        <v>1214.19</v>
      </c>
      <c r="U36" s="1">
        <f t="shared" si="26"/>
        <v>6853.0318735564515</v>
      </c>
      <c r="V36" s="1">
        <f t="shared" si="26"/>
        <v>3897.7790785313905</v>
      </c>
      <c r="W36" s="1">
        <f t="shared" si="26"/>
        <v>0</v>
      </c>
      <c r="X36" s="2">
        <f t="shared" si="26"/>
        <v>0</v>
      </c>
      <c r="AB36">
        <v>42254.01</v>
      </c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8" x14ac:dyDescent="0.25">
      <c r="A38" s="7" t="s">
        <v>83</v>
      </c>
      <c r="B38" s="7"/>
      <c r="C38" s="7" t="s">
        <v>12</v>
      </c>
      <c r="D38" s="7"/>
      <c r="E38" s="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8" x14ac:dyDescent="0.25">
      <c r="A39" s="1">
        <v>1</v>
      </c>
      <c r="B39" s="1" t="s">
        <v>84</v>
      </c>
      <c r="C39" s="1" t="s">
        <v>9</v>
      </c>
      <c r="D39" s="3" t="s">
        <v>85</v>
      </c>
      <c r="E39" s="1"/>
      <c r="F39" s="1" t="s">
        <v>86</v>
      </c>
      <c r="G39" s="2">
        <v>1</v>
      </c>
      <c r="H39" s="1"/>
      <c r="I39" s="1">
        <v>135.87190000000001</v>
      </c>
      <c r="J39" s="1">
        <v>50.928598110000003</v>
      </c>
      <c r="K39" s="1">
        <v>0</v>
      </c>
      <c r="L39" s="1">
        <v>0</v>
      </c>
      <c r="M39" s="1">
        <v>99.186489591550796</v>
      </c>
      <c r="N39" s="1">
        <v>56.4140122410207</v>
      </c>
      <c r="O39" s="2">
        <v>0</v>
      </c>
      <c r="P39" s="1"/>
      <c r="Q39" s="1">
        <f>G39*I39</f>
        <v>135.87190000000001</v>
      </c>
      <c r="R39" s="1">
        <f>G39*J39</f>
        <v>50.928598110000003</v>
      </c>
      <c r="S39" s="1">
        <f>G39*K39</f>
        <v>0</v>
      </c>
      <c r="T39" s="1">
        <f>G39*L39</f>
        <v>0</v>
      </c>
      <c r="U39" s="1">
        <f>G39*M39</f>
        <v>99.186489591550796</v>
      </c>
      <c r="V39" s="1">
        <f>G39*N39</f>
        <v>56.4140122410207</v>
      </c>
      <c r="W39" s="1">
        <f>G39*O39</f>
        <v>0</v>
      </c>
      <c r="X39" s="2">
        <f>ROUND(W39,2)</f>
        <v>0</v>
      </c>
      <c r="AA39">
        <v>342.40099994257201</v>
      </c>
      <c r="AB39">
        <v>342.4</v>
      </c>
    </row>
    <row r="40" spans="1:28" ht="24" x14ac:dyDescent="0.25">
      <c r="A40" s="1">
        <v>2</v>
      </c>
      <c r="B40" s="1" t="s">
        <v>87</v>
      </c>
      <c r="C40" s="1" t="s">
        <v>9</v>
      </c>
      <c r="D40" s="3" t="s">
        <v>88</v>
      </c>
      <c r="E40" s="1"/>
      <c r="F40" s="1" t="s">
        <v>34</v>
      </c>
      <c r="G40" s="2">
        <v>50</v>
      </c>
      <c r="H40" s="1"/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">
        <v>0</v>
      </c>
      <c r="P40" s="1"/>
      <c r="Q40" s="1">
        <f>G40*I40</f>
        <v>0</v>
      </c>
      <c r="R40" s="1">
        <f>G40*J40</f>
        <v>0</v>
      </c>
      <c r="S40" s="1">
        <f>G40*K40</f>
        <v>0</v>
      </c>
      <c r="T40" s="1">
        <f>G40*L40</f>
        <v>0</v>
      </c>
      <c r="U40" s="1">
        <f>G40*M40</f>
        <v>0</v>
      </c>
      <c r="V40" s="1">
        <f>G40*N40</f>
        <v>0</v>
      </c>
      <c r="W40" s="1">
        <f>G40*O40</f>
        <v>0</v>
      </c>
      <c r="X40" s="2">
        <f>ROUND(W40,2)</f>
        <v>0</v>
      </c>
      <c r="AA40">
        <v>18.03</v>
      </c>
      <c r="AB40">
        <v>901.5</v>
      </c>
    </row>
    <row r="41" spans="1:28" x14ac:dyDescent="0.25">
      <c r="A41" s="1"/>
      <c r="B41" s="1"/>
      <c r="C41" s="1"/>
      <c r="D41" s="1"/>
      <c r="E41" s="1"/>
      <c r="F41" s="8" t="s">
        <v>49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1">
        <f t="shared" ref="Q41:X41" si="27">SUM(Q39:Q40)</f>
        <v>135.87190000000001</v>
      </c>
      <c r="R41" s="1">
        <f t="shared" si="27"/>
        <v>50.928598110000003</v>
      </c>
      <c r="S41" s="1">
        <f t="shared" si="27"/>
        <v>0</v>
      </c>
      <c r="T41" s="1">
        <f t="shared" si="27"/>
        <v>0</v>
      </c>
      <c r="U41" s="1">
        <f t="shared" si="27"/>
        <v>99.186489591550796</v>
      </c>
      <c r="V41" s="1">
        <f t="shared" si="27"/>
        <v>56.4140122410207</v>
      </c>
      <c r="W41" s="1">
        <f t="shared" si="27"/>
        <v>0</v>
      </c>
      <c r="X41" s="2">
        <f t="shared" si="27"/>
        <v>0</v>
      </c>
      <c r="AB41">
        <v>1243.9000000000001</v>
      </c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</row>
    <row r="43" spans="1:28" x14ac:dyDescent="0.25">
      <c r="A43" s="1"/>
      <c r="B43" s="1"/>
      <c r="C43" s="1"/>
      <c r="D43" s="1"/>
      <c r="E43" s="1"/>
      <c r="F43" s="7" t="s">
        <v>89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4">
        <f t="shared" ref="Q43:X43" si="28">SUM(Q15,Q27,Q36,Q41)</f>
        <v>23048.571493363459</v>
      </c>
      <c r="R43" s="4">
        <f t="shared" si="28"/>
        <v>48872.276914174989</v>
      </c>
      <c r="S43" s="4">
        <f t="shared" si="28"/>
        <v>0</v>
      </c>
      <c r="T43" s="4">
        <f t="shared" si="28"/>
        <v>8064.2506484000005</v>
      </c>
      <c r="U43" s="4">
        <f t="shared" si="28"/>
        <v>22712.360756917333</v>
      </c>
      <c r="V43" s="4">
        <f t="shared" si="28"/>
        <v>12918.043606942589</v>
      </c>
      <c r="W43" s="4">
        <f t="shared" si="28"/>
        <v>0</v>
      </c>
      <c r="X43" s="5">
        <f t="shared" si="28"/>
        <v>0</v>
      </c>
      <c r="AB43">
        <v>129730.39</v>
      </c>
    </row>
  </sheetData>
  <mergeCells count="15">
    <mergeCell ref="F36:P36"/>
    <mergeCell ref="A38:B38"/>
    <mergeCell ref="C38:E38"/>
    <mergeCell ref="F41:P41"/>
    <mergeCell ref="F43:P43"/>
    <mergeCell ref="A16:B16"/>
    <mergeCell ref="C16:E16"/>
    <mergeCell ref="F27:P27"/>
    <mergeCell ref="A28:B28"/>
    <mergeCell ref="C28:E28"/>
    <mergeCell ref="A3:E3"/>
    <mergeCell ref="A6:B6"/>
    <mergeCell ref="C6:E6"/>
    <mergeCell ref="F15:P15"/>
    <mergeCell ref="A1:X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Izabela Morawiec</cp:lastModifiedBy>
  <cp:lastPrinted>2024-03-22T13:17:48Z</cp:lastPrinted>
  <dcterms:created xsi:type="dcterms:W3CDTF">2024-03-22T13:00:57Z</dcterms:created>
  <dcterms:modified xsi:type="dcterms:W3CDTF">2024-03-22T13:42:21Z</dcterms:modified>
</cp:coreProperties>
</file>