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ŁUGI 2024\I postępowanie\Zał. nr 1 - Formularze ofertowe\"/>
    </mc:Choice>
  </mc:AlternateContent>
  <xr:revisionPtr revIDLastSave="0" documentId="13_ncr:1_{2D1B48D6-70CD-45FE-A717-B0177653E780}" xr6:coauthVersionLast="36" xr6:coauthVersionMax="36" xr10:uidLastSave="{00000000-0000-0000-0000-000000000000}"/>
  <bookViews>
    <workbookView xWindow="0" yWindow="0" windowWidth="23040" windowHeight="8772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L89" i="3" l="1"/>
  <c r="K89" i="3"/>
  <c r="K88" i="3"/>
  <c r="L88" i="3" s="1"/>
  <c r="K87" i="3"/>
  <c r="L87" i="3" s="1"/>
  <c r="K86" i="3"/>
  <c r="L86" i="3" s="1"/>
  <c r="L85" i="3"/>
  <c r="K85" i="3"/>
  <c r="K84" i="3"/>
  <c r="L84" i="3" s="1"/>
  <c r="K83" i="3"/>
  <c r="L83" i="3" s="1"/>
  <c r="K82" i="3"/>
  <c r="L82" i="3" s="1"/>
  <c r="L81" i="3"/>
  <c r="K81" i="3"/>
  <c r="K80" i="3"/>
  <c r="L80" i="3" s="1"/>
  <c r="K79" i="3"/>
  <c r="L79" i="3" s="1"/>
  <c r="K78" i="3"/>
  <c r="L78" i="3" s="1"/>
  <c r="L77" i="3"/>
  <c r="K77" i="3"/>
  <c r="K76" i="3"/>
  <c r="L76" i="3" s="1"/>
  <c r="K75" i="3"/>
  <c r="L75" i="3" s="1"/>
  <c r="K74" i="3"/>
  <c r="L74" i="3" s="1"/>
  <c r="L73" i="3"/>
  <c r="K73" i="3"/>
  <c r="K72" i="3"/>
  <c r="L72" i="3" s="1"/>
  <c r="K71" i="3"/>
  <c r="L71" i="3" s="1"/>
  <c r="K70" i="3"/>
  <c r="L70" i="3" s="1"/>
  <c r="L69" i="3"/>
  <c r="K69" i="3"/>
  <c r="K68" i="3"/>
  <c r="L68" i="3" s="1"/>
  <c r="K67" i="3"/>
  <c r="L67" i="3" s="1"/>
  <c r="K66" i="3"/>
  <c r="L66" i="3" s="1"/>
  <c r="L65" i="3"/>
  <c r="K65" i="3"/>
  <c r="K64" i="3"/>
  <c r="L64" i="3" s="1"/>
  <c r="K63" i="3"/>
  <c r="L63" i="3" s="1"/>
  <c r="K62" i="3"/>
  <c r="L62" i="3" s="1"/>
  <c r="L61" i="3"/>
  <c r="K61" i="3"/>
  <c r="K60" i="3"/>
  <c r="L60" i="3" s="1"/>
  <c r="K59" i="3"/>
  <c r="L59" i="3" s="1"/>
  <c r="K58" i="3"/>
  <c r="L58" i="3" s="1"/>
  <c r="L57" i="3"/>
  <c r="K57" i="3"/>
  <c r="K56" i="3"/>
  <c r="L56" i="3" s="1"/>
  <c r="K52" i="3"/>
  <c r="L52" i="3" s="1"/>
  <c r="K47" i="3"/>
  <c r="L47" i="3" s="1"/>
  <c r="K42" i="3"/>
  <c r="L42" i="3" s="1"/>
  <c r="K37" i="3"/>
  <c r="L37" i="3" s="1"/>
  <c r="K32" i="3"/>
  <c r="L32" i="3" s="1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F91" i="3" s="1"/>
  <c r="I52" i="3"/>
  <c r="I47" i="3"/>
  <c r="I42" i="3"/>
  <c r="I37" i="3"/>
  <c r="I32" i="3"/>
  <c r="K55" i="3" l="1"/>
  <c r="L55" i="3" s="1"/>
  <c r="F92" i="3" s="1"/>
</calcChain>
</file>

<file path=xl/sharedStrings.xml><?xml version="1.0" encoding="utf-8"?>
<sst xmlns="http://schemas.openxmlformats.org/spreadsheetml/2006/main" count="260" uniqueCount="160">
  <si>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</si>
  <si>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</si>
  <si>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</si>
  <si>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</si>
  <si>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</si>
  <si>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</si>
  <si>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</si>
  <si>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</si>
  <si>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</si>
  <si>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</si>
  <si>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</si>
  <si>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</si>
  <si>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</si>
  <si>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</si>
  <si>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</si>
  <si>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</si>
  <si>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PORZB&gt;100</t>
  </si>
  <si>
    <t>Oczyszczanie zrębów, gruntów porolnych, halizn i płazowin . ze zbędnych podrostów, odrośli, krzewów i krzewinek poprzez wycinanie bez wynoszenia i układania - dla 100% pokrycia powierzchni</t>
  </si>
  <si>
    <t>HA</t>
  </si>
  <si>
    <t xml:space="preserve"> 47</t>
  </si>
  <si>
    <t>PORZ-GRAB</t>
  </si>
  <si>
    <t>Oczyszczanie powierzchni leśnych z gałęzi i innych pozostałości drzewnych przy użyciu zgrabiarki</t>
  </si>
  <si>
    <t xml:space="preserve"> 51</t>
  </si>
  <si>
    <t>WYK-TAL30</t>
  </si>
  <si>
    <t>Zdarcie pokrywy na talerzach 30 cm x 30 cm</t>
  </si>
  <si>
    <t>TSZT</t>
  </si>
  <si>
    <t xml:space="preserve"> 52</t>
  </si>
  <si>
    <t>WYK-TAL40</t>
  </si>
  <si>
    <t>Zdarcie pokrywy na talerzach 40 cm x 40 cm</t>
  </si>
  <si>
    <t xml:space="preserve"> 71</t>
  </si>
  <si>
    <t>WYK-PWA</t>
  </si>
  <si>
    <t>Wyorywanie bruzd pługiem leśnym z wywyższeniem dna bruzdy na powierzchni powyżej 0,50 ha</t>
  </si>
  <si>
    <t>KMTR</t>
  </si>
  <si>
    <t xml:space="preserve"> 72</t>
  </si>
  <si>
    <t>WYK-P5WA</t>
  </si>
  <si>
    <t>Wyorywanie bruzd pługiem leśnym z wywyższeniem dna bruzdy na pow. do 0,5 ha (np. gniazda)</t>
  </si>
  <si>
    <t xml:space="preserve"> 73</t>
  </si>
  <si>
    <t>WYK-POGCZ</t>
  </si>
  <si>
    <t>Wyorywanie bruzd pługiem leśnym z pogłębiaczem na powierzchni pow. 0,5 ha</t>
  </si>
  <si>
    <t xml:space="preserve"> 78</t>
  </si>
  <si>
    <t>WYK-FREZ</t>
  </si>
  <si>
    <t>Przygotowanie gleby pługiem aktywnym z pogłębiaczem</t>
  </si>
  <si>
    <t xml:space="preserve"> 80</t>
  </si>
  <si>
    <t>WYK WAŁK</t>
  </si>
  <si>
    <t>Przygotowanie gleby pługofrezarką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</si>
  <si>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</si>
  <si>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</si>
  <si>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</si>
  <si>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</si>
  <si>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</si>
  <si>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</si>
  <si>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</si>
  <si>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</si>
  <si>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</si>
  <si>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</si>
  <si>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</si>
  <si>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</si>
  <si>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</si>
  <si>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</si>
  <si>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</si>
  <si>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</si>
  <si>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</si>
  <si>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</si>
  <si>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</si>
  <si>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</si>
  <si>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</si>
  <si>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</si>
  <si>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</si>
  <si>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</si>
  <si>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</si>
  <si>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</si>
  <si>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</si>
  <si>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</si>
  <si>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</si>
  <si>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</si>
  <si>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</si>
  <si>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</si>
  <si>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</si>
  <si>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</si>
  <si>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</si>
  <si>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</si>
  <si>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141</t>
  </si>
  <si>
    <t>SZUK-PĘDR</t>
  </si>
  <si>
    <t>Badanie zapędraczenia gleby - dół o objętości 0,5 m3</t>
  </si>
  <si>
    <t>SZT</t>
  </si>
  <si>
    <t>143</t>
  </si>
  <si>
    <t>SZUK-10G</t>
  </si>
  <si>
    <t>Próbne poszukiwanie owadów w ściole metodą 10 powierzchni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</si>
  <si>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</si>
  <si>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</si>
  <si>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</si>
  <si>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</si>
  <si>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</si>
  <si>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</si>
  <si>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</si>
  <si>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</si>
  <si>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</si>
  <si>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</si>
  <si>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</si>
  <si>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</si>
  <si>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</si>
  <si>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</si>
  <si>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</si>
  <si>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</si>
  <si>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</si>
  <si>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</si>
  <si>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</si>
  <si>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</si>
  <si>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</si>
  <si>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</si>
  <si>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</si>
  <si>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</si>
  <si>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</si>
  <si>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</si>
  <si>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</si>
  <si>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</si>
  <si>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</si>
  <si>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</si>
  <si>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</si>
  <si>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</si>
  <si>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</si>
  <si>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</si>
  <si>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</si>
  <si>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</si>
  <si>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</si>
  <si>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</si>
  <si>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</si>
  <si>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</si>
  <si>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</si>
  <si>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</si>
  <si>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</si>
  <si>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</si>
  <si>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</si>
  <si>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Lubaczów</t>
  </si>
  <si>
    <t xml:space="preserve">37-600 Lubaczów; Słowackiego;20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</si>
  <si>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</si>
  <si>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</si>
  <si>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</si>
  <si>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</si>
  <si>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</si>
  <si>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</si>
  <si>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</si>
  <si>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</si>
  <si>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</si>
  <si>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</si>
  <si>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</si>
  <si>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</si>
  <si>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</si>
  <si>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</si>
  <si>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</si>
  <si>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</si>
  <si>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</si>
  <si>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</si>
  <si>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</si>
  <si>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</si>
  <si>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Lubaczów w roku 2024''  składamy niniejszym ofertę na pakiet leśnictwo Budomierz tego zamówienia: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</si>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</sst>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"/>
    <numFmt numFmtId="165" formatCode="#,##0.00\ &quot;zł&quot;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Alignment="1">
      <alignment horizontal="left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165" fontId="5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right" vertical="top"/>
      <protection locked="0"/>
    </xf>
    <xf numFmtId="0" fontId="7" fillId="2" borderId="2" xfId="0" applyFont="1" applyFill="1" applyBorder="1" applyAlignment="1" applyProtection="1">
      <alignment horizontal="left" vertical="center"/>
      <protection locked="0"/>
    </xf>
    <xf numFmtId="49" fontId="4" fillId="2" borderId="0" xfId="0" applyNumberFormat="1" applyFont="1" applyFill="1" applyAlignment="1" applyProtection="1">
      <alignment horizontal="center" vertical="top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8" fillId="2" borderId="0" xfId="0" applyNumberFormat="1" applyFont="1" applyFill="1" applyAlignment="1" applyProtection="1">
      <alignment horizontal="center" vertical="center"/>
      <protection locked="0"/>
    </xf>
    <xf numFmtId="49" fontId="9" fillId="2" borderId="0" xfId="0" applyNumberFormat="1" applyFont="1" applyFill="1" applyAlignment="1" applyProtection="1">
      <alignment vertical="center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31"/>
  <sheetViews>
    <sheetView tabSelected="1" zoomScale="70" zoomScaleNormal="70" workbookViewId="0">
      <selection activeCell="F11" sqref="F11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6"/>
      <c r="C2" s="16"/>
      <c r="D2" s="16"/>
      <c r="E2" s="16"/>
      <c r="F2" s="16"/>
      <c r="G2" s="16"/>
      <c r="H2" s="16"/>
      <c r="I2" s="17" t="s">
        <v>128</v>
      </c>
      <c r="J2" s="17"/>
      <c r="K2" s="17"/>
      <c r="L2" s="17"/>
      <c r="M2" s="17"/>
      <c r="N2" s="17"/>
      <c r="O2" s="17"/>
    </row>
    <row r="3" spans="2:15" s="1" customFormat="1" ht="28.8" customHeight="1" x14ac:dyDescent="0.2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2:15" s="1" customFormat="1" ht="2.7" customHeight="1" x14ac:dyDescent="0.2">
      <c r="B4" s="18"/>
      <c r="C4" s="18"/>
      <c r="D4" s="18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2:15" s="1" customFormat="1" ht="28.8" customHeight="1" x14ac:dyDescent="0.2"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</row>
    <row r="6" spans="2:15" s="1" customFormat="1" ht="2.7" customHeight="1" x14ac:dyDescent="0.2">
      <c r="B6" s="18"/>
      <c r="C6" s="18"/>
      <c r="D6" s="18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</row>
    <row r="7" spans="2:15" s="1" customFormat="1" ht="28.8" customHeight="1" x14ac:dyDescent="0.2"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</row>
    <row r="8" spans="2:15" s="1" customFormat="1" ht="5.25" customHeight="1" x14ac:dyDescent="0.2">
      <c r="B8" s="18"/>
      <c r="C8" s="18"/>
      <c r="D8" s="18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2:15" s="1" customFormat="1" ht="4.2" customHeight="1" x14ac:dyDescent="0.2"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</row>
    <row r="10" spans="2:15" s="1" customFormat="1" ht="6.9" customHeight="1" x14ac:dyDescent="0.2">
      <c r="B10" s="19" t="s">
        <v>129</v>
      </c>
      <c r="C10" s="19"/>
      <c r="D10" s="19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2:15" s="1" customFormat="1" ht="12.3" customHeight="1" x14ac:dyDescent="0.2">
      <c r="B11" s="19"/>
      <c r="C11" s="19"/>
      <c r="D11" s="19"/>
      <c r="E11" s="16"/>
      <c r="F11" s="16"/>
      <c r="G11" s="20" t="s">
        <v>130</v>
      </c>
      <c r="H11" s="20"/>
      <c r="I11" s="20"/>
      <c r="J11" s="20"/>
      <c r="K11" s="20"/>
      <c r="L11" s="20"/>
      <c r="M11" s="20"/>
      <c r="N11" s="20"/>
      <c r="O11" s="16"/>
    </row>
    <row r="12" spans="2:15" s="1" customFormat="1" ht="7.95" customHeight="1" x14ac:dyDescent="0.2">
      <c r="B12" s="16"/>
      <c r="C12" s="16"/>
      <c r="D12" s="16"/>
      <c r="E12" s="16"/>
      <c r="F12" s="16"/>
      <c r="G12" s="20"/>
      <c r="H12" s="20"/>
      <c r="I12" s="20"/>
      <c r="J12" s="20"/>
      <c r="K12" s="20"/>
      <c r="L12" s="20"/>
      <c r="M12" s="20"/>
      <c r="N12" s="20"/>
      <c r="O12" s="16"/>
    </row>
    <row r="13" spans="2:15" s="1" customFormat="1" ht="20.25" customHeight="1" x14ac:dyDescent="0.2"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</row>
    <row r="14" spans="2:15" s="1" customFormat="1" ht="24" customHeight="1" x14ac:dyDescent="0.2">
      <c r="B14" s="16"/>
      <c r="C14" s="16"/>
      <c r="D14" s="16"/>
      <c r="E14" s="21" t="s">
        <v>145</v>
      </c>
      <c r="F14" s="21"/>
      <c r="G14" s="21"/>
      <c r="H14" s="16"/>
      <c r="I14" s="16"/>
      <c r="J14" s="16"/>
      <c r="K14" s="16"/>
      <c r="L14" s="16"/>
      <c r="M14" s="16"/>
      <c r="N14" s="16"/>
      <c r="O14" s="16"/>
    </row>
    <row r="15" spans="2:15" s="1" customFormat="1" ht="43.2" customHeight="1" x14ac:dyDescent="0.2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</row>
    <row r="16" spans="2:15" s="1" customFormat="1" ht="20.7" customHeight="1" x14ac:dyDescent="0.2">
      <c r="B16" s="22" t="s">
        <v>131</v>
      </c>
      <c r="C16" s="22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</row>
    <row r="17" spans="2:15" s="1" customFormat="1" ht="2.7" customHeight="1" x14ac:dyDescent="0.2"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</row>
    <row r="18" spans="2:15" s="1" customFormat="1" ht="20.7" customHeight="1" x14ac:dyDescent="0.2">
      <c r="B18" s="22" t="s">
        <v>132</v>
      </c>
      <c r="C18" s="22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</row>
    <row r="19" spans="2:15" s="1" customFormat="1" ht="2.7" customHeight="1" x14ac:dyDescent="0.2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</row>
    <row r="20" spans="2:15" s="1" customFormat="1" ht="20.7" customHeight="1" x14ac:dyDescent="0.2">
      <c r="B20" s="22" t="s">
        <v>133</v>
      </c>
      <c r="C20" s="22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</row>
    <row r="21" spans="2:15" s="1" customFormat="1" ht="2.7" customHeight="1" x14ac:dyDescent="0.2"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</row>
    <row r="22" spans="2:15" s="1" customFormat="1" ht="20.7" customHeight="1" x14ac:dyDescent="0.2">
      <c r="B22" s="22" t="s">
        <v>134</v>
      </c>
      <c r="C22" s="22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</row>
    <row r="23" spans="2:15" s="1" customFormat="1" ht="34.65" customHeight="1" x14ac:dyDescent="0.2"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2:15" s="1" customFormat="1" ht="50.1" customHeight="1" x14ac:dyDescent="0.2">
      <c r="B24" s="23" t="s">
        <v>155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16"/>
      <c r="N24" s="16"/>
      <c r="O24" s="16"/>
    </row>
    <row r="25" spans="2:15" s="1" customFormat="1" ht="2.7" customHeight="1" x14ac:dyDescent="0.2"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2:15" s="1" customFormat="1" ht="50.1" customHeight="1" x14ac:dyDescent="0.2">
      <c r="B26" s="24" t="s">
        <v>156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16"/>
      <c r="N26" s="16"/>
      <c r="O26" s="16"/>
    </row>
    <row r="27" spans="2:15" s="1" customFormat="1" ht="28.8" customHeight="1" x14ac:dyDescent="0.2"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2:15" s="1" customFormat="1" ht="3.15" customHeight="1" x14ac:dyDescent="0.2"/>
    <row r="29" spans="2:15" s="1" customFormat="1" ht="18.149999999999999" customHeight="1" x14ac:dyDescent="0.2">
      <c r="B29" s="10" t="s">
        <v>135</v>
      </c>
      <c r="C29" s="10"/>
      <c r="D29" s="10"/>
      <c r="E29" s="10"/>
      <c r="F29" s="10"/>
      <c r="G29" s="10"/>
      <c r="H29" s="10"/>
      <c r="I29" s="10"/>
      <c r="J29" s="10"/>
      <c r="K29" s="10"/>
    </row>
    <row r="30" spans="2:15" s="1" customFormat="1" ht="5.25" customHeight="1" x14ac:dyDescent="0.2"/>
    <row r="31" spans="2:15" s="1" customFormat="1" ht="45.3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5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948</v>
      </c>
      <c r="H32" s="25"/>
      <c r="I32" s="13">
        <f>ROUND((G32*H32),2)</f>
        <v>0</v>
      </c>
      <c r="J32" s="5">
        <v>8</v>
      </c>
      <c r="K32" s="13">
        <f>ROUND((I32*J32/100),2)</f>
        <v>0</v>
      </c>
      <c r="L32" s="14">
        <f>ROUND((I32+K32),2)</f>
        <v>0</v>
      </c>
      <c r="M32" s="14"/>
    </row>
    <row r="33" spans="2:13" s="1" customFormat="1" ht="3.15" customHeight="1" x14ac:dyDescent="0.2"/>
    <row r="34" spans="2:13" s="1" customFormat="1" ht="18.149999999999999" customHeight="1" x14ac:dyDescent="0.2">
      <c r="B34" s="10" t="s">
        <v>136</v>
      </c>
      <c r="C34" s="10"/>
      <c r="D34" s="10"/>
      <c r="E34" s="10"/>
      <c r="F34" s="10"/>
      <c r="G34" s="10"/>
      <c r="H34" s="10"/>
      <c r="I34" s="10"/>
      <c r="J34" s="10"/>
      <c r="K34" s="10"/>
    </row>
    <row r="35" spans="2:13" s="1" customFormat="1" ht="5.25" customHeight="1" x14ac:dyDescent="0.2"/>
    <row r="36" spans="2:13" s="1" customFormat="1" ht="45.3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3035</v>
      </c>
      <c r="H37" s="25"/>
      <c r="I37" s="13">
        <f>ROUND((G37*H37),2)</f>
        <v>0</v>
      </c>
      <c r="J37" s="5">
        <v>8</v>
      </c>
      <c r="K37" s="13">
        <f>ROUND((I37*J37/100),2)</f>
        <v>0</v>
      </c>
      <c r="L37" s="14">
        <f>ROUND((I37+K37),2)</f>
        <v>0</v>
      </c>
      <c r="M37" s="14"/>
    </row>
    <row r="38" spans="2:13" s="1" customFormat="1" ht="3.15" customHeight="1" x14ac:dyDescent="0.2"/>
    <row r="39" spans="2:13" s="1" customFormat="1" ht="18.149999999999999" customHeight="1" x14ac:dyDescent="0.2">
      <c r="B39" s="10" t="s">
        <v>137</v>
      </c>
      <c r="C39" s="10"/>
      <c r="D39" s="10"/>
      <c r="E39" s="10"/>
      <c r="F39" s="10"/>
      <c r="G39" s="10"/>
      <c r="H39" s="10"/>
      <c r="I39" s="10"/>
      <c r="J39" s="10"/>
      <c r="K39" s="10"/>
    </row>
    <row r="40" spans="2:13" s="1" customFormat="1" ht="5.25" customHeight="1" x14ac:dyDescent="0.2"/>
    <row r="41" spans="2:13" s="1" customFormat="1" ht="45.3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547</v>
      </c>
      <c r="H42" s="25"/>
      <c r="I42" s="13">
        <f>ROUND((G42*H42),2)</f>
        <v>0</v>
      </c>
      <c r="J42" s="5">
        <v>8</v>
      </c>
      <c r="K42" s="13">
        <f>ROUND((I42*J42/100),2)</f>
        <v>0</v>
      </c>
      <c r="L42" s="14">
        <f>ROUND((I42+K42),2)</f>
        <v>0</v>
      </c>
      <c r="M42" s="14"/>
    </row>
    <row r="43" spans="2:13" s="1" customFormat="1" ht="3.15" customHeight="1" x14ac:dyDescent="0.2"/>
    <row r="44" spans="2:13" s="1" customFormat="1" ht="18.149999999999999" customHeight="1" x14ac:dyDescent="0.2">
      <c r="B44" s="10" t="s">
        <v>138</v>
      </c>
      <c r="C44" s="10"/>
      <c r="D44" s="10"/>
      <c r="E44" s="10"/>
      <c r="F44" s="10"/>
      <c r="G44" s="10"/>
      <c r="H44" s="10"/>
      <c r="I44" s="10"/>
      <c r="J44" s="10"/>
      <c r="K44" s="10"/>
    </row>
    <row r="45" spans="2:13" s="1" customFormat="1" ht="5.25" customHeight="1" x14ac:dyDescent="0.2"/>
    <row r="46" spans="2:13" s="1" customFormat="1" ht="45.3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2" t="s">
        <v>10</v>
      </c>
      <c r="M46" s="12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208</v>
      </c>
      <c r="H47" s="25"/>
      <c r="I47" s="13">
        <f>ROUND((G47*H47),2)</f>
        <v>0</v>
      </c>
      <c r="J47" s="5">
        <v>8</v>
      </c>
      <c r="K47" s="13">
        <f>ROUND((I47*J47/100),2)</f>
        <v>0</v>
      </c>
      <c r="L47" s="14">
        <f>ROUND((I47+K47),2)</f>
        <v>0</v>
      </c>
      <c r="M47" s="14"/>
    </row>
    <row r="48" spans="2:13" s="1" customFormat="1" ht="3.15" customHeight="1" x14ac:dyDescent="0.2"/>
    <row r="49" spans="2:13" s="1" customFormat="1" ht="18.149999999999999" customHeight="1" x14ac:dyDescent="0.2">
      <c r="B49" s="10" t="s">
        <v>139</v>
      </c>
      <c r="C49" s="10"/>
      <c r="D49" s="10"/>
      <c r="E49" s="10"/>
      <c r="F49" s="10"/>
      <c r="G49" s="10"/>
      <c r="H49" s="10"/>
      <c r="I49" s="10"/>
      <c r="J49" s="10"/>
      <c r="K49" s="10"/>
    </row>
    <row r="50" spans="2:13" s="1" customFormat="1" ht="5.25" customHeight="1" x14ac:dyDescent="0.2"/>
    <row r="51" spans="2:13" s="1" customFormat="1" ht="45.3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2" t="s">
        <v>10</v>
      </c>
      <c r="M51" s="12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600</v>
      </c>
      <c r="H52" s="25"/>
      <c r="I52" s="13">
        <f>ROUND((G52*H52),2)</f>
        <v>0</v>
      </c>
      <c r="J52" s="5">
        <v>8</v>
      </c>
      <c r="K52" s="13">
        <f>ROUND((I52*J52/100),2)</f>
        <v>0</v>
      </c>
      <c r="L52" s="14">
        <f>ROUND((I52+K52),2)</f>
        <v>0</v>
      </c>
      <c r="M52" s="14"/>
    </row>
    <row r="53" spans="2:13" s="1" customFormat="1" ht="9" customHeight="1" x14ac:dyDescent="0.2"/>
    <row r="54" spans="2:13" s="1" customFormat="1" ht="45.3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2" t="s">
        <v>10</v>
      </c>
      <c r="M54" s="12"/>
    </row>
    <row r="55" spans="2:13" s="1" customFormat="1" ht="49.0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2.5</v>
      </c>
      <c r="H55" s="25"/>
      <c r="I55" s="13">
        <f>ROUND((G55*H55),2)</f>
        <v>0</v>
      </c>
      <c r="J55" s="5">
        <v>8</v>
      </c>
      <c r="K55" s="13">
        <f>ROUND((I55*J55/100),2)</f>
        <v>0</v>
      </c>
      <c r="L55" s="14">
        <f>ROUND((I55+K55),2)</f>
        <v>0</v>
      </c>
      <c r="M55" s="14"/>
    </row>
    <row r="56" spans="2:13" s="1" customFormat="1" ht="28.8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4.47</v>
      </c>
      <c r="H56" s="25"/>
      <c r="I56" s="13">
        <f>ROUND((G56*H56),2)</f>
        <v>0</v>
      </c>
      <c r="J56" s="5">
        <v>8</v>
      </c>
      <c r="K56" s="13">
        <f>ROUND((I56*J56/100),2)</f>
        <v>0</v>
      </c>
      <c r="L56" s="14">
        <f>ROUND((I56+K56),2)</f>
        <v>0</v>
      </c>
      <c r="M56" s="14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0.8</v>
      </c>
      <c r="H57" s="25"/>
      <c r="I57" s="13">
        <f>ROUND((G57*H57),2)</f>
        <v>0</v>
      </c>
      <c r="J57" s="5">
        <v>8</v>
      </c>
      <c r="K57" s="13">
        <f>ROUND((I57*J57/100),2)</f>
        <v>0</v>
      </c>
      <c r="L57" s="14">
        <f>ROUND((I57+K57),2)</f>
        <v>0</v>
      </c>
      <c r="M57" s="14"/>
    </row>
    <row r="58" spans="2:13" s="1" customFormat="1" ht="19.64999999999999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3</v>
      </c>
      <c r="H58" s="25"/>
      <c r="I58" s="13">
        <f>ROUND((G58*H58),2)</f>
        <v>0</v>
      </c>
      <c r="J58" s="5">
        <v>8</v>
      </c>
      <c r="K58" s="13">
        <f>ROUND((I58*J58/100),2)</f>
        <v>0</v>
      </c>
      <c r="L58" s="14">
        <f>ROUND((I58+K58),2)</f>
        <v>0</v>
      </c>
      <c r="M58" s="14"/>
    </row>
    <row r="59" spans="2:13" s="1" customFormat="1" ht="28.8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12.06</v>
      </c>
      <c r="H59" s="25"/>
      <c r="I59" s="13">
        <f>ROUND((G59*H59),2)</f>
        <v>0</v>
      </c>
      <c r="J59" s="5">
        <v>8</v>
      </c>
      <c r="K59" s="13">
        <f>ROUND((I59*J59/100),2)</f>
        <v>0</v>
      </c>
      <c r="L59" s="14">
        <f>ROUND((I59+K59),2)</f>
        <v>0</v>
      </c>
      <c r="M59" s="14"/>
    </row>
    <row r="60" spans="2:13" s="1" customFormat="1" ht="28.8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27.41</v>
      </c>
      <c r="H60" s="25"/>
      <c r="I60" s="13">
        <f>ROUND((G60*H60),2)</f>
        <v>0</v>
      </c>
      <c r="J60" s="5">
        <v>8</v>
      </c>
      <c r="K60" s="13">
        <f>ROUND((I60*J60/100),2)</f>
        <v>0</v>
      </c>
      <c r="L60" s="14">
        <f>ROUND((I60+K60),2)</f>
        <v>0</v>
      </c>
      <c r="M60" s="14"/>
    </row>
    <row r="61" spans="2:13" s="1" customFormat="1" ht="28.8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32</v>
      </c>
      <c r="G61" s="8">
        <v>13.47</v>
      </c>
      <c r="H61" s="25"/>
      <c r="I61" s="13">
        <f>ROUND((G61*H61),2)</f>
        <v>0</v>
      </c>
      <c r="J61" s="5">
        <v>8</v>
      </c>
      <c r="K61" s="13">
        <f>ROUND((I61*J61/100),2)</f>
        <v>0</v>
      </c>
      <c r="L61" s="14">
        <f>ROUND((I61+K61),2)</f>
        <v>0</v>
      </c>
      <c r="M61" s="14"/>
    </row>
    <row r="62" spans="2:13" s="1" customFormat="1" ht="19.649999999999999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32</v>
      </c>
      <c r="G62" s="8">
        <v>46.41</v>
      </c>
      <c r="H62" s="25"/>
      <c r="I62" s="13">
        <f>ROUND((G62*H62),2)</f>
        <v>0</v>
      </c>
      <c r="J62" s="5">
        <v>8</v>
      </c>
      <c r="K62" s="13">
        <f>ROUND((I62*J62/100),2)</f>
        <v>0</v>
      </c>
      <c r="L62" s="14">
        <f>ROUND((I62+K62),2)</f>
        <v>0</v>
      </c>
      <c r="M62" s="14"/>
    </row>
    <row r="63" spans="2:13" s="1" customFormat="1" ht="19.649999999999999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32</v>
      </c>
      <c r="G63" s="8">
        <v>2.0099999999999998</v>
      </c>
      <c r="H63" s="25"/>
      <c r="I63" s="13">
        <f>ROUND((G63*H63),2)</f>
        <v>0</v>
      </c>
      <c r="J63" s="5">
        <v>8</v>
      </c>
      <c r="K63" s="13">
        <f>ROUND((I63*J63/100),2)</f>
        <v>0</v>
      </c>
      <c r="L63" s="14">
        <f>ROUND((I63+K63),2)</f>
        <v>0</v>
      </c>
      <c r="M63" s="14"/>
    </row>
    <row r="64" spans="2:13" s="1" customFormat="1" ht="19.649999999999999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25</v>
      </c>
      <c r="G64" s="8">
        <v>9.6999999999999993</v>
      </c>
      <c r="H64" s="25"/>
      <c r="I64" s="13">
        <f>ROUND((G64*H64),2)</f>
        <v>0</v>
      </c>
      <c r="J64" s="5">
        <v>8</v>
      </c>
      <c r="K64" s="13">
        <f>ROUND((I64*J64/100),2)</f>
        <v>0</v>
      </c>
      <c r="L64" s="14">
        <f>ROUND((I64+K64),2)</f>
        <v>0</v>
      </c>
      <c r="M64" s="14"/>
    </row>
    <row r="65" spans="2:13" s="1" customFormat="1" ht="19.64999999999999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25</v>
      </c>
      <c r="G65" s="8">
        <v>35.590000000000003</v>
      </c>
      <c r="H65" s="25"/>
      <c r="I65" s="13">
        <f>ROUND((G65*H65),2)</f>
        <v>0</v>
      </c>
      <c r="J65" s="5">
        <v>8</v>
      </c>
      <c r="K65" s="13">
        <f>ROUND((I65*J65/100),2)</f>
        <v>0</v>
      </c>
      <c r="L65" s="14">
        <f>ROUND((I65+K65),2)</f>
        <v>0</v>
      </c>
      <c r="M65" s="14"/>
    </row>
    <row r="66" spans="2:13" s="1" customFormat="1" ht="28.8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25</v>
      </c>
      <c r="G66" s="8">
        <v>3</v>
      </c>
      <c r="H66" s="25"/>
      <c r="I66" s="13">
        <f>ROUND((G66*H66),2)</f>
        <v>0</v>
      </c>
      <c r="J66" s="5">
        <v>8</v>
      </c>
      <c r="K66" s="13">
        <f>ROUND((I66*J66/100),2)</f>
        <v>0</v>
      </c>
      <c r="L66" s="14">
        <f>ROUND((I66+K66),2)</f>
        <v>0</v>
      </c>
      <c r="M66" s="14"/>
    </row>
    <row r="67" spans="2:13" s="1" customFormat="1" ht="19.649999999999999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25</v>
      </c>
      <c r="G67" s="8">
        <v>66.48</v>
      </c>
      <c r="H67" s="25"/>
      <c r="I67" s="13">
        <f>ROUND((G67*H67),2)</f>
        <v>0</v>
      </c>
      <c r="J67" s="5">
        <v>8</v>
      </c>
      <c r="K67" s="13">
        <f>ROUND((I67*J67/100),2)</f>
        <v>0</v>
      </c>
      <c r="L67" s="14">
        <f>ROUND((I67+K67),2)</f>
        <v>0</v>
      </c>
      <c r="M67" s="14"/>
    </row>
    <row r="68" spans="2:13" s="1" customFormat="1" ht="28.8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25</v>
      </c>
      <c r="G68" s="8">
        <v>0.8</v>
      </c>
      <c r="H68" s="25"/>
      <c r="I68" s="13">
        <f>ROUND((G68*H68),2)</f>
        <v>0</v>
      </c>
      <c r="J68" s="5">
        <v>8</v>
      </c>
      <c r="K68" s="13">
        <f>ROUND((I68*J68/100),2)</f>
        <v>0</v>
      </c>
      <c r="L68" s="14">
        <f>ROUND((I68+K68),2)</f>
        <v>0</v>
      </c>
      <c r="M68" s="14"/>
    </row>
    <row r="69" spans="2:13" s="1" customFormat="1" ht="19.649999999999999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25</v>
      </c>
      <c r="G69" s="8">
        <v>126.52</v>
      </c>
      <c r="H69" s="25"/>
      <c r="I69" s="13">
        <f>ROUND((G69*H69),2)</f>
        <v>0</v>
      </c>
      <c r="J69" s="5">
        <v>8</v>
      </c>
      <c r="K69" s="13">
        <f>ROUND((I69*J69/100),2)</f>
        <v>0</v>
      </c>
      <c r="L69" s="14">
        <f>ROUND((I69+K69),2)</f>
        <v>0</v>
      </c>
      <c r="M69" s="14"/>
    </row>
    <row r="70" spans="2:13" s="1" customFormat="1" ht="28.8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13.8</v>
      </c>
      <c r="H70" s="25"/>
      <c r="I70" s="13">
        <f>ROUND((G70*H70),2)</f>
        <v>0</v>
      </c>
      <c r="J70" s="5">
        <v>8</v>
      </c>
      <c r="K70" s="13">
        <f>ROUND((I70*J70/100),2)</f>
        <v>0</v>
      </c>
      <c r="L70" s="14">
        <f>ROUND((I70+K70),2)</f>
        <v>0</v>
      </c>
      <c r="M70" s="14"/>
    </row>
    <row r="71" spans="2:13" s="1" customFormat="1" ht="28.8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37.14</v>
      </c>
      <c r="H71" s="25"/>
      <c r="I71" s="13">
        <f>ROUND((G71*H71),2)</f>
        <v>0</v>
      </c>
      <c r="J71" s="5">
        <v>8</v>
      </c>
      <c r="K71" s="13">
        <f>ROUND((I71*J71/100),2)</f>
        <v>0</v>
      </c>
      <c r="L71" s="14">
        <f>ROUND((I71+K71),2)</f>
        <v>0</v>
      </c>
      <c r="M71" s="14"/>
    </row>
    <row r="72" spans="2:13" s="1" customFormat="1" ht="28.8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1.1299999999999999</v>
      </c>
      <c r="H72" s="25"/>
      <c r="I72" s="13">
        <f>ROUND((G72*H72),2)</f>
        <v>0</v>
      </c>
      <c r="J72" s="5">
        <v>8</v>
      </c>
      <c r="K72" s="13">
        <f>ROUND((I72*J72/100),2)</f>
        <v>0</v>
      </c>
      <c r="L72" s="14">
        <f>ROUND((I72+K72),2)</f>
        <v>0</v>
      </c>
      <c r="M72" s="14"/>
    </row>
    <row r="73" spans="2:13" s="1" customFormat="1" ht="19.649999999999999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7.99</v>
      </c>
      <c r="H73" s="25"/>
      <c r="I73" s="13">
        <f>ROUND((G73*H73),2)</f>
        <v>0</v>
      </c>
      <c r="J73" s="5">
        <v>8</v>
      </c>
      <c r="K73" s="13">
        <f>ROUND((I73*J73/100),2)</f>
        <v>0</v>
      </c>
      <c r="L73" s="14">
        <f>ROUND((I73+K73),2)</f>
        <v>0</v>
      </c>
      <c r="M73" s="14"/>
    </row>
    <row r="74" spans="2:13" s="1" customFormat="1" ht="19.649999999999999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18</v>
      </c>
      <c r="G74" s="8">
        <v>23.83</v>
      </c>
      <c r="H74" s="25"/>
      <c r="I74" s="13">
        <f>ROUND((G74*H74),2)</f>
        <v>0</v>
      </c>
      <c r="J74" s="5">
        <v>8</v>
      </c>
      <c r="K74" s="13">
        <f>ROUND((I74*J74/100),2)</f>
        <v>0</v>
      </c>
      <c r="L74" s="14">
        <f>ROUND((I74+K74),2)</f>
        <v>0</v>
      </c>
      <c r="M74" s="14"/>
    </row>
    <row r="75" spans="2:13" s="1" customFormat="1" ht="28.8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18</v>
      </c>
      <c r="G75" s="8">
        <v>0.2</v>
      </c>
      <c r="H75" s="25"/>
      <c r="I75" s="13">
        <f>ROUND((G75*H75),2)</f>
        <v>0</v>
      </c>
      <c r="J75" s="5">
        <v>8</v>
      </c>
      <c r="K75" s="13">
        <f>ROUND((I75*J75/100),2)</f>
        <v>0</v>
      </c>
      <c r="L75" s="14">
        <f>ROUND((I75+K75),2)</f>
        <v>0</v>
      </c>
      <c r="M75" s="14"/>
    </row>
    <row r="76" spans="2:13" s="1" customFormat="1" ht="19.649999999999999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84</v>
      </c>
      <c r="G76" s="8">
        <v>91</v>
      </c>
      <c r="H76" s="25"/>
      <c r="I76" s="13">
        <f>ROUND((G76*H76),2)</f>
        <v>0</v>
      </c>
      <c r="J76" s="5">
        <v>8</v>
      </c>
      <c r="K76" s="13">
        <f>ROUND((I76*J76/100),2)</f>
        <v>0</v>
      </c>
      <c r="L76" s="14">
        <f>ROUND((I76+K76),2)</f>
        <v>0</v>
      </c>
      <c r="M76" s="14"/>
    </row>
    <row r="77" spans="2:13" s="1" customFormat="1" ht="28.8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84</v>
      </c>
      <c r="G77" s="8">
        <v>3</v>
      </c>
      <c r="H77" s="25"/>
      <c r="I77" s="13">
        <f>ROUND((G77*H77),2)</f>
        <v>0</v>
      </c>
      <c r="J77" s="5">
        <v>8</v>
      </c>
      <c r="K77" s="13">
        <f>ROUND((I77*J77/100),2)</f>
        <v>0</v>
      </c>
      <c r="L77" s="14">
        <f>ROUND((I77+K77),2)</f>
        <v>0</v>
      </c>
      <c r="M77" s="14"/>
    </row>
    <row r="78" spans="2:13" s="1" customFormat="1" ht="19.649999999999999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91</v>
      </c>
      <c r="G78" s="8">
        <v>8</v>
      </c>
      <c r="H78" s="25"/>
      <c r="I78" s="13">
        <f>ROUND((G78*H78),2)</f>
        <v>0</v>
      </c>
      <c r="J78" s="5">
        <v>23</v>
      </c>
      <c r="K78" s="13">
        <f>ROUND((I78*J78/100),2)</f>
        <v>0</v>
      </c>
      <c r="L78" s="14">
        <f>ROUND((I78+K78),2)</f>
        <v>0</v>
      </c>
      <c r="M78" s="14"/>
    </row>
    <row r="79" spans="2:13" s="1" customFormat="1" ht="19.649999999999999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91</v>
      </c>
      <c r="G79" s="8">
        <v>36</v>
      </c>
      <c r="H79" s="25"/>
      <c r="I79" s="13">
        <f>ROUND((G79*H79),2)</f>
        <v>0</v>
      </c>
      <c r="J79" s="5">
        <v>23</v>
      </c>
      <c r="K79" s="13">
        <f>ROUND((I79*J79/100),2)</f>
        <v>0</v>
      </c>
      <c r="L79" s="14">
        <f>ROUND((I79+K79),2)</f>
        <v>0</v>
      </c>
      <c r="M79" s="14"/>
    </row>
    <row r="80" spans="2:13" s="1" customFormat="1" ht="19.649999999999999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84</v>
      </c>
      <c r="G80" s="8">
        <v>235</v>
      </c>
      <c r="H80" s="25"/>
      <c r="I80" s="13">
        <f>ROUND((G80*H80),2)</f>
        <v>0</v>
      </c>
      <c r="J80" s="5">
        <v>23</v>
      </c>
      <c r="K80" s="13">
        <f>ROUND((I80*J80/100),2)</f>
        <v>0</v>
      </c>
      <c r="L80" s="14">
        <f>ROUND((I80+K80),2)</f>
        <v>0</v>
      </c>
      <c r="M80" s="14"/>
    </row>
    <row r="81" spans="2:14" s="1" customFormat="1" ht="19.649999999999999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101</v>
      </c>
      <c r="G81" s="8">
        <v>70</v>
      </c>
      <c r="H81" s="25"/>
      <c r="I81" s="13">
        <f>ROUND((G81*H81),2)</f>
        <v>0</v>
      </c>
      <c r="J81" s="5">
        <v>23</v>
      </c>
      <c r="K81" s="13">
        <f>ROUND((I81*J81/100),2)</f>
        <v>0</v>
      </c>
      <c r="L81" s="14">
        <f>ROUND((I81+K81),2)</f>
        <v>0</v>
      </c>
      <c r="M81" s="14"/>
    </row>
    <row r="82" spans="2:14" s="1" customFormat="1" ht="19.649999999999999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105</v>
      </c>
      <c r="G82" s="8">
        <v>5</v>
      </c>
      <c r="H82" s="25"/>
      <c r="I82" s="13">
        <f>ROUND((G82*H82),2)</f>
        <v>0</v>
      </c>
      <c r="J82" s="5">
        <v>8</v>
      </c>
      <c r="K82" s="13">
        <f>ROUND((I82*J82/100),2)</f>
        <v>0</v>
      </c>
      <c r="L82" s="14">
        <f>ROUND((I82+K82),2)</f>
        <v>0</v>
      </c>
      <c r="M82" s="14"/>
    </row>
    <row r="83" spans="2:14" s="1" customFormat="1" ht="28.8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105</v>
      </c>
      <c r="G83" s="8">
        <v>5</v>
      </c>
      <c r="H83" s="25"/>
      <c r="I83" s="13">
        <f>ROUND((G83*H83),2)</f>
        <v>0</v>
      </c>
      <c r="J83" s="5">
        <v>8</v>
      </c>
      <c r="K83" s="13">
        <f>ROUND((I83*J83/100),2)</f>
        <v>0</v>
      </c>
      <c r="L83" s="14">
        <f>ROUND((I83+K83),2)</f>
        <v>0</v>
      </c>
      <c r="M83" s="14"/>
    </row>
    <row r="84" spans="2:14" s="1" customFormat="1" ht="28.8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101</v>
      </c>
      <c r="G84" s="8">
        <v>10</v>
      </c>
      <c r="H84" s="25"/>
      <c r="I84" s="13">
        <f>ROUND((G84*H84),2)</f>
        <v>0</v>
      </c>
      <c r="J84" s="5">
        <v>8</v>
      </c>
      <c r="K84" s="13">
        <f>ROUND((I84*J84/100),2)</f>
        <v>0</v>
      </c>
      <c r="L84" s="14">
        <f>ROUND((I84+K84),2)</f>
        <v>0</v>
      </c>
      <c r="M84" s="14"/>
    </row>
    <row r="85" spans="2:14" s="1" customFormat="1" ht="19.649999999999999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101</v>
      </c>
      <c r="G85" s="8">
        <v>31</v>
      </c>
      <c r="H85" s="25"/>
      <c r="I85" s="13">
        <f>ROUND((G85*H85),2)</f>
        <v>0</v>
      </c>
      <c r="J85" s="5">
        <v>8</v>
      </c>
      <c r="K85" s="13">
        <f>ROUND((I85*J85/100),2)</f>
        <v>0</v>
      </c>
      <c r="L85" s="14">
        <f>ROUND((I85+K85),2)</f>
        <v>0</v>
      </c>
      <c r="M85" s="14"/>
    </row>
    <row r="86" spans="2:14" s="1" customFormat="1" ht="19.649999999999999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101</v>
      </c>
      <c r="G86" s="8">
        <v>32</v>
      </c>
      <c r="H86" s="25"/>
      <c r="I86" s="13">
        <f>ROUND((G86*H86),2)</f>
        <v>0</v>
      </c>
      <c r="J86" s="5">
        <v>8</v>
      </c>
      <c r="K86" s="13">
        <f>ROUND((I86*J86/100),2)</f>
        <v>0</v>
      </c>
      <c r="L86" s="14">
        <f>ROUND((I86+K86),2)</f>
        <v>0</v>
      </c>
      <c r="M86" s="14"/>
    </row>
    <row r="87" spans="2:14" s="1" customFormat="1" ht="19.649999999999999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101</v>
      </c>
      <c r="G87" s="8">
        <v>11</v>
      </c>
      <c r="H87" s="25"/>
      <c r="I87" s="13">
        <f>ROUND((G87*H87),2)</f>
        <v>0</v>
      </c>
      <c r="J87" s="5">
        <v>8</v>
      </c>
      <c r="K87" s="13">
        <f>ROUND((I87*J87/100),2)</f>
        <v>0</v>
      </c>
      <c r="L87" s="14">
        <f>ROUND((I87+K87),2)</f>
        <v>0</v>
      </c>
      <c r="M87" s="14"/>
    </row>
    <row r="88" spans="2:14" s="1" customFormat="1" ht="19.649999999999999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101</v>
      </c>
      <c r="G88" s="8">
        <v>23</v>
      </c>
      <c r="H88" s="25"/>
      <c r="I88" s="13">
        <f>ROUND((G88*H88),2)</f>
        <v>0</v>
      </c>
      <c r="J88" s="5">
        <v>8</v>
      </c>
      <c r="K88" s="13">
        <f>ROUND((I88*J88/100),2)</f>
        <v>0</v>
      </c>
      <c r="L88" s="14">
        <f>ROUND((I88+K88),2)</f>
        <v>0</v>
      </c>
      <c r="M88" s="14"/>
    </row>
    <row r="89" spans="2:14" s="1" customFormat="1" ht="19.649999999999999" customHeight="1" x14ac:dyDescent="0.2">
      <c r="B89" s="5">
        <v>40</v>
      </c>
      <c r="C89" s="6" t="s">
        <v>124</v>
      </c>
      <c r="D89" s="6" t="s">
        <v>125</v>
      </c>
      <c r="E89" s="7" t="s">
        <v>123</v>
      </c>
      <c r="F89" s="6" t="s">
        <v>101</v>
      </c>
      <c r="G89" s="8">
        <v>1</v>
      </c>
      <c r="H89" s="25"/>
      <c r="I89" s="13">
        <f>ROUND((G89*H89),2)</f>
        <v>0</v>
      </c>
      <c r="J89" s="5">
        <v>23</v>
      </c>
      <c r="K89" s="13">
        <f>ROUND((I89*J89/100),2)</f>
        <v>0</v>
      </c>
      <c r="L89" s="14">
        <f>ROUND((I89+K89),2)</f>
        <v>0</v>
      </c>
      <c r="M89" s="14"/>
    </row>
    <row r="90" spans="2:14" s="1" customFormat="1" ht="55.95" customHeight="1" x14ac:dyDescent="0.2">
      <c r="G90" s="9"/>
    </row>
    <row r="91" spans="2:14" s="1" customFormat="1" ht="21.3" customHeight="1" x14ac:dyDescent="0.2">
      <c r="B91" s="11" t="s">
        <v>126</v>
      </c>
      <c r="C91" s="11"/>
      <c r="D91" s="11"/>
      <c r="E91" s="11"/>
      <c r="F91" s="15">
        <f>SUM(I32,I37,I42,I47,I52,I55:I89)</f>
        <v>0</v>
      </c>
      <c r="G91" s="15"/>
      <c r="H91" s="15"/>
      <c r="I91" s="15"/>
      <c r="J91" s="15"/>
      <c r="K91" s="15"/>
      <c r="L91" s="15"/>
      <c r="M91" s="15"/>
    </row>
    <row r="92" spans="2:14" s="1" customFormat="1" ht="21.3" customHeight="1" x14ac:dyDescent="0.2">
      <c r="B92" s="11" t="s">
        <v>127</v>
      </c>
      <c r="C92" s="11"/>
      <c r="D92" s="11"/>
      <c r="E92" s="11"/>
      <c r="F92" s="15">
        <f>SUM(L32,L37,L42,L47,L52,L55:L89)</f>
        <v>0</v>
      </c>
      <c r="G92" s="15"/>
      <c r="H92" s="15"/>
      <c r="I92" s="15"/>
      <c r="J92" s="15"/>
      <c r="K92" s="15"/>
      <c r="L92" s="15"/>
      <c r="M92" s="15"/>
    </row>
    <row r="93" spans="2:14" s="1" customFormat="1" ht="11.1" customHeight="1" x14ac:dyDescent="0.2"/>
    <row r="94" spans="2:14" s="1" customFormat="1" ht="61.35" customHeight="1" x14ac:dyDescent="0.2">
      <c r="B94" s="24" t="s">
        <v>146</v>
      </c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2:14" s="1" customFormat="1" ht="2.7" customHeight="1" x14ac:dyDescent="0.2"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</row>
    <row r="96" spans="2:14" s="1" customFormat="1" ht="89.1" customHeight="1" x14ac:dyDescent="0.2">
      <c r="B96" s="24" t="s">
        <v>147</v>
      </c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</row>
    <row r="97" spans="2:14" s="1" customFormat="1" ht="5.25" customHeight="1" x14ac:dyDescent="0.2"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</row>
    <row r="98" spans="2:14" s="1" customFormat="1" ht="89.1" customHeight="1" x14ac:dyDescent="0.2">
      <c r="B98" s="24" t="s">
        <v>157</v>
      </c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</row>
    <row r="99" spans="2:14" s="1" customFormat="1" ht="5.25" customHeight="1" x14ac:dyDescent="0.2"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</row>
    <row r="100" spans="2:14" s="1" customFormat="1" ht="37.799999999999997" customHeight="1" x14ac:dyDescent="0.2">
      <c r="B100" s="26" t="s">
        <v>141</v>
      </c>
      <c r="C100" s="26"/>
      <c r="D100" s="26"/>
      <c r="E100" s="26"/>
      <c r="F100" s="27" t="s">
        <v>142</v>
      </c>
      <c r="G100" s="27"/>
      <c r="H100" s="27"/>
      <c r="I100" s="27"/>
      <c r="J100" s="27"/>
      <c r="K100" s="27"/>
      <c r="L100" s="27"/>
      <c r="M100" s="16"/>
      <c r="N100" s="16"/>
    </row>
    <row r="101" spans="2:14" s="1" customFormat="1" ht="28.8" customHeight="1" x14ac:dyDescent="0.2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16"/>
      <c r="N101" s="16"/>
    </row>
    <row r="102" spans="2:14" s="1" customFormat="1" ht="28.8" customHeight="1" x14ac:dyDescent="0.2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16"/>
      <c r="N102" s="16"/>
    </row>
    <row r="103" spans="2:14" s="1" customFormat="1" ht="28.8" customHeight="1" x14ac:dyDescent="0.2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16"/>
      <c r="N103" s="16"/>
    </row>
    <row r="104" spans="2:14" s="1" customFormat="1" ht="28.8" customHeight="1" x14ac:dyDescent="0.2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16"/>
      <c r="N104" s="16"/>
    </row>
    <row r="105" spans="2:14" s="1" customFormat="1" ht="2.7" customHeight="1" x14ac:dyDescent="0.2"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</row>
    <row r="106" spans="2:14" s="1" customFormat="1" ht="158.4" customHeight="1" x14ac:dyDescent="0.2">
      <c r="B106" s="24" t="s">
        <v>148</v>
      </c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</row>
    <row r="107" spans="2:14" s="1" customFormat="1" ht="2.7" customHeight="1" x14ac:dyDescent="0.2"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2:14" s="1" customFormat="1" ht="33.6" customHeight="1" x14ac:dyDescent="0.2">
      <c r="B108" s="23" t="s">
        <v>149</v>
      </c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</row>
    <row r="109" spans="2:14" s="1" customFormat="1" ht="2.7" customHeight="1" x14ac:dyDescent="0.2"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2:14" s="1" customFormat="1" ht="37.799999999999997" customHeight="1" x14ac:dyDescent="0.2">
      <c r="B110" s="26" t="s">
        <v>143</v>
      </c>
      <c r="C110" s="26"/>
      <c r="D110" s="26"/>
      <c r="E110" s="26"/>
      <c r="F110" s="29" t="s">
        <v>144</v>
      </c>
      <c r="G110" s="29"/>
      <c r="H110" s="29"/>
      <c r="I110" s="29"/>
      <c r="J110" s="29"/>
      <c r="K110" s="29"/>
      <c r="L110" s="29"/>
      <c r="M110" s="16"/>
      <c r="N110" s="16"/>
    </row>
    <row r="111" spans="2:14" s="1" customFormat="1" ht="28.8" customHeight="1" x14ac:dyDescent="0.2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16"/>
      <c r="N111" s="16"/>
    </row>
    <row r="112" spans="2:14" s="1" customFormat="1" ht="28.8" customHeight="1" x14ac:dyDescent="0.2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16"/>
      <c r="N112" s="16"/>
    </row>
    <row r="113" spans="2:14" s="1" customFormat="1" ht="28.8" customHeight="1" x14ac:dyDescent="0.2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16"/>
      <c r="N113" s="16"/>
    </row>
    <row r="114" spans="2:14" s="1" customFormat="1" ht="28.8" customHeight="1" x14ac:dyDescent="0.2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16"/>
      <c r="N114" s="16"/>
    </row>
    <row r="115" spans="2:14" s="1" customFormat="1" ht="2.7" customHeight="1" x14ac:dyDescent="0.2"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</row>
    <row r="116" spans="2:14" s="1" customFormat="1" ht="130.65" customHeight="1" x14ac:dyDescent="0.2">
      <c r="B116" s="24" t="s">
        <v>150</v>
      </c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</row>
    <row r="117" spans="2:14" s="1" customFormat="1" ht="2.7" customHeight="1" x14ac:dyDescent="0.2"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</row>
    <row r="118" spans="2:14" s="1" customFormat="1" ht="47.4" customHeight="1" x14ac:dyDescent="0.2">
      <c r="B118" s="24" t="s">
        <v>158</v>
      </c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</row>
    <row r="119" spans="2:14" s="1" customFormat="1" ht="2.7" customHeight="1" x14ac:dyDescent="0.2"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</row>
    <row r="120" spans="2:14" s="1" customFormat="1" ht="47.4" customHeight="1" x14ac:dyDescent="0.2">
      <c r="B120" s="24" t="s">
        <v>151</v>
      </c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</row>
    <row r="121" spans="2:14" s="1" customFormat="1" ht="2.7" customHeight="1" x14ac:dyDescent="0.2"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</row>
    <row r="122" spans="2:14" s="1" customFormat="1" ht="33.6" customHeight="1" x14ac:dyDescent="0.2">
      <c r="B122" s="24" t="s">
        <v>152</v>
      </c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</row>
    <row r="123" spans="2:14" s="1" customFormat="1" ht="2.7" customHeight="1" x14ac:dyDescent="0.2"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</row>
    <row r="124" spans="2:14" s="1" customFormat="1" ht="116.7" customHeight="1" x14ac:dyDescent="0.2">
      <c r="B124" s="24" t="s">
        <v>153</v>
      </c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</row>
    <row r="125" spans="2:14" s="1" customFormat="1" ht="2.7" customHeight="1" x14ac:dyDescent="0.2"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</row>
    <row r="126" spans="2:14" s="1" customFormat="1" ht="75.150000000000006" customHeight="1" x14ac:dyDescent="0.2">
      <c r="B126" s="24" t="s">
        <v>159</v>
      </c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</row>
    <row r="127" spans="2:14" s="1" customFormat="1" ht="86.85" customHeight="1" x14ac:dyDescent="0.2"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</row>
    <row r="128" spans="2:14" s="1" customFormat="1" ht="17.55" customHeight="1" x14ac:dyDescent="0.2">
      <c r="B128" s="16"/>
      <c r="C128" s="16"/>
      <c r="D128" s="16"/>
      <c r="E128" s="16"/>
      <c r="F128" s="16"/>
      <c r="G128" s="16"/>
      <c r="H128" s="16"/>
      <c r="I128" s="30" t="s">
        <v>140</v>
      </c>
      <c r="J128" s="30"/>
      <c r="K128" s="16"/>
      <c r="L128" s="16"/>
      <c r="M128" s="16"/>
      <c r="N128" s="16"/>
    </row>
    <row r="129" spans="2:14" s="1" customFormat="1" ht="42.6" customHeight="1" x14ac:dyDescent="0.2"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</row>
    <row r="130" spans="2:14" s="1" customFormat="1" ht="94.2" customHeight="1" x14ac:dyDescent="0.2">
      <c r="B130" s="31" t="s">
        <v>154</v>
      </c>
      <c r="C130" s="31"/>
      <c r="D130" s="31"/>
      <c r="E130" s="31"/>
      <c r="F130" s="31"/>
      <c r="G130" s="31"/>
      <c r="H130" s="31"/>
      <c r="I130" s="31"/>
      <c r="J130" s="31"/>
      <c r="K130" s="16"/>
      <c r="L130" s="16"/>
      <c r="M130" s="16"/>
      <c r="N130" s="16"/>
    </row>
    <row r="131" spans="2:14" s="1" customFormat="1" ht="28.8" customHeight="1" x14ac:dyDescent="0.2"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</row>
  </sheetData>
  <sheetProtection algorithmName="SHA-512" hashValue="72Xi9lnmm9Y3GPkotp6Xpyq9RZ2YGIBPee1CxpMiwWon3xi5xhCfkZEvWlBr3qNH2hxi9A5S6dNOFCOeUf4UuA==" saltValue="b+Tb5gGi3F3wUp8GdCKwkA==" spinCount="100000" sheet="1" objects="1" scenarios="1" formatCells="0" formatColumns="0" formatRows="0"/>
  <mergeCells count="97">
    <mergeCell ref="L41:M41"/>
    <mergeCell ref="L42:M42"/>
    <mergeCell ref="L46:M46"/>
    <mergeCell ref="L47:M47"/>
    <mergeCell ref="L88:M8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I2:O2"/>
    <mergeCell ref="L31:M31"/>
    <mergeCell ref="L32:M32"/>
    <mergeCell ref="L36:M36"/>
    <mergeCell ref="L37:M37"/>
    <mergeCell ref="L58:M58"/>
    <mergeCell ref="L59:M59"/>
    <mergeCell ref="L60:M60"/>
    <mergeCell ref="L61:M61"/>
    <mergeCell ref="L62:M62"/>
    <mergeCell ref="L52:M52"/>
    <mergeCell ref="L54:M54"/>
    <mergeCell ref="L55:M55"/>
    <mergeCell ref="L56:M56"/>
    <mergeCell ref="L57:M57"/>
    <mergeCell ref="I128:J128"/>
    <mergeCell ref="L63:M63"/>
    <mergeCell ref="B4:D4"/>
    <mergeCell ref="B44:K44"/>
    <mergeCell ref="B49:K49"/>
    <mergeCell ref="B6:D6"/>
    <mergeCell ref="B8:D8"/>
    <mergeCell ref="B91:E91"/>
    <mergeCell ref="B92:E92"/>
    <mergeCell ref="B94:N94"/>
    <mergeCell ref="B96:N96"/>
    <mergeCell ref="E14:G14"/>
    <mergeCell ref="F91:M91"/>
    <mergeCell ref="F92:M92"/>
    <mergeCell ref="G11:N12"/>
    <mergeCell ref="L51:M51"/>
    <mergeCell ref="B122:N122"/>
    <mergeCell ref="B124:N124"/>
    <mergeCell ref="B126:N126"/>
    <mergeCell ref="B130:J130"/>
    <mergeCell ref="B24:L24"/>
    <mergeCell ref="B26:L26"/>
    <mergeCell ref="B29:K29"/>
    <mergeCell ref="B34:K34"/>
    <mergeCell ref="B39:K39"/>
    <mergeCell ref="B98:N98"/>
    <mergeCell ref="F100:L100"/>
    <mergeCell ref="F101:L101"/>
    <mergeCell ref="F102:L102"/>
    <mergeCell ref="F103:L103"/>
    <mergeCell ref="F104:L104"/>
    <mergeCell ref="F110:L110"/>
    <mergeCell ref="B113:E113"/>
    <mergeCell ref="B114:E114"/>
    <mergeCell ref="B116:N116"/>
    <mergeCell ref="B118:N118"/>
    <mergeCell ref="B120:N120"/>
    <mergeCell ref="F113:L113"/>
    <mergeCell ref="F114:L114"/>
    <mergeCell ref="L76:M76"/>
    <mergeCell ref="L77:M77"/>
    <mergeCell ref="L78:M78"/>
    <mergeCell ref="B111:E111"/>
    <mergeCell ref="B112:E112"/>
    <mergeCell ref="F111:L111"/>
    <mergeCell ref="F112:L112"/>
    <mergeCell ref="L89:M89"/>
    <mergeCell ref="B104:E104"/>
    <mergeCell ref="B106:N106"/>
    <mergeCell ref="B108:N108"/>
    <mergeCell ref="B110:E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B10:D11"/>
    <mergeCell ref="B100:E100"/>
    <mergeCell ref="B101:E101"/>
    <mergeCell ref="B102:E102"/>
    <mergeCell ref="B103:E10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Łukasz Nisztuk - Nadleśnictwo Lubaczów</cp:lastModifiedBy>
  <dcterms:created xsi:type="dcterms:W3CDTF">2023-10-04T12:55:14Z</dcterms:created>
  <dcterms:modified xsi:type="dcterms:W3CDTF">2023-10-20T07:30:55Z</dcterms:modified>
</cp:coreProperties>
</file>