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ŁUGI 2024\I postępowanie\Zał. nr 1 - Formularze ofertowe\"/>
    </mc:Choice>
  </mc:AlternateContent>
  <xr:revisionPtr revIDLastSave="0" documentId="13_ncr:1_{B2188566-EE9B-408A-9B22-398CE8C98904}" xr6:coauthVersionLast="36" xr6:coauthVersionMax="36" xr10:uidLastSave="{00000000-0000-0000-0000-000000000000}"/>
  <bookViews>
    <workbookView xWindow="0" yWindow="0" windowWidth="23040" windowHeight="8772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F83" i="3" l="1"/>
  <c r="F82" i="3"/>
  <c r="L80" i="3"/>
  <c r="K80" i="3"/>
  <c r="K79" i="3"/>
  <c r="L79" i="3" s="1"/>
  <c r="K78" i="3"/>
  <c r="L78" i="3" s="1"/>
  <c r="K77" i="3"/>
  <c r="L77" i="3" s="1"/>
  <c r="L76" i="3"/>
  <c r="K76" i="3"/>
  <c r="K75" i="3"/>
  <c r="L75" i="3" s="1"/>
  <c r="K74" i="3"/>
  <c r="L74" i="3" s="1"/>
  <c r="K73" i="3"/>
  <c r="L73" i="3" s="1"/>
  <c r="L72" i="3"/>
  <c r="K72" i="3"/>
  <c r="K71" i="3"/>
  <c r="L71" i="3" s="1"/>
  <c r="K70" i="3"/>
  <c r="L70" i="3" s="1"/>
  <c r="K69" i="3"/>
  <c r="L69" i="3" s="1"/>
  <c r="L68" i="3"/>
  <c r="K68" i="3"/>
  <c r="K67" i="3"/>
  <c r="L67" i="3" s="1"/>
  <c r="K66" i="3"/>
  <c r="L66" i="3" s="1"/>
  <c r="K65" i="3"/>
  <c r="L65" i="3" s="1"/>
  <c r="L64" i="3"/>
  <c r="K64" i="3"/>
  <c r="K63" i="3"/>
  <c r="L63" i="3" s="1"/>
  <c r="K62" i="3"/>
  <c r="L62" i="3" s="1"/>
  <c r="K61" i="3"/>
  <c r="L61" i="3" s="1"/>
  <c r="L60" i="3"/>
  <c r="K60" i="3"/>
  <c r="K59" i="3"/>
  <c r="L59" i="3" s="1"/>
  <c r="K58" i="3"/>
  <c r="L58" i="3" s="1"/>
  <c r="K57" i="3"/>
  <c r="L57" i="3" s="1"/>
  <c r="L56" i="3"/>
  <c r="K56" i="3"/>
  <c r="K55" i="3"/>
  <c r="L55" i="3" s="1"/>
  <c r="K54" i="3"/>
  <c r="L54" i="3" s="1"/>
  <c r="K53" i="3"/>
  <c r="L53" i="3" s="1"/>
  <c r="L52" i="3"/>
  <c r="K52" i="3"/>
  <c r="K51" i="3"/>
  <c r="L51" i="3" s="1"/>
  <c r="K48" i="3"/>
  <c r="L48" i="3" s="1"/>
  <c r="K47" i="3"/>
  <c r="L47" i="3" s="1"/>
  <c r="K42" i="3"/>
  <c r="L42" i="3" s="1"/>
  <c r="K37" i="3"/>
  <c r="L37" i="3" s="1"/>
  <c r="K32" i="3"/>
  <c r="L32" i="3" s="1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51" i="3"/>
  <c r="I48" i="3"/>
  <c r="I47" i="3"/>
  <c r="I42" i="3"/>
  <c r="I37" i="3"/>
  <c r="I32" i="3"/>
</calcChain>
</file>

<file path=xl/sharedStrings.xml><?xml version="1.0" encoding="utf-8"?>
<sst xmlns="http://schemas.openxmlformats.org/spreadsheetml/2006/main" count="228" uniqueCount="147">
  <si>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</si>
  <si>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</si>
  <si>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</si>
  <si>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</si>
  <si>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</si>
  <si>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</si>
  <si>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</si>
  <si>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</si>
  <si>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</si>
  <si>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</si>
  <si>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</si>
  <si>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</si>
  <si>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</si>
  <si>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</si>
  <si>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</si>
  <si>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</si>
  <si>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</si>
  <si>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</si>
  <si>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12</t>
  </si>
  <si>
    <t>PORZB&gt;100</t>
  </si>
  <si>
    <t>Oczyszczanie zrębów, gruntów porolnych, halizn i płazowin . ze zbędnych podrostów, odrośli, krzewów i krzewinek poprzez wycinanie bez wynoszenia i układania - dla 100% pokrycia powierzchni</t>
  </si>
  <si>
    <t>HA</t>
  </si>
  <si>
    <t xml:space="preserve"> 47</t>
  </si>
  <si>
    <t>PORZ-GRAB</t>
  </si>
  <si>
    <t>Oczyszczanie powierzchni leśnych z gałęzi i innych pozostałości drzewnych przy użyciu zgrabiarki</t>
  </si>
  <si>
    <t xml:space="preserve"> 57</t>
  </si>
  <si>
    <t>POP-TAL</t>
  </si>
  <si>
    <t>Poprawianie talerzy - w poprawkach</t>
  </si>
  <si>
    <t>TSZT</t>
  </si>
  <si>
    <t xml:space="preserve"> 71</t>
  </si>
  <si>
    <t>WYK-PWA</t>
  </si>
  <si>
    <t>Wyorywanie bruzd pługiem leśnym z wywyższeniem dna bruzdy na powierzchni powyżej 0,50 ha</t>
  </si>
  <si>
    <t>KMTR</t>
  </si>
  <si>
    <t xml:space="preserve"> 73</t>
  </si>
  <si>
    <t>WYK-POGCZ</t>
  </si>
  <si>
    <t>Wyorywanie bruzd pługiem leśnym z pogłębiaczem na powierzchni pow. 0,5 ha</t>
  </si>
  <si>
    <t xml:space="preserve"> 78</t>
  </si>
  <si>
    <t>WYK-FREZ</t>
  </si>
  <si>
    <t>Przygotowanie gleby pługiem aktywnym z pogłębiaczem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</si>
  <si>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</si>
  <si>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</si>
  <si>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</si>
  <si>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</si>
  <si>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</si>
  <si>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</si>
  <si>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</si>
  <si>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</si>
  <si>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</si>
  <si>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</si>
  <si>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</si>
  <si>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</si>
  <si>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</si>
  <si>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</si>
  <si>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</si>
  <si>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</si>
  <si>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</si>
  <si>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</si>
  <si>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</si>
  <si>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</si>
  <si>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</si>
  <si>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</si>
  <si>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</si>
  <si>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</si>
  <si>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</si>
  <si>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</si>
  <si>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</si>
  <si>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</si>
  <si>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</si>
  <si>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</si>
  <si>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141</t>
  </si>
  <si>
    <t>SZUK-PĘDR</t>
  </si>
  <si>
    <t>Badanie zapędraczenia gleby - dół o objętości 0,5 m3</t>
  </si>
  <si>
    <t>SZT</t>
  </si>
  <si>
    <t>143</t>
  </si>
  <si>
    <t>SZUK-10G</t>
  </si>
  <si>
    <t>Próbne poszukiwanie owadów w ściole metodą 10 powierzchni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</si>
  <si>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</si>
  <si>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</si>
  <si>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</si>
  <si>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</si>
  <si>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</si>
  <si>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</si>
  <si>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</si>
  <si>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</si>
  <si>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</si>
  <si>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</si>
  <si>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</si>
  <si>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</si>
  <si>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</si>
  <si>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</si>
  <si>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</si>
  <si>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</si>
  <si>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</si>
  <si>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</si>
  <si>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168</t>
  </si>
  <si>
    <t>US PDRZ U</t>
  </si>
  <si>
    <t>Usuwanie na uprawach drzewek porażonych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</si>
  <si>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</si>
  <si>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</si>
  <si>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</si>
  <si>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</si>
  <si>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</si>
  <si>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</si>
  <si>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</si>
  <si>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</si>
  <si>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</si>
  <si>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</si>
  <si>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</si>
  <si>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</si>
  <si>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</si>
  <si>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</si>
  <si>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</si>
  <si>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</si>
  <si>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</si>
  <si>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</si>
  <si>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</si>
  <si>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</si>
  <si>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</si>
  <si>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</si>
  <si>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</si>
  <si>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</si>
  <si>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Lubaczów</t>
  </si>
  <si>
    <t xml:space="preserve">37-600 Lubaczów; Słowackiego;20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</si>
  <si>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</si>
  <si>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</si>
  <si>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</si>
  <si>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</si>
  <si>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</si>
  <si>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</si>
  <si>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</si>
  <si>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</si>
  <si>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</si>
  <si>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</si>
  <si>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</si>
  <si>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</si>
  <si>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</si>
  <si>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</si>
  <si>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</si>
  <si>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</si>
  <si>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</si>
  <si>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</si>
  <si>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</si>
  <si>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</si>
  <si>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Lubaczów w roku 2024''  składamy niniejszym ofertę na pakiet leśnictwo Nowa Grobla tego zamówienia: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</si>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</sst>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"/>
    <numFmt numFmtId="165" formatCode="#,##0.00\ &quot;zł&quot;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0000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0" fontId="10" fillId="4" borderId="1" xfId="0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right" vertical="top"/>
      <protection locked="0"/>
    </xf>
    <xf numFmtId="0" fontId="7" fillId="2" borderId="2" xfId="0" applyFont="1" applyFill="1" applyBorder="1" applyAlignment="1" applyProtection="1">
      <alignment horizontal="left" vertical="center"/>
      <protection locked="0"/>
    </xf>
    <xf numFmtId="49" fontId="4" fillId="2" borderId="0" xfId="0" applyNumberFormat="1" applyFont="1" applyFill="1" applyAlignment="1" applyProtection="1">
      <alignment horizontal="center" vertical="top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8" fillId="2" borderId="0" xfId="0" applyNumberFormat="1" applyFont="1" applyFill="1" applyAlignment="1" applyProtection="1">
      <alignment horizontal="center" vertical="center"/>
      <protection locked="0"/>
    </xf>
    <xf numFmtId="49" fontId="9" fillId="2" borderId="0" xfId="0" applyNumberFormat="1" applyFont="1" applyFill="1" applyAlignment="1" applyProtection="1">
      <alignment vertical="center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1" fillId="2" borderId="1" xfId="0" applyNumberFormat="1" applyFont="1" applyFill="1" applyBorder="1" applyAlignment="1" applyProtection="1">
      <alignment horizontal="right" vertical="center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22"/>
  <sheetViews>
    <sheetView tabSelected="1" zoomScale="70" zoomScaleNormal="70" workbookViewId="0">
      <selection activeCell="G81" sqref="G81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7"/>
      <c r="C2" s="17"/>
      <c r="D2" s="17"/>
      <c r="E2" s="17"/>
      <c r="F2" s="17"/>
      <c r="G2" s="17"/>
      <c r="H2" s="17"/>
      <c r="I2" s="18" t="s">
        <v>116</v>
      </c>
      <c r="J2" s="18"/>
      <c r="K2" s="18"/>
      <c r="L2" s="18"/>
      <c r="M2" s="18"/>
      <c r="N2" s="18"/>
      <c r="O2" s="18"/>
    </row>
    <row r="3" spans="2:15" s="1" customFormat="1" ht="28.8" customHeight="1" x14ac:dyDescent="0.2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2:15" s="1" customFormat="1" ht="2.7" customHeight="1" x14ac:dyDescent="0.2">
      <c r="B4" s="19"/>
      <c r="C4" s="19"/>
      <c r="D4" s="19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2:15" s="1" customFormat="1" ht="28.8" customHeight="1" x14ac:dyDescent="0.2"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</row>
    <row r="6" spans="2:15" s="1" customFormat="1" ht="2.7" customHeight="1" x14ac:dyDescent="0.2">
      <c r="B6" s="19"/>
      <c r="C6" s="19"/>
      <c r="D6" s="19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</row>
    <row r="7" spans="2:15" s="1" customFormat="1" ht="28.8" customHeight="1" x14ac:dyDescent="0.2"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</row>
    <row r="8" spans="2:15" s="1" customFormat="1" ht="5.25" customHeight="1" x14ac:dyDescent="0.2">
      <c r="B8" s="19"/>
      <c r="C8" s="19"/>
      <c r="D8" s="19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</row>
    <row r="9" spans="2:15" s="1" customFormat="1" ht="4.2" customHeight="1" x14ac:dyDescent="0.2"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</row>
    <row r="10" spans="2:15" s="1" customFormat="1" ht="6.9" customHeight="1" x14ac:dyDescent="0.2">
      <c r="B10" s="20" t="s">
        <v>117</v>
      </c>
      <c r="C10" s="20"/>
      <c r="D10" s="20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</row>
    <row r="11" spans="2:15" s="1" customFormat="1" ht="12.3" customHeight="1" x14ac:dyDescent="0.2">
      <c r="B11" s="20"/>
      <c r="C11" s="20"/>
      <c r="D11" s="20"/>
      <c r="E11" s="17"/>
      <c r="F11" s="17"/>
      <c r="G11" s="21" t="s">
        <v>118</v>
      </c>
      <c r="H11" s="21"/>
      <c r="I11" s="21"/>
      <c r="J11" s="21"/>
      <c r="K11" s="21"/>
      <c r="L11" s="21"/>
      <c r="M11" s="21"/>
      <c r="N11" s="21"/>
      <c r="O11" s="17"/>
    </row>
    <row r="12" spans="2:15" s="1" customFormat="1" ht="7.95" customHeight="1" x14ac:dyDescent="0.2">
      <c r="B12" s="17"/>
      <c r="C12" s="17"/>
      <c r="D12" s="17"/>
      <c r="E12" s="17"/>
      <c r="F12" s="17"/>
      <c r="G12" s="21"/>
      <c r="H12" s="21"/>
      <c r="I12" s="21"/>
      <c r="J12" s="21"/>
      <c r="K12" s="21"/>
      <c r="L12" s="21"/>
      <c r="M12" s="21"/>
      <c r="N12" s="21"/>
      <c r="O12" s="17"/>
    </row>
    <row r="13" spans="2:15" s="1" customFormat="1" ht="20.25" customHeight="1" x14ac:dyDescent="0.2"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</row>
    <row r="14" spans="2:15" s="1" customFormat="1" ht="24" customHeight="1" x14ac:dyDescent="0.2">
      <c r="B14" s="17"/>
      <c r="C14" s="17"/>
      <c r="D14" s="17"/>
      <c r="E14" s="22" t="s">
        <v>132</v>
      </c>
      <c r="F14" s="22"/>
      <c r="G14" s="22"/>
      <c r="H14" s="17"/>
      <c r="I14" s="17"/>
      <c r="J14" s="17"/>
      <c r="K14" s="17"/>
      <c r="L14" s="17"/>
      <c r="M14" s="17"/>
      <c r="N14" s="17"/>
      <c r="O14" s="17"/>
    </row>
    <row r="15" spans="2:15" s="1" customFormat="1" ht="43.2" customHeight="1" x14ac:dyDescent="0.2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</row>
    <row r="16" spans="2:15" s="1" customFormat="1" ht="20.7" customHeight="1" x14ac:dyDescent="0.2">
      <c r="B16" s="23" t="s">
        <v>119</v>
      </c>
      <c r="C16" s="23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</row>
    <row r="17" spans="2:15" s="1" customFormat="1" ht="2.7" customHeight="1" x14ac:dyDescent="0.2"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</row>
    <row r="18" spans="2:15" s="1" customFormat="1" ht="20.7" customHeight="1" x14ac:dyDescent="0.2">
      <c r="B18" s="23" t="s">
        <v>120</v>
      </c>
      <c r="C18" s="23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</row>
    <row r="19" spans="2:15" s="1" customFormat="1" ht="2.7" customHeight="1" x14ac:dyDescent="0.2"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</row>
    <row r="20" spans="2:15" s="1" customFormat="1" ht="20.7" customHeight="1" x14ac:dyDescent="0.2">
      <c r="B20" s="23" t="s">
        <v>121</v>
      </c>
      <c r="C20" s="23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</row>
    <row r="21" spans="2:15" s="1" customFormat="1" ht="2.7" customHeight="1" x14ac:dyDescent="0.2"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</row>
    <row r="22" spans="2:15" s="1" customFormat="1" ht="20.7" customHeight="1" x14ac:dyDescent="0.2">
      <c r="B22" s="23" t="s">
        <v>122</v>
      </c>
      <c r="C22" s="23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spans="2:15" s="1" customFormat="1" ht="34.65" customHeight="1" x14ac:dyDescent="0.2"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2:15" s="1" customFormat="1" ht="50.1" customHeight="1" x14ac:dyDescent="0.2">
      <c r="B24" s="24" t="s">
        <v>143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17"/>
      <c r="N24" s="17"/>
      <c r="O24" s="17"/>
    </row>
    <row r="25" spans="2:15" s="1" customFormat="1" ht="2.7" customHeight="1" x14ac:dyDescent="0.2"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2:15" s="1" customFormat="1" ht="50.1" customHeight="1" x14ac:dyDescent="0.2">
      <c r="B26" s="25" t="s">
        <v>144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17"/>
      <c r="N26" s="17"/>
      <c r="O26" s="17"/>
    </row>
    <row r="27" spans="2:15" s="1" customFormat="1" ht="28.8" customHeight="1" x14ac:dyDescent="0.2"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2:15" s="1" customFormat="1" ht="3.15" customHeight="1" x14ac:dyDescent="0.2"/>
    <row r="29" spans="2:15" s="1" customFormat="1" ht="18.149999999999999" customHeight="1" x14ac:dyDescent="0.2">
      <c r="B29" s="11" t="s">
        <v>123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5" s="1" customFormat="1" ht="5.25" customHeight="1" x14ac:dyDescent="0.2"/>
    <row r="31" spans="2:15" s="1" customFormat="1" ht="45.3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3" t="s">
        <v>10</v>
      </c>
      <c r="M31" s="13"/>
    </row>
    <row r="32" spans="2:15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465</v>
      </c>
      <c r="H32" s="26"/>
      <c r="I32" s="15">
        <f t="shared" ref="I32" si="0">ROUND((G32*H32),2)</f>
        <v>0</v>
      </c>
      <c r="J32" s="5">
        <v>8</v>
      </c>
      <c r="K32" s="15">
        <f t="shared" ref="K32" si="1">ROUND((I32*J32/100),2)</f>
        <v>0</v>
      </c>
      <c r="L32" s="16">
        <f t="shared" ref="L32" si="2">ROUND((I32+K32),2)</f>
        <v>0</v>
      </c>
      <c r="M32" s="16"/>
    </row>
    <row r="33" spans="2:13" s="1" customFormat="1" ht="3.15" customHeight="1" x14ac:dyDescent="0.2"/>
    <row r="34" spans="2:13" s="1" customFormat="1" ht="18.149999999999999" customHeight="1" x14ac:dyDescent="0.2">
      <c r="B34" s="11" t="s">
        <v>124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45.3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3" t="s">
        <v>10</v>
      </c>
      <c r="M36" s="13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533</v>
      </c>
      <c r="H37" s="26"/>
      <c r="I37" s="15">
        <f t="shared" ref="I37" si="3">ROUND((G37*H37),2)</f>
        <v>0</v>
      </c>
      <c r="J37" s="5">
        <v>8</v>
      </c>
      <c r="K37" s="15">
        <f t="shared" ref="K37" si="4">ROUND((I37*J37/100),2)</f>
        <v>0</v>
      </c>
      <c r="L37" s="16">
        <f t="shared" ref="L37" si="5">ROUND((I37+K37),2)</f>
        <v>0</v>
      </c>
      <c r="M37" s="16"/>
    </row>
    <row r="38" spans="2:13" s="1" customFormat="1" ht="3.15" customHeight="1" x14ac:dyDescent="0.2"/>
    <row r="39" spans="2:13" s="1" customFormat="1" ht="18.149999999999999" customHeight="1" x14ac:dyDescent="0.2">
      <c r="B39" s="11" t="s">
        <v>125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2:13" s="1" customFormat="1" ht="5.25" customHeight="1" x14ac:dyDescent="0.2"/>
    <row r="41" spans="2:13" s="1" customFormat="1" ht="45.3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3" t="s">
        <v>10</v>
      </c>
      <c r="M41" s="13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227</v>
      </c>
      <c r="H42" s="26"/>
      <c r="I42" s="15">
        <f t="shared" ref="I42" si="6">ROUND((G42*H42),2)</f>
        <v>0</v>
      </c>
      <c r="J42" s="5">
        <v>8</v>
      </c>
      <c r="K42" s="15">
        <f t="shared" ref="K42" si="7">ROUND((I42*J42/100),2)</f>
        <v>0</v>
      </c>
      <c r="L42" s="16">
        <f t="shared" ref="L42" si="8">ROUND((I42+K42),2)</f>
        <v>0</v>
      </c>
      <c r="M42" s="16"/>
    </row>
    <row r="43" spans="2:13" s="1" customFormat="1" ht="3.15" customHeight="1" x14ac:dyDescent="0.2"/>
    <row r="44" spans="2:13" s="1" customFormat="1" ht="18.149999999999999" customHeight="1" x14ac:dyDescent="0.2">
      <c r="B44" s="11" t="s">
        <v>126</v>
      </c>
      <c r="C44" s="11"/>
      <c r="D44" s="11"/>
      <c r="E44" s="11"/>
      <c r="F44" s="11"/>
      <c r="G44" s="11"/>
      <c r="H44" s="11"/>
      <c r="I44" s="11"/>
      <c r="J44" s="11"/>
      <c r="K44" s="11"/>
    </row>
    <row r="45" spans="2:13" s="1" customFormat="1" ht="5.25" customHeight="1" x14ac:dyDescent="0.2"/>
    <row r="46" spans="2:13" s="1" customFormat="1" ht="45.3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3" t="s">
        <v>10</v>
      </c>
      <c r="M46" s="13"/>
    </row>
    <row r="47" spans="2:13" s="1" customFormat="1" ht="19.649999999999999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37</v>
      </c>
      <c r="H47" s="26"/>
      <c r="I47" s="15">
        <f t="shared" ref="I47:I48" si="9">ROUND((G47*H47),2)</f>
        <v>0</v>
      </c>
      <c r="J47" s="5">
        <v>8</v>
      </c>
      <c r="K47" s="15">
        <f t="shared" ref="K47" si="10">ROUND((I47*J47/100),2)</f>
        <v>0</v>
      </c>
      <c r="L47" s="16">
        <f t="shared" ref="L47" si="11">ROUND((I47+K47),2)</f>
        <v>0</v>
      </c>
      <c r="M47" s="16"/>
    </row>
    <row r="48" spans="2:13" s="1" customFormat="1" ht="19.649999999999999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562</v>
      </c>
      <c r="H48" s="26"/>
      <c r="I48" s="15">
        <f t="shared" si="9"/>
        <v>0</v>
      </c>
      <c r="J48" s="5">
        <v>8</v>
      </c>
      <c r="K48" s="15">
        <f t="shared" ref="K48" si="12">ROUND((I48*J48/100),2)</f>
        <v>0</v>
      </c>
      <c r="L48" s="16">
        <f t="shared" ref="L48" si="13">ROUND((I48+K48),2)</f>
        <v>0</v>
      </c>
      <c r="M48" s="16"/>
    </row>
    <row r="49" spans="2:13" s="1" customFormat="1" ht="9" customHeight="1" x14ac:dyDescent="0.2"/>
    <row r="50" spans="2:13" s="1" customFormat="1" ht="45.3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3" t="s">
        <v>10</v>
      </c>
      <c r="M50" s="13"/>
    </row>
    <row r="51" spans="2:13" s="1" customFormat="1" ht="49.05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2.4</v>
      </c>
      <c r="H51" s="26"/>
      <c r="I51" s="15">
        <f t="shared" ref="I51:I80" si="14">ROUND((G51*H51),2)</f>
        <v>0</v>
      </c>
      <c r="J51" s="5">
        <v>8</v>
      </c>
      <c r="K51" s="15">
        <f t="shared" ref="K51:K80" si="15">ROUND((I51*J51/100),2)</f>
        <v>0</v>
      </c>
      <c r="L51" s="16">
        <f t="shared" ref="L51:L80" si="16">ROUND((I51+K51),2)</f>
        <v>0</v>
      </c>
      <c r="M51" s="16"/>
    </row>
    <row r="52" spans="2:13" s="1" customFormat="1" ht="28.8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2.6</v>
      </c>
      <c r="H52" s="26"/>
      <c r="I52" s="15">
        <f t="shared" si="14"/>
        <v>0</v>
      </c>
      <c r="J52" s="5">
        <v>8</v>
      </c>
      <c r="K52" s="15">
        <f t="shared" si="15"/>
        <v>0</v>
      </c>
      <c r="L52" s="16">
        <f t="shared" si="16"/>
        <v>0</v>
      </c>
      <c r="M52" s="16"/>
    </row>
    <row r="53" spans="2:13" s="1" customFormat="1" ht="19.649999999999999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3.65</v>
      </c>
      <c r="H53" s="26"/>
      <c r="I53" s="15">
        <f t="shared" si="14"/>
        <v>0</v>
      </c>
      <c r="J53" s="5">
        <v>8</v>
      </c>
      <c r="K53" s="15">
        <f t="shared" si="15"/>
        <v>0</v>
      </c>
      <c r="L53" s="16">
        <f t="shared" si="16"/>
        <v>0</v>
      </c>
      <c r="M53" s="16"/>
    </row>
    <row r="54" spans="2:13" s="1" customFormat="1" ht="28.8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11.39</v>
      </c>
      <c r="H54" s="26"/>
      <c r="I54" s="15">
        <f t="shared" si="14"/>
        <v>0</v>
      </c>
      <c r="J54" s="5">
        <v>8</v>
      </c>
      <c r="K54" s="15">
        <f t="shared" si="15"/>
        <v>0</v>
      </c>
      <c r="L54" s="16">
        <f t="shared" si="16"/>
        <v>0</v>
      </c>
      <c r="M54" s="16"/>
    </row>
    <row r="55" spans="2:13" s="1" customFormat="1" ht="28.8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12.06</v>
      </c>
      <c r="H55" s="26"/>
      <c r="I55" s="15">
        <f t="shared" si="14"/>
        <v>0</v>
      </c>
      <c r="J55" s="5">
        <v>8</v>
      </c>
      <c r="K55" s="15">
        <f t="shared" si="15"/>
        <v>0</v>
      </c>
      <c r="L55" s="16">
        <f t="shared" si="16"/>
        <v>0</v>
      </c>
      <c r="M55" s="16"/>
    </row>
    <row r="56" spans="2:13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32</v>
      </c>
      <c r="G56" s="8">
        <v>66.930000000000007</v>
      </c>
      <c r="H56" s="26"/>
      <c r="I56" s="15">
        <f t="shared" si="14"/>
        <v>0</v>
      </c>
      <c r="J56" s="5">
        <v>8</v>
      </c>
      <c r="K56" s="15">
        <f t="shared" si="15"/>
        <v>0</v>
      </c>
      <c r="L56" s="16">
        <f t="shared" si="16"/>
        <v>0</v>
      </c>
      <c r="M56" s="16"/>
    </row>
    <row r="57" spans="2:13" s="1" customFormat="1" ht="19.64999999999999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28</v>
      </c>
      <c r="G57" s="8">
        <v>46.55</v>
      </c>
      <c r="H57" s="26"/>
      <c r="I57" s="15">
        <f t="shared" si="14"/>
        <v>0</v>
      </c>
      <c r="J57" s="5">
        <v>8</v>
      </c>
      <c r="K57" s="15">
        <f t="shared" si="15"/>
        <v>0</v>
      </c>
      <c r="L57" s="16">
        <f t="shared" si="16"/>
        <v>0</v>
      </c>
      <c r="M57" s="16"/>
    </row>
    <row r="58" spans="2:13" s="1" customFormat="1" ht="19.64999999999999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28</v>
      </c>
      <c r="G58" s="8">
        <v>26.39</v>
      </c>
      <c r="H58" s="26"/>
      <c r="I58" s="15">
        <f t="shared" si="14"/>
        <v>0</v>
      </c>
      <c r="J58" s="5">
        <v>8</v>
      </c>
      <c r="K58" s="15">
        <f t="shared" si="15"/>
        <v>0</v>
      </c>
      <c r="L58" s="16">
        <f t="shared" si="16"/>
        <v>0</v>
      </c>
      <c r="M58" s="16"/>
    </row>
    <row r="59" spans="2:13" s="1" customFormat="1" ht="28.8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28</v>
      </c>
      <c r="G59" s="8">
        <v>2.4</v>
      </c>
      <c r="H59" s="26"/>
      <c r="I59" s="15">
        <f t="shared" si="14"/>
        <v>0</v>
      </c>
      <c r="J59" s="5">
        <v>8</v>
      </c>
      <c r="K59" s="15">
        <f t="shared" si="15"/>
        <v>0</v>
      </c>
      <c r="L59" s="16">
        <f t="shared" si="16"/>
        <v>0</v>
      </c>
      <c r="M59" s="16"/>
    </row>
    <row r="60" spans="2:13" s="1" customFormat="1" ht="19.64999999999999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28</v>
      </c>
      <c r="G60" s="8">
        <v>9.7200000000000006</v>
      </c>
      <c r="H60" s="26"/>
      <c r="I60" s="15">
        <f t="shared" si="14"/>
        <v>0</v>
      </c>
      <c r="J60" s="5">
        <v>8</v>
      </c>
      <c r="K60" s="15">
        <f t="shared" si="15"/>
        <v>0</v>
      </c>
      <c r="L60" s="16">
        <f t="shared" si="16"/>
        <v>0</v>
      </c>
      <c r="M60" s="16"/>
    </row>
    <row r="61" spans="2:13" s="1" customFormat="1" ht="19.64999999999999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28</v>
      </c>
      <c r="G61" s="8">
        <v>85.06</v>
      </c>
      <c r="H61" s="26"/>
      <c r="I61" s="15">
        <f t="shared" si="14"/>
        <v>0</v>
      </c>
      <c r="J61" s="5">
        <v>8</v>
      </c>
      <c r="K61" s="15">
        <f t="shared" si="15"/>
        <v>0</v>
      </c>
      <c r="L61" s="16">
        <f t="shared" si="16"/>
        <v>0</v>
      </c>
      <c r="M61" s="16"/>
    </row>
    <row r="62" spans="2:13" s="1" customFormat="1" ht="28.8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21</v>
      </c>
      <c r="G62" s="8">
        <v>16.36</v>
      </c>
      <c r="H62" s="26"/>
      <c r="I62" s="15">
        <f t="shared" si="14"/>
        <v>0</v>
      </c>
      <c r="J62" s="5">
        <v>8</v>
      </c>
      <c r="K62" s="15">
        <f t="shared" si="15"/>
        <v>0</v>
      </c>
      <c r="L62" s="16">
        <f t="shared" si="16"/>
        <v>0</v>
      </c>
      <c r="M62" s="16"/>
    </row>
    <row r="63" spans="2:13" s="1" customFormat="1" ht="28.8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21</v>
      </c>
      <c r="G63" s="8">
        <v>31.67</v>
      </c>
      <c r="H63" s="26"/>
      <c r="I63" s="15">
        <f t="shared" si="14"/>
        <v>0</v>
      </c>
      <c r="J63" s="5">
        <v>8</v>
      </c>
      <c r="K63" s="15">
        <f t="shared" si="15"/>
        <v>0</v>
      </c>
      <c r="L63" s="16">
        <f t="shared" si="16"/>
        <v>0</v>
      </c>
      <c r="M63" s="16"/>
    </row>
    <row r="64" spans="2:13" s="1" customFormat="1" ht="19.649999999999999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21</v>
      </c>
      <c r="G64" s="8">
        <v>9.7200000000000006</v>
      </c>
      <c r="H64" s="26"/>
      <c r="I64" s="15">
        <f t="shared" si="14"/>
        <v>0</v>
      </c>
      <c r="J64" s="5">
        <v>8</v>
      </c>
      <c r="K64" s="15">
        <f t="shared" si="15"/>
        <v>0</v>
      </c>
      <c r="L64" s="16">
        <f t="shared" si="16"/>
        <v>0</v>
      </c>
      <c r="M64" s="16"/>
    </row>
    <row r="65" spans="2:13" s="1" customFormat="1" ht="19.649999999999999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21</v>
      </c>
      <c r="G65" s="8">
        <v>16.52</v>
      </c>
      <c r="H65" s="26"/>
      <c r="I65" s="15">
        <f t="shared" si="14"/>
        <v>0</v>
      </c>
      <c r="J65" s="5">
        <v>8</v>
      </c>
      <c r="K65" s="15">
        <f t="shared" si="15"/>
        <v>0</v>
      </c>
      <c r="L65" s="16">
        <f t="shared" si="16"/>
        <v>0</v>
      </c>
      <c r="M65" s="16"/>
    </row>
    <row r="66" spans="2:13" s="1" customFormat="1" ht="28.8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21</v>
      </c>
      <c r="G66" s="8">
        <v>28.21</v>
      </c>
      <c r="H66" s="26"/>
      <c r="I66" s="15">
        <f t="shared" si="14"/>
        <v>0</v>
      </c>
      <c r="J66" s="5">
        <v>8</v>
      </c>
      <c r="K66" s="15">
        <f t="shared" si="15"/>
        <v>0</v>
      </c>
      <c r="L66" s="16">
        <f t="shared" si="16"/>
        <v>0</v>
      </c>
      <c r="M66" s="16"/>
    </row>
    <row r="67" spans="2:13" s="1" customFormat="1" ht="19.649999999999999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72</v>
      </c>
      <c r="G67" s="8">
        <v>62</v>
      </c>
      <c r="H67" s="26"/>
      <c r="I67" s="15">
        <f t="shared" si="14"/>
        <v>0</v>
      </c>
      <c r="J67" s="5">
        <v>8</v>
      </c>
      <c r="K67" s="15">
        <f t="shared" si="15"/>
        <v>0</v>
      </c>
      <c r="L67" s="16">
        <f t="shared" si="16"/>
        <v>0</v>
      </c>
      <c r="M67" s="16"/>
    </row>
    <row r="68" spans="2:13" s="1" customFormat="1" ht="28.8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72</v>
      </c>
      <c r="G68" s="8">
        <v>3</v>
      </c>
      <c r="H68" s="26"/>
      <c r="I68" s="15">
        <f t="shared" si="14"/>
        <v>0</v>
      </c>
      <c r="J68" s="5">
        <v>8</v>
      </c>
      <c r="K68" s="15">
        <f t="shared" si="15"/>
        <v>0</v>
      </c>
      <c r="L68" s="16">
        <f t="shared" si="16"/>
        <v>0</v>
      </c>
      <c r="M68" s="16"/>
    </row>
    <row r="69" spans="2:13" s="1" customFormat="1" ht="19.649999999999999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79</v>
      </c>
      <c r="G69" s="8">
        <v>27.5</v>
      </c>
      <c r="H69" s="26"/>
      <c r="I69" s="15">
        <f t="shared" si="14"/>
        <v>0</v>
      </c>
      <c r="J69" s="5">
        <v>23</v>
      </c>
      <c r="K69" s="15">
        <f t="shared" si="15"/>
        <v>0</v>
      </c>
      <c r="L69" s="16">
        <f t="shared" si="16"/>
        <v>0</v>
      </c>
      <c r="M69" s="16"/>
    </row>
    <row r="70" spans="2:13" s="1" customFormat="1" ht="19.649999999999999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72</v>
      </c>
      <c r="G70" s="8">
        <v>230</v>
      </c>
      <c r="H70" s="26"/>
      <c r="I70" s="15">
        <f t="shared" si="14"/>
        <v>0</v>
      </c>
      <c r="J70" s="5">
        <v>23</v>
      </c>
      <c r="K70" s="15">
        <f t="shared" si="15"/>
        <v>0</v>
      </c>
      <c r="L70" s="16">
        <f t="shared" si="16"/>
        <v>0</v>
      </c>
      <c r="M70" s="16"/>
    </row>
    <row r="71" spans="2:13" s="1" customFormat="1" ht="19.649999999999999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86</v>
      </c>
      <c r="G71" s="8">
        <v>80</v>
      </c>
      <c r="H71" s="26"/>
      <c r="I71" s="15">
        <f t="shared" si="14"/>
        <v>0</v>
      </c>
      <c r="J71" s="5">
        <v>23</v>
      </c>
      <c r="K71" s="15">
        <f t="shared" si="15"/>
        <v>0</v>
      </c>
      <c r="L71" s="16">
        <f t="shared" si="16"/>
        <v>0</v>
      </c>
      <c r="M71" s="16"/>
    </row>
    <row r="72" spans="2:13" s="1" customFormat="1" ht="19.649999999999999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90</v>
      </c>
      <c r="G72" s="8">
        <v>10</v>
      </c>
      <c r="H72" s="26"/>
      <c r="I72" s="15">
        <f t="shared" si="14"/>
        <v>0</v>
      </c>
      <c r="J72" s="5">
        <v>8</v>
      </c>
      <c r="K72" s="15">
        <f t="shared" si="15"/>
        <v>0</v>
      </c>
      <c r="L72" s="16">
        <f t="shared" si="16"/>
        <v>0</v>
      </c>
      <c r="M72" s="16"/>
    </row>
    <row r="73" spans="2:13" s="1" customFormat="1" ht="28.8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90</v>
      </c>
      <c r="G73" s="8">
        <v>10</v>
      </c>
      <c r="H73" s="26"/>
      <c r="I73" s="15">
        <f t="shared" si="14"/>
        <v>0</v>
      </c>
      <c r="J73" s="5">
        <v>8</v>
      </c>
      <c r="K73" s="15">
        <f t="shared" si="15"/>
        <v>0</v>
      </c>
      <c r="L73" s="16">
        <f t="shared" si="16"/>
        <v>0</v>
      </c>
      <c r="M73" s="16"/>
    </row>
    <row r="74" spans="2:13" s="1" customFormat="1" ht="19.649999999999999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21</v>
      </c>
      <c r="G74" s="8">
        <v>0.5</v>
      </c>
      <c r="H74" s="26"/>
      <c r="I74" s="15">
        <f t="shared" si="14"/>
        <v>0</v>
      </c>
      <c r="J74" s="10">
        <v>8</v>
      </c>
      <c r="K74" s="15">
        <f t="shared" si="15"/>
        <v>0</v>
      </c>
      <c r="L74" s="16">
        <f t="shared" si="16"/>
        <v>0</v>
      </c>
      <c r="M74" s="16"/>
    </row>
    <row r="75" spans="2:13" s="1" customFormat="1" ht="28.8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86</v>
      </c>
      <c r="G75" s="8">
        <v>10</v>
      </c>
      <c r="H75" s="26"/>
      <c r="I75" s="15">
        <f t="shared" si="14"/>
        <v>0</v>
      </c>
      <c r="J75" s="5">
        <v>8</v>
      </c>
      <c r="K75" s="15">
        <f t="shared" si="15"/>
        <v>0</v>
      </c>
      <c r="L75" s="16">
        <f t="shared" si="16"/>
        <v>0</v>
      </c>
      <c r="M75" s="16"/>
    </row>
    <row r="76" spans="2:13" s="1" customFormat="1" ht="19.649999999999999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86</v>
      </c>
      <c r="G76" s="8">
        <v>45</v>
      </c>
      <c r="H76" s="26"/>
      <c r="I76" s="15">
        <f t="shared" si="14"/>
        <v>0</v>
      </c>
      <c r="J76" s="5">
        <v>8</v>
      </c>
      <c r="K76" s="15">
        <f t="shared" si="15"/>
        <v>0</v>
      </c>
      <c r="L76" s="16">
        <f t="shared" si="16"/>
        <v>0</v>
      </c>
      <c r="M76" s="16"/>
    </row>
    <row r="77" spans="2:13" s="1" customFormat="1" ht="19.649999999999999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86</v>
      </c>
      <c r="G77" s="8">
        <v>32</v>
      </c>
      <c r="H77" s="26"/>
      <c r="I77" s="15">
        <f t="shared" si="14"/>
        <v>0</v>
      </c>
      <c r="J77" s="5">
        <v>8</v>
      </c>
      <c r="K77" s="15">
        <f t="shared" si="15"/>
        <v>0</v>
      </c>
      <c r="L77" s="16">
        <f t="shared" si="16"/>
        <v>0</v>
      </c>
      <c r="M77" s="16"/>
    </row>
    <row r="78" spans="2:13" s="1" customFormat="1" ht="19.649999999999999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86</v>
      </c>
      <c r="G78" s="8">
        <v>11</v>
      </c>
      <c r="H78" s="26"/>
      <c r="I78" s="15">
        <f t="shared" si="14"/>
        <v>0</v>
      </c>
      <c r="J78" s="5">
        <v>8</v>
      </c>
      <c r="K78" s="15">
        <f t="shared" si="15"/>
        <v>0</v>
      </c>
      <c r="L78" s="16">
        <f t="shared" si="16"/>
        <v>0</v>
      </c>
      <c r="M78" s="16"/>
    </row>
    <row r="79" spans="2:13" s="1" customFormat="1" ht="19.649999999999999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86</v>
      </c>
      <c r="G79" s="8">
        <v>28</v>
      </c>
      <c r="H79" s="26"/>
      <c r="I79" s="15">
        <f t="shared" si="14"/>
        <v>0</v>
      </c>
      <c r="J79" s="5">
        <v>8</v>
      </c>
      <c r="K79" s="15">
        <f t="shared" si="15"/>
        <v>0</v>
      </c>
      <c r="L79" s="16">
        <f t="shared" si="16"/>
        <v>0</v>
      </c>
      <c r="M79" s="16"/>
    </row>
    <row r="80" spans="2:13" s="1" customFormat="1" ht="19.649999999999999" customHeight="1" x14ac:dyDescent="0.2">
      <c r="B80" s="5">
        <v>35</v>
      </c>
      <c r="C80" s="6" t="s">
        <v>112</v>
      </c>
      <c r="D80" s="6" t="s">
        <v>113</v>
      </c>
      <c r="E80" s="7" t="s">
        <v>111</v>
      </c>
      <c r="F80" s="6" t="s">
        <v>86</v>
      </c>
      <c r="G80" s="8">
        <v>1</v>
      </c>
      <c r="H80" s="26"/>
      <c r="I80" s="15">
        <f t="shared" si="14"/>
        <v>0</v>
      </c>
      <c r="J80" s="5">
        <v>23</v>
      </c>
      <c r="K80" s="15">
        <f t="shared" si="15"/>
        <v>0</v>
      </c>
      <c r="L80" s="16">
        <f t="shared" si="16"/>
        <v>0</v>
      </c>
      <c r="M80" s="16"/>
    </row>
    <row r="81" spans="2:14" s="1" customFormat="1" ht="55.95" customHeight="1" x14ac:dyDescent="0.2">
      <c r="L81" s="9"/>
    </row>
    <row r="82" spans="2:14" s="1" customFormat="1" ht="21.3" customHeight="1" x14ac:dyDescent="0.2">
      <c r="B82" s="12" t="s">
        <v>114</v>
      </c>
      <c r="C82" s="12"/>
      <c r="D82" s="12"/>
      <c r="E82" s="12"/>
      <c r="F82" s="14">
        <f>SUM(I32,I37,I42,I47:I48,I51:I80)</f>
        <v>0</v>
      </c>
      <c r="G82" s="14"/>
      <c r="H82" s="14"/>
      <c r="I82" s="14"/>
      <c r="J82" s="14"/>
      <c r="K82" s="14"/>
      <c r="L82" s="14"/>
      <c r="M82" s="14"/>
    </row>
    <row r="83" spans="2:14" s="1" customFormat="1" ht="21.3" customHeight="1" x14ac:dyDescent="0.2">
      <c r="B83" s="12" t="s">
        <v>115</v>
      </c>
      <c r="C83" s="12"/>
      <c r="D83" s="12"/>
      <c r="E83" s="12"/>
      <c r="F83" s="14">
        <f>SUM(L32,L37,L42,L47:M48,L51:L80)</f>
        <v>0</v>
      </c>
      <c r="G83" s="14"/>
      <c r="H83" s="14"/>
      <c r="I83" s="14"/>
      <c r="J83" s="14"/>
      <c r="K83" s="14"/>
      <c r="L83" s="14"/>
      <c r="M83" s="14"/>
    </row>
    <row r="84" spans="2:14" s="1" customFormat="1" ht="11.1" customHeight="1" x14ac:dyDescent="0.2"/>
    <row r="85" spans="2:14" s="1" customFormat="1" ht="61.35" customHeight="1" x14ac:dyDescent="0.2">
      <c r="B85" s="25" t="s">
        <v>133</v>
      </c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</row>
    <row r="86" spans="2:14" s="1" customFormat="1" ht="2.7" customHeight="1" x14ac:dyDescent="0.2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</row>
    <row r="87" spans="2:14" s="1" customFormat="1" ht="89.1" customHeight="1" x14ac:dyDescent="0.2">
      <c r="B87" s="25" t="s">
        <v>134</v>
      </c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</row>
    <row r="88" spans="2:14" s="1" customFormat="1" ht="5.25" customHeight="1" x14ac:dyDescent="0.2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</row>
    <row r="89" spans="2:14" s="1" customFormat="1" ht="89.1" customHeight="1" x14ac:dyDescent="0.2">
      <c r="B89" s="25" t="s">
        <v>145</v>
      </c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</row>
    <row r="90" spans="2:14" s="1" customFormat="1" ht="5.25" customHeight="1" x14ac:dyDescent="0.2"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</row>
    <row r="91" spans="2:14" s="1" customFormat="1" ht="37.799999999999997" customHeight="1" x14ac:dyDescent="0.2">
      <c r="B91" s="27" t="s">
        <v>128</v>
      </c>
      <c r="C91" s="27"/>
      <c r="D91" s="27"/>
      <c r="E91" s="27"/>
      <c r="F91" s="28" t="s">
        <v>129</v>
      </c>
      <c r="G91" s="28"/>
      <c r="H91" s="28"/>
      <c r="I91" s="28"/>
      <c r="J91" s="28"/>
      <c r="K91" s="28"/>
      <c r="L91" s="28"/>
      <c r="M91" s="17"/>
      <c r="N91" s="17"/>
    </row>
    <row r="92" spans="2:14" s="1" customFormat="1" ht="28.8" customHeight="1" x14ac:dyDescent="0.2"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17"/>
      <c r="N92" s="17"/>
    </row>
    <row r="93" spans="2:14" s="1" customFormat="1" ht="28.8" customHeight="1" x14ac:dyDescent="0.2"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17"/>
      <c r="N93" s="17"/>
    </row>
    <row r="94" spans="2:14" s="1" customFormat="1" ht="28.8" customHeight="1" x14ac:dyDescent="0.2"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17"/>
      <c r="N94" s="17"/>
    </row>
    <row r="95" spans="2:14" s="1" customFormat="1" ht="28.8" customHeight="1" x14ac:dyDescent="0.2"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17"/>
      <c r="N95" s="17"/>
    </row>
    <row r="96" spans="2:14" s="1" customFormat="1" ht="2.7" customHeight="1" x14ac:dyDescent="0.2"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</row>
    <row r="97" spans="2:14" s="1" customFormat="1" ht="162.6" customHeight="1" x14ac:dyDescent="0.2">
      <c r="B97" s="25" t="s">
        <v>135</v>
      </c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</row>
    <row r="98" spans="2:14" s="1" customFormat="1" ht="2.7" customHeight="1" x14ac:dyDescent="0.2"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</row>
    <row r="99" spans="2:14" s="1" customFormat="1" ht="33.6" customHeight="1" x14ac:dyDescent="0.2">
      <c r="B99" s="24" t="s">
        <v>136</v>
      </c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</row>
    <row r="100" spans="2:14" s="1" customFormat="1" ht="2.7" customHeight="1" x14ac:dyDescent="0.2"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</row>
    <row r="101" spans="2:14" s="1" customFormat="1" ht="37.799999999999997" customHeight="1" x14ac:dyDescent="0.2">
      <c r="B101" s="27" t="s">
        <v>130</v>
      </c>
      <c r="C101" s="27"/>
      <c r="D101" s="27"/>
      <c r="E101" s="27"/>
      <c r="F101" s="30" t="s">
        <v>131</v>
      </c>
      <c r="G101" s="30"/>
      <c r="H101" s="30"/>
      <c r="I101" s="30"/>
      <c r="J101" s="30"/>
      <c r="K101" s="30"/>
      <c r="L101" s="30"/>
      <c r="M101" s="17"/>
      <c r="N101" s="17"/>
    </row>
    <row r="102" spans="2:14" s="1" customFormat="1" ht="28.8" customHeight="1" x14ac:dyDescent="0.2"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17"/>
      <c r="N102" s="17"/>
    </row>
    <row r="103" spans="2:14" s="1" customFormat="1" ht="28.8" customHeight="1" x14ac:dyDescent="0.2"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17"/>
      <c r="N103" s="17"/>
    </row>
    <row r="104" spans="2:14" s="1" customFormat="1" ht="28.8" customHeight="1" x14ac:dyDescent="0.2"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17"/>
      <c r="N104" s="17"/>
    </row>
    <row r="105" spans="2:14" s="1" customFormat="1" ht="28.8" customHeight="1" x14ac:dyDescent="0.2"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17"/>
      <c r="N105" s="17"/>
    </row>
    <row r="106" spans="2:14" s="1" customFormat="1" ht="2.7" customHeight="1" x14ac:dyDescent="0.2"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</row>
    <row r="107" spans="2:14" s="1" customFormat="1" ht="130.65" customHeight="1" x14ac:dyDescent="0.2">
      <c r="B107" s="25" t="s">
        <v>137</v>
      </c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</row>
    <row r="108" spans="2:14" s="1" customFormat="1" ht="2.7" customHeight="1" x14ac:dyDescent="0.2"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</row>
    <row r="109" spans="2:14" s="1" customFormat="1" ht="47.4" customHeight="1" x14ac:dyDescent="0.2">
      <c r="B109" s="25" t="s">
        <v>146</v>
      </c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</row>
    <row r="110" spans="2:14" s="1" customFormat="1" ht="2.7" customHeight="1" x14ac:dyDescent="0.2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</row>
    <row r="111" spans="2:14" s="1" customFormat="1" ht="47.4" customHeight="1" x14ac:dyDescent="0.2">
      <c r="B111" s="25" t="s">
        <v>138</v>
      </c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</row>
    <row r="112" spans="2:14" s="1" customFormat="1" ht="2.7" customHeight="1" x14ac:dyDescent="0.2"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</row>
    <row r="113" spans="2:14" s="1" customFormat="1" ht="33.6" customHeight="1" x14ac:dyDescent="0.2">
      <c r="B113" s="25" t="s">
        <v>139</v>
      </c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</row>
    <row r="114" spans="2:14" s="1" customFormat="1" ht="2.7" customHeight="1" x14ac:dyDescent="0.2"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</row>
    <row r="115" spans="2:14" s="1" customFormat="1" ht="116.7" customHeight="1" x14ac:dyDescent="0.2">
      <c r="B115" s="25" t="s">
        <v>140</v>
      </c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</row>
    <row r="116" spans="2:14" s="1" customFormat="1" ht="2.7" customHeight="1" x14ac:dyDescent="0.2"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</row>
    <row r="117" spans="2:14" s="1" customFormat="1" ht="81" customHeight="1" x14ac:dyDescent="0.2">
      <c r="B117" s="25" t="s">
        <v>141</v>
      </c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</row>
    <row r="118" spans="2:14" s="1" customFormat="1" ht="86.85" customHeight="1" x14ac:dyDescent="0.2"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</row>
    <row r="119" spans="2:14" s="1" customFormat="1" ht="17.55" customHeight="1" x14ac:dyDescent="0.2">
      <c r="B119" s="17"/>
      <c r="C119" s="17"/>
      <c r="D119" s="17"/>
      <c r="E119" s="17"/>
      <c r="F119" s="17"/>
      <c r="G119" s="17"/>
      <c r="H119" s="17"/>
      <c r="I119" s="31" t="s">
        <v>127</v>
      </c>
      <c r="J119" s="31"/>
      <c r="K119" s="17"/>
      <c r="L119" s="17"/>
      <c r="M119" s="17"/>
      <c r="N119" s="17"/>
    </row>
    <row r="120" spans="2:14" s="1" customFormat="1" ht="36.6" customHeight="1" x14ac:dyDescent="0.2"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</row>
    <row r="121" spans="2:14" s="1" customFormat="1" ht="94.2" customHeight="1" x14ac:dyDescent="0.2">
      <c r="B121" s="32" t="s">
        <v>142</v>
      </c>
      <c r="C121" s="32"/>
      <c r="D121" s="32"/>
      <c r="E121" s="32"/>
      <c r="F121" s="32"/>
      <c r="G121" s="32"/>
      <c r="H121" s="32"/>
      <c r="I121" s="32"/>
      <c r="J121" s="32"/>
      <c r="K121" s="17"/>
      <c r="L121" s="17"/>
      <c r="M121" s="17"/>
      <c r="N121" s="17"/>
    </row>
    <row r="122" spans="2:14" s="1" customFormat="1" ht="28.8" customHeight="1" x14ac:dyDescent="0.2"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</row>
  </sheetData>
  <sheetProtection algorithmName="SHA-512" hashValue="RYgwZtsGsFgQ1hc814M1kxZVhhGSveYRI3wmR8Tz6LnuJKksKBn9apgIqXqDpV79jx45pvdgoxOYk5Kx0vevmw==" saltValue="CpaJzCsGLkPiBmQvEIu4QQ==" spinCount="100000" sheet="1" objects="1" scenarios="1" formatCells="0" formatColumns="0" formatRows="0"/>
  <mergeCells count="90">
    <mergeCell ref="L71:M71"/>
    <mergeCell ref="L77:M77"/>
    <mergeCell ref="L78:M78"/>
    <mergeCell ref="L79:M79"/>
    <mergeCell ref="L80:M80"/>
    <mergeCell ref="L72:M72"/>
    <mergeCell ref="L73:M73"/>
    <mergeCell ref="L74:M74"/>
    <mergeCell ref="L75:M75"/>
    <mergeCell ref="L76:M76"/>
    <mergeCell ref="L66:M66"/>
    <mergeCell ref="L67:M67"/>
    <mergeCell ref="L68:M68"/>
    <mergeCell ref="L69:M69"/>
    <mergeCell ref="L70:M70"/>
    <mergeCell ref="L52:M52"/>
    <mergeCell ref="L62:M62"/>
    <mergeCell ref="L63:M63"/>
    <mergeCell ref="L64:M64"/>
    <mergeCell ref="L65:M65"/>
    <mergeCell ref="F94:L94"/>
    <mergeCell ref="F95:L95"/>
    <mergeCell ref="G11:N12"/>
    <mergeCell ref="I119:J11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8:M48"/>
    <mergeCell ref="L50:M50"/>
    <mergeCell ref="L51:M51"/>
    <mergeCell ref="B4:D4"/>
    <mergeCell ref="B44:K44"/>
    <mergeCell ref="B6:D6"/>
    <mergeCell ref="B8:D8"/>
    <mergeCell ref="B82:E82"/>
    <mergeCell ref="E14:G14"/>
    <mergeCell ref="F82:M8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B115:N115"/>
    <mergeCell ref="B117:N117"/>
    <mergeCell ref="B121:J121"/>
    <mergeCell ref="B24:L24"/>
    <mergeCell ref="B26:L26"/>
    <mergeCell ref="B29:K29"/>
    <mergeCell ref="B34:K34"/>
    <mergeCell ref="B39:K39"/>
    <mergeCell ref="B83:E83"/>
    <mergeCell ref="B85:N85"/>
    <mergeCell ref="B87:N87"/>
    <mergeCell ref="B89:N89"/>
    <mergeCell ref="F83:M83"/>
    <mergeCell ref="F91:L91"/>
    <mergeCell ref="F92:L92"/>
    <mergeCell ref="F93:L93"/>
    <mergeCell ref="B105:E105"/>
    <mergeCell ref="B107:N107"/>
    <mergeCell ref="B109:N109"/>
    <mergeCell ref="B111:N111"/>
    <mergeCell ref="B113:N113"/>
    <mergeCell ref="F105:L105"/>
    <mergeCell ref="B10:D11"/>
    <mergeCell ref="B101:E101"/>
    <mergeCell ref="B102:E102"/>
    <mergeCell ref="B103:E103"/>
    <mergeCell ref="B104:E104"/>
    <mergeCell ref="B91:E91"/>
    <mergeCell ref="B92:E92"/>
    <mergeCell ref="B93:E93"/>
    <mergeCell ref="B94:E94"/>
    <mergeCell ref="B95:E95"/>
    <mergeCell ref="B97:N97"/>
    <mergeCell ref="B99:N99"/>
    <mergeCell ref="F101:L101"/>
    <mergeCell ref="F102:L102"/>
    <mergeCell ref="F103:L103"/>
    <mergeCell ref="F104:L10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Łukasz Nisztuk - Nadleśnictwo Lubaczów</cp:lastModifiedBy>
  <dcterms:created xsi:type="dcterms:W3CDTF">2023-10-04T12:58:19Z</dcterms:created>
  <dcterms:modified xsi:type="dcterms:W3CDTF">2023-10-20T08:33:24Z</dcterms:modified>
</cp:coreProperties>
</file>