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ester\Desktop\Kruszwica 2020\"/>
    </mc:Choice>
  </mc:AlternateContent>
  <xr:revisionPtr revIDLastSave="0" documentId="13_ncr:1_{1CC8AF7A-310A-4D9F-9729-54EEF20305A7}" xr6:coauthVersionLast="45" xr6:coauthVersionMax="45" xr10:uidLastSave="{00000000-0000-0000-0000-000000000000}"/>
  <bookViews>
    <workbookView xWindow="1680" yWindow="1485" windowWidth="25140" windowHeight="11760" firstSheet="1" activeTab="1" xr2:uid="{00000000-000D-0000-FFFF-FFFF00000000}"/>
  </bookViews>
  <sheets>
    <sheet name="Arkusz3" sheetId="6" state="hidden" r:id="rId1"/>
    <sheet name="pojazdy " sheetId="10" r:id="rId2"/>
    <sheet name="Wykaz elektroniki" sheetId="11" state="hidden" r:id="rId3"/>
    <sheet name="Arkusz1" sheetId="12" state="hidden" r:id="rId4"/>
    <sheet name="Arkusz2" sheetId="13" state="hidden" r:id="rId5"/>
    <sheet name="Arkusz4" sheetId="14" state="hidden" r:id="rId6"/>
  </sheets>
  <definedNames>
    <definedName name="_xlnm.Print_Area" localSheetId="1">'pojazdy '!$A$1:$W$45</definedName>
  </definedNames>
  <calcPr calcId="181029"/>
</workbook>
</file>

<file path=xl/calcChain.xml><?xml version="1.0" encoding="utf-8"?>
<calcChain xmlns="http://schemas.openxmlformats.org/spreadsheetml/2006/main">
  <c r="E321" i="11" l="1"/>
  <c r="E148" i="11"/>
  <c r="E430" i="11"/>
  <c r="E418" i="11"/>
  <c r="E415" i="11"/>
  <c r="E410" i="11"/>
  <c r="E398" i="11"/>
  <c r="E395" i="11"/>
  <c r="E389" i="11"/>
  <c r="E373" i="11"/>
  <c r="E365" i="11"/>
  <c r="E360" i="11"/>
  <c r="E351" i="11"/>
  <c r="E347" i="11"/>
  <c r="E308" i="11"/>
  <c r="E298" i="11"/>
  <c r="E288" i="11"/>
  <c r="E282" i="11"/>
  <c r="E279" i="11"/>
  <c r="E263" i="11"/>
  <c r="E249" i="11"/>
  <c r="E245" i="11"/>
  <c r="E216" i="11"/>
  <c r="E207" i="11"/>
  <c r="E201" i="11"/>
  <c r="E186" i="11"/>
  <c r="E155" i="11"/>
  <c r="E126" i="11"/>
  <c r="E98" i="11"/>
  <c r="E427" i="11"/>
  <c r="E73" i="11"/>
  <c r="E317" i="11"/>
  <c r="E337" i="11"/>
  <c r="E328" i="11"/>
  <c r="E68" i="11"/>
  <c r="F61" i="11"/>
  <c r="E4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 l="1"/>
  <c r="E49" i="14" s="1"/>
  <c r="E50" i="14" s="1"/>
  <c r="E431" i="11"/>
  <c r="E309" i="11"/>
  <c r="E419" i="11"/>
  <c r="E433" i="11" l="1"/>
</calcChain>
</file>

<file path=xl/sharedStrings.xml><?xml version="1.0" encoding="utf-8"?>
<sst xmlns="http://schemas.openxmlformats.org/spreadsheetml/2006/main" count="923" uniqueCount="696">
  <si>
    <t>Lp.</t>
  </si>
  <si>
    <t>Racice</t>
  </si>
  <si>
    <t>Zespół Szkół Ogólnokształcących</t>
  </si>
  <si>
    <t>Kruszwica</t>
  </si>
  <si>
    <t>Nr rejestr.</t>
  </si>
  <si>
    <t>Marka</t>
  </si>
  <si>
    <t>Typ, model</t>
  </si>
  <si>
    <t>Rodzaj pojazdu</t>
  </si>
  <si>
    <t>Rok produkcji</t>
  </si>
  <si>
    <t>Moc silnika</t>
  </si>
  <si>
    <t xml:space="preserve">Nr nadwozia </t>
  </si>
  <si>
    <t>Ładown./ ilość miejsc</t>
  </si>
  <si>
    <t>DMC</t>
  </si>
  <si>
    <t>Wartość pojazdu</t>
  </si>
  <si>
    <t>OSP</t>
  </si>
  <si>
    <t>ŻUK</t>
  </si>
  <si>
    <t>01.01.1995</t>
  </si>
  <si>
    <t>-</t>
  </si>
  <si>
    <t>STAR</t>
  </si>
  <si>
    <t>Ostrówek</t>
  </si>
  <si>
    <t>Rusinowo</t>
  </si>
  <si>
    <t>Witowice</t>
  </si>
  <si>
    <t>NISSAN</t>
  </si>
  <si>
    <t>Pathfinder 10-</t>
  </si>
  <si>
    <t>140 kW</t>
  </si>
  <si>
    <t>VSKJVWR51U0503592</t>
  </si>
  <si>
    <t>11.12.2012</t>
  </si>
  <si>
    <t>OSP KRUSZWICA, ul. Niepodległości 47A, 88-150 Kruszwica, REGON: 093040984</t>
  </si>
  <si>
    <t>MERCEDES</t>
  </si>
  <si>
    <t>ATEGO 1529 AF</t>
  </si>
  <si>
    <t>WDB976341L250144</t>
  </si>
  <si>
    <t>07.01.2008</t>
  </si>
  <si>
    <t>MAN</t>
  </si>
  <si>
    <t>TGM 13.290</t>
  </si>
  <si>
    <t>290 KM</t>
  </si>
  <si>
    <t>WMAN36ZZ2BY254625</t>
  </si>
  <si>
    <t>26.11.2010</t>
  </si>
  <si>
    <t>OSP WITOWICE, 88-121 Chełmce, Witowice 27, REGON: 091642220</t>
  </si>
  <si>
    <t>KIA</t>
  </si>
  <si>
    <t xml:space="preserve">SPORTAGE </t>
  </si>
  <si>
    <t>KNEJA5535Y5450152</t>
  </si>
  <si>
    <t>31.01.2000</t>
  </si>
  <si>
    <t>Tarnowo</t>
  </si>
  <si>
    <t>Gmina Kruszwica</t>
  </si>
  <si>
    <t>Pojazdy OSP</t>
  </si>
  <si>
    <t>JEDNOSTKA</t>
  </si>
  <si>
    <t>CIN 10036</t>
  </si>
  <si>
    <t>OPEL</t>
  </si>
  <si>
    <t>COMBO DI TOUR</t>
  </si>
  <si>
    <t>Dostawczy</t>
  </si>
  <si>
    <t>65 KM</t>
  </si>
  <si>
    <t>W0L0XCF0643059387</t>
  </si>
  <si>
    <t>19.08.04</t>
  </si>
  <si>
    <t>Miejsko-Gminny Ośrodek Pomocy Społecznej, ul. Rybacka 20, 88-150 Kruszwica, REGON: 092554132, NIP 5562360574</t>
  </si>
  <si>
    <t>Urząd Miejski w Kruszwicy, ul. Nadgoplańska 4, 88-150 Kruszwica, 000530117</t>
  </si>
  <si>
    <t>FIAT</t>
  </si>
  <si>
    <t>DUCATO MAXI 35MJ</t>
  </si>
  <si>
    <t>157 KM</t>
  </si>
  <si>
    <t>ZFA25000001227532</t>
  </si>
  <si>
    <t>11.07.07</t>
  </si>
  <si>
    <t>TYM</t>
  </si>
  <si>
    <t>T603SM</t>
  </si>
  <si>
    <t>Ciągnik rolniczy</t>
  </si>
  <si>
    <t>60STG00784</t>
  </si>
  <si>
    <t>14.11.13</t>
  </si>
  <si>
    <t>Gmina Kruszwica, ul. Nadgoplańska 4, 88-150 Kruszwica, 000530117</t>
  </si>
  <si>
    <t>CITROEN</t>
  </si>
  <si>
    <t>BERLINGO</t>
  </si>
  <si>
    <t>115 KM</t>
  </si>
  <si>
    <t>VF77J9HL0CJ536548</t>
  </si>
  <si>
    <t>31.05.12</t>
  </si>
  <si>
    <t>Pojazdy Urzędu Miasta</t>
  </si>
  <si>
    <t>Właściciel wg dowodu rejestracyjnego</t>
  </si>
  <si>
    <t>Nazwa Jednostki:</t>
  </si>
  <si>
    <t>:</t>
  </si>
  <si>
    <t>lp.</t>
  </si>
  <si>
    <r>
      <t xml:space="preserve">Rodzaj sprzętu </t>
    </r>
    <r>
      <rPr>
        <sz val="10"/>
        <color indexed="10"/>
        <rFont val="Arial"/>
        <family val="2"/>
        <charset val="238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</si>
  <si>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</si>
  <si>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Rodzaj sprzętu</t>
  </si>
  <si>
    <t>GMINA KRUSZWICA</t>
  </si>
  <si>
    <t>Router UTM Juniper</t>
  </si>
  <si>
    <t>Zestaw Komputerowy HP Pro One 600G1</t>
  </si>
  <si>
    <t>Zestaw Komputerowy</t>
  </si>
  <si>
    <t>Notebook HP Probook 6560b</t>
  </si>
  <si>
    <t>Rzutnik z osprzętem</t>
  </si>
  <si>
    <t>Minitoring na Półwyspie Rzępowskim</t>
  </si>
  <si>
    <t>System monitoringu toru regatowego</t>
  </si>
  <si>
    <t>WYKAZ SPRZETU ELEKTRONICZNEGO</t>
  </si>
  <si>
    <t>CIN 64998</t>
  </si>
  <si>
    <t>Scania</t>
  </si>
  <si>
    <t>P400</t>
  </si>
  <si>
    <t>YS2P4X40002091219</t>
  </si>
  <si>
    <t>02.10.2014</t>
  </si>
  <si>
    <t>CIN 69J4</t>
  </si>
  <si>
    <t xml:space="preserve">do łodzi </t>
  </si>
  <si>
    <t>SUB07JS00EK006093</t>
  </si>
  <si>
    <t>17.11.14</t>
  </si>
  <si>
    <t>Nr inwen-tarzowy</t>
  </si>
  <si>
    <t>Kserokopiarka Konika Minolta BIZHUB C364</t>
  </si>
  <si>
    <t>UM-491/149</t>
  </si>
  <si>
    <t>UM-491/146</t>
  </si>
  <si>
    <t>UM-491/163</t>
  </si>
  <si>
    <t>UM-491/164</t>
  </si>
  <si>
    <t>UM-491/165</t>
  </si>
  <si>
    <t>UM-491/166</t>
  </si>
  <si>
    <t>UM-491/167</t>
  </si>
  <si>
    <t>UM-491/168</t>
  </si>
  <si>
    <t>UM-491/169</t>
  </si>
  <si>
    <t>UM-491/170</t>
  </si>
  <si>
    <t>UM-491/171</t>
  </si>
  <si>
    <t>UM-491/172</t>
  </si>
  <si>
    <t>UM-491/162</t>
  </si>
  <si>
    <t>UM-491/161</t>
  </si>
  <si>
    <t>UM-491/159</t>
  </si>
  <si>
    <t>UM-491/160</t>
  </si>
  <si>
    <t>UM-491/154</t>
  </si>
  <si>
    <t>UM-491/157</t>
  </si>
  <si>
    <t>UM-491/156</t>
  </si>
  <si>
    <t>UM-491/155</t>
  </si>
  <si>
    <t>UM-491/158</t>
  </si>
  <si>
    <t>UM-491/153</t>
  </si>
  <si>
    <t>UM-491/128</t>
  </si>
  <si>
    <t xml:space="preserve">Szafa CPD z Serwerami </t>
  </si>
  <si>
    <t>UM-803/27</t>
  </si>
  <si>
    <t>UM-491/152</t>
  </si>
  <si>
    <t>UM-662/1</t>
  </si>
  <si>
    <t>UM-491/151</t>
  </si>
  <si>
    <t>UM-491/150</t>
  </si>
  <si>
    <t>UM-491/127</t>
  </si>
  <si>
    <t>Specjalny</t>
  </si>
  <si>
    <t xml:space="preserve">Specjalny </t>
  </si>
  <si>
    <t>43 KW</t>
  </si>
  <si>
    <t>_</t>
  </si>
  <si>
    <t>MIKROCIĄGNIK  VEGA</t>
  </si>
  <si>
    <t>36HP</t>
  </si>
  <si>
    <t>MIKROCIĄGNIK</t>
  </si>
  <si>
    <t>20658</t>
  </si>
  <si>
    <t>03.12.2007</t>
  </si>
  <si>
    <t>V-W</t>
  </si>
  <si>
    <t>14.05.2013</t>
  </si>
  <si>
    <t>WU2ZZZ7 HZDH 120170</t>
  </si>
  <si>
    <t>22.05.2013</t>
  </si>
  <si>
    <t>przyczepka</t>
  </si>
  <si>
    <t xml:space="preserve">VOLKSWAGEN </t>
  </si>
  <si>
    <t>TRANSPORTER  T5</t>
  </si>
  <si>
    <t>102 KM</t>
  </si>
  <si>
    <t>WV1ZZZ7J29X004089</t>
  </si>
  <si>
    <t>633 KG/6</t>
  </si>
  <si>
    <t>11.09.2008</t>
  </si>
  <si>
    <t>Gmina Kruszwica, ul. Nadgoplańska 4, 88-150 Kruszwica, regon 092350777 Nip 5562751234</t>
  </si>
  <si>
    <t>Tabela Nr 5</t>
  </si>
  <si>
    <t xml:space="preserve">Komputer Lenta K2 </t>
  </si>
  <si>
    <t>4/46/Zagople</t>
  </si>
  <si>
    <t>5/46/Zagople</t>
  </si>
  <si>
    <t>Urządzenie wielofunkcyjne HP Office E 1465</t>
  </si>
  <si>
    <t>8/46/Zagople</t>
  </si>
  <si>
    <t>3/46/Racice</t>
  </si>
  <si>
    <t>4/46/Racice</t>
  </si>
  <si>
    <t>3/46/Wola</t>
  </si>
  <si>
    <t>3/46/Chełmce</t>
  </si>
  <si>
    <t>sds/80/9</t>
  </si>
  <si>
    <t>sds/84/1</t>
  </si>
  <si>
    <t>sds/43/12</t>
  </si>
  <si>
    <t>sds/43/13</t>
  </si>
  <si>
    <t>sds/51/15</t>
  </si>
  <si>
    <t>sds/21/5</t>
  </si>
  <si>
    <t>sds/43/7</t>
  </si>
  <si>
    <t>sds/51/14</t>
  </si>
  <si>
    <t xml:space="preserve">Projektor </t>
  </si>
  <si>
    <t>sds/66/11</t>
  </si>
  <si>
    <t>sds/66/2</t>
  </si>
  <si>
    <t>sds/66/3</t>
  </si>
  <si>
    <t>sds/66/5</t>
  </si>
  <si>
    <t>sds/51/12</t>
  </si>
  <si>
    <t>sds/76/10</t>
  </si>
  <si>
    <t>sds/71/4</t>
  </si>
  <si>
    <t>sds/43/14</t>
  </si>
  <si>
    <t>sds/43/16</t>
  </si>
  <si>
    <t>sds/43/17</t>
  </si>
  <si>
    <t>II/30/35</t>
  </si>
  <si>
    <t xml:space="preserve">Notebook Samsung </t>
  </si>
  <si>
    <t>II/45/36</t>
  </si>
  <si>
    <t>II/49/49</t>
  </si>
  <si>
    <t>Notebook ASUS</t>
  </si>
  <si>
    <t xml:space="preserve">Drukarka </t>
  </si>
  <si>
    <t>ZSO/487/209a</t>
  </si>
  <si>
    <t>Komputer Notebok</t>
  </si>
  <si>
    <t>ZSO/485/209</t>
  </si>
  <si>
    <t xml:space="preserve">Aparat cyfrowy </t>
  </si>
  <si>
    <t>ZSO/510/209a</t>
  </si>
  <si>
    <t>Kamera</t>
  </si>
  <si>
    <t xml:space="preserve">Indywidualizacja procesu nauczania i wychowania uczniów kl.I-III </t>
  </si>
  <si>
    <t xml:space="preserve">Komputer Vobis Digital </t>
  </si>
  <si>
    <t xml:space="preserve">Cyfrowa szkoła </t>
  </si>
  <si>
    <t xml:space="preserve">Tablica Smart </t>
  </si>
  <si>
    <t xml:space="preserve">Grupa 6 podg 66 rodzaj </t>
  </si>
  <si>
    <t>Dz.III k-o 6</t>
  </si>
  <si>
    <t>Aparat BENQ GH 650</t>
  </si>
  <si>
    <t>Projekto Hitachi</t>
  </si>
  <si>
    <t xml:space="preserve">Notebook Acer 20 szt. </t>
  </si>
  <si>
    <t>Notebook Acer  4 szt.</t>
  </si>
  <si>
    <t>Zestaw Komputerowy HP</t>
  </si>
  <si>
    <t>Komputer</t>
  </si>
  <si>
    <t>Laptop PACK BELLWuv</t>
  </si>
  <si>
    <t>112-119</t>
  </si>
  <si>
    <t>Monitor LCD 17</t>
  </si>
  <si>
    <t xml:space="preserve">poleasingowe </t>
  </si>
  <si>
    <t>120-127</t>
  </si>
  <si>
    <t>Jednostka X 20844</t>
  </si>
  <si>
    <t>Projektor Benq MX 520</t>
  </si>
  <si>
    <t>Projektor Benq MX 521</t>
  </si>
  <si>
    <t xml:space="preserve">EFS </t>
  </si>
  <si>
    <t xml:space="preserve">Wizualizer </t>
  </si>
  <si>
    <t xml:space="preserve">Laptop </t>
  </si>
  <si>
    <t>II/201-19</t>
  </si>
  <si>
    <t>Drukarka Hp 2055</t>
  </si>
  <si>
    <t>II-204/12</t>
  </si>
  <si>
    <t xml:space="preserve">Waga WPT 60/150 OW </t>
  </si>
  <si>
    <t>II/206-15</t>
  </si>
  <si>
    <t>Drukarka HP CP 2025</t>
  </si>
  <si>
    <t>III/303-13</t>
  </si>
  <si>
    <t xml:space="preserve">Projektor krótkoogniskowy </t>
  </si>
  <si>
    <t>IV/404-54</t>
  </si>
  <si>
    <t xml:space="preserve">Zestaw komputerowy z monitorem </t>
  </si>
  <si>
    <t>IV/404-55</t>
  </si>
  <si>
    <t xml:space="preserve">Zestaw komputerowy </t>
  </si>
  <si>
    <t xml:space="preserve">Projektor o bardzo krótkiej ogniskowej </t>
  </si>
  <si>
    <t>II/205-25</t>
  </si>
  <si>
    <t>O/12</t>
  </si>
  <si>
    <t xml:space="preserve">Elektroniczna tablica wyników </t>
  </si>
  <si>
    <t>O/15</t>
  </si>
  <si>
    <t>Kosa FS55</t>
  </si>
  <si>
    <t>EFS</t>
  </si>
  <si>
    <t xml:space="preserve">Notebook Asus </t>
  </si>
  <si>
    <t xml:space="preserve">Monitor </t>
  </si>
  <si>
    <t>70/30</t>
  </si>
  <si>
    <t>5/78</t>
  </si>
  <si>
    <t>2/78</t>
  </si>
  <si>
    <t>3/78</t>
  </si>
  <si>
    <t xml:space="preserve">Projektory Hitachi </t>
  </si>
  <si>
    <t>Notebooki Asus</t>
  </si>
  <si>
    <t>Aparat Fotograficzny  Nr inwentarzowy 31/1</t>
  </si>
  <si>
    <t>Notebooki Asus  Nr inwentarzowy 18/7</t>
  </si>
  <si>
    <t>1/335</t>
  </si>
  <si>
    <t xml:space="preserve">Komputer </t>
  </si>
  <si>
    <t>1/336</t>
  </si>
  <si>
    <t>1/359</t>
  </si>
  <si>
    <t xml:space="preserve">Odtwarzacz CD Philips </t>
  </si>
  <si>
    <t>1/360</t>
  </si>
  <si>
    <t>Telefax</t>
  </si>
  <si>
    <t>1/363</t>
  </si>
  <si>
    <t xml:space="preserve">Telewizor Mini </t>
  </si>
  <si>
    <t>1/365</t>
  </si>
  <si>
    <t>Kino domowe</t>
  </si>
  <si>
    <t>1/367</t>
  </si>
  <si>
    <t>1/371</t>
  </si>
  <si>
    <t xml:space="preserve">Telewizor  Thompson </t>
  </si>
  <si>
    <t>1/427</t>
  </si>
  <si>
    <t>1/429</t>
  </si>
  <si>
    <t xml:space="preserve">Drukarka Brother </t>
  </si>
  <si>
    <t>1/431</t>
  </si>
  <si>
    <t xml:space="preserve">Zestaw nagłośnieniowy z mikrofonem </t>
  </si>
  <si>
    <t>1/454</t>
  </si>
  <si>
    <t xml:space="preserve">Drukarka Toshiba </t>
  </si>
  <si>
    <t>17/574</t>
  </si>
  <si>
    <t xml:space="preserve">Notebook AACER ASPIRE </t>
  </si>
  <si>
    <t xml:space="preserve">Minitoring wizyjny miasta  24 kamery, centrala </t>
  </si>
  <si>
    <t xml:space="preserve">Telewizor Plazma LG </t>
  </si>
  <si>
    <t>Komputer PC Actina 5 szt.</t>
  </si>
  <si>
    <t>Monitor Acer V193 5 szt.</t>
  </si>
  <si>
    <t>Ekran plazmowy LG</t>
  </si>
  <si>
    <t xml:space="preserve">Drukarka HP laser 2 szt. </t>
  </si>
  <si>
    <t xml:space="preserve">Telewizor LG </t>
  </si>
  <si>
    <t xml:space="preserve">Odtwarzacz do Sali multimedialnej </t>
  </si>
  <si>
    <t xml:space="preserve">Elementy systemu nagłośnienia </t>
  </si>
  <si>
    <t>Komputer Firecom Djon G1610</t>
  </si>
  <si>
    <t xml:space="preserve">Notebook ASUS </t>
  </si>
  <si>
    <t>Notebook ACER</t>
  </si>
  <si>
    <t>Radio CD 2 szt.</t>
  </si>
  <si>
    <t>Mikrofon LS-87</t>
  </si>
  <si>
    <t xml:space="preserve">Laptop HP 255 2 szt. </t>
  </si>
  <si>
    <t xml:space="preserve">Projektor LG </t>
  </si>
  <si>
    <t>Projektor Sony VPL-EX 276</t>
  </si>
  <si>
    <t>373/12</t>
  </si>
  <si>
    <t xml:space="preserve">Kopiarka z faksem </t>
  </si>
  <si>
    <t>377/12</t>
  </si>
  <si>
    <t>4/104/s</t>
  </si>
  <si>
    <t>Kopiarka cyfrowa KM1650</t>
  </si>
  <si>
    <t>4/116/p</t>
  </si>
  <si>
    <t>Wieża LG XD 123</t>
  </si>
  <si>
    <t>8/243-8/250/s</t>
  </si>
  <si>
    <t xml:space="preserve">Zestaw nagłośnieniowo- oświetleniowy </t>
  </si>
  <si>
    <t>11/334/s</t>
  </si>
  <si>
    <t>Komputer PC ACER ET 1840</t>
  </si>
  <si>
    <t>4/115/p</t>
  </si>
  <si>
    <t>4/121/p</t>
  </si>
  <si>
    <t xml:space="preserve">Komputer + drukarka </t>
  </si>
  <si>
    <t xml:space="preserve">Zestaw Komputerowy </t>
  </si>
  <si>
    <t xml:space="preserve">Zał Nr 2 </t>
  </si>
  <si>
    <t>o wartości KB pow 500 zł</t>
  </si>
  <si>
    <t>Miejsko Gminna Biblioteka Publiczna</t>
  </si>
  <si>
    <t>Szkoła Podstawowa w Woli Wapowskiej</t>
  </si>
  <si>
    <t>Szkoła Podstawowa w Rusinowie</t>
  </si>
  <si>
    <t>Szkoła Podstawowa nr 1 w Kruszwicy</t>
  </si>
  <si>
    <t>Szkoła Podstawowa nr 2 w Kruszwicy</t>
  </si>
  <si>
    <t>Szkoła Podstawowa w Polanowicach</t>
  </si>
  <si>
    <t>Przedszkole nr 3 w Kruszwicy</t>
  </si>
  <si>
    <t>Przedszkole nr 1 w Kruszwicy</t>
  </si>
  <si>
    <t>Gimnazjum nr 1 w Kruszwicy</t>
  </si>
  <si>
    <t>Szkoła Podstawowa w Sławsku Wielkim</t>
  </si>
  <si>
    <t>Szkoła Podstawowa w Chełmcach</t>
  </si>
  <si>
    <t>Zespół Oświaty i Wychowania</t>
  </si>
  <si>
    <t>razem</t>
  </si>
  <si>
    <t>Urząd Miejski w Kruszwicy</t>
  </si>
  <si>
    <t>CKiS "Ziemowit"</t>
  </si>
  <si>
    <t>Środowiskowy Dom Samopomocy</t>
  </si>
  <si>
    <t>Tramp - Trial 750</t>
  </si>
  <si>
    <t>Gmina Kruszwica (Urząd Miejski w Kruszwicy)</t>
  </si>
  <si>
    <t>ciężarowo osob.</t>
  </si>
  <si>
    <t>ciężarowo - osob.</t>
  </si>
  <si>
    <t>UM-491/182</t>
  </si>
  <si>
    <t>UTM Fortigate</t>
  </si>
  <si>
    <t>Zestaw Komputerowy HP ProOne 400 G2</t>
  </si>
  <si>
    <t>UM-491/191</t>
  </si>
  <si>
    <t>UM-491/188</t>
  </si>
  <si>
    <t>UM-491/184</t>
  </si>
  <si>
    <t>UM-491/174</t>
  </si>
  <si>
    <t>Zestaw Komputerowy HP ProOne 400 G1</t>
  </si>
  <si>
    <t>UM-491/175</t>
  </si>
  <si>
    <t>UM-491/176</t>
  </si>
  <si>
    <t>UM-491/178</t>
  </si>
  <si>
    <t>UM-491/181</t>
  </si>
  <si>
    <t>UM-491/183</t>
  </si>
  <si>
    <t>UM-491/185</t>
  </si>
  <si>
    <t>UM-491/187</t>
  </si>
  <si>
    <t>UM-491/189</t>
  </si>
  <si>
    <t>UM-491/192</t>
  </si>
  <si>
    <t>UM-491/186</t>
  </si>
  <si>
    <t>UM-491/190</t>
  </si>
  <si>
    <t>UM-491/177</t>
  </si>
  <si>
    <t>UM-491/179</t>
  </si>
  <si>
    <t>Zestaw komputerowy HP Z230</t>
  </si>
  <si>
    <t>UM-491/180</t>
  </si>
  <si>
    <t>Sprzęt komputerowy który należy objąć ubezpieczeniem</t>
  </si>
  <si>
    <t>UM-803/28</t>
  </si>
  <si>
    <t xml:space="preserve">Urządzenie wielofunkcyjne Konica Minolta </t>
  </si>
  <si>
    <t>UM-803/29</t>
  </si>
  <si>
    <t>Urządzenie wielofunkcyjne Konica Minolta (RM)</t>
  </si>
  <si>
    <t>UM-746/01</t>
  </si>
  <si>
    <t>Razem</t>
  </si>
  <si>
    <t>Bezprzewodowa sieć internetowa na półwyspie Rzępowskim</t>
  </si>
  <si>
    <t>UM491/173</t>
  </si>
  <si>
    <t>Stacja graficzna HP Z230</t>
  </si>
  <si>
    <t>RM-III-19/20</t>
  </si>
  <si>
    <t>Tablety z oprogramowaniem MIX-300 2GB (szt. 16)</t>
  </si>
  <si>
    <t>UM-491/193</t>
  </si>
  <si>
    <t>Serwer del power Edge T710</t>
  </si>
  <si>
    <t>UM-491/194</t>
  </si>
  <si>
    <t>Zestaw komputerowy HP ProBook</t>
  </si>
  <si>
    <t>UM-803/30</t>
  </si>
  <si>
    <t>Urządzenie wielofunkcyjne Konica Minolta</t>
  </si>
  <si>
    <t>UM-491/195</t>
  </si>
  <si>
    <t>Zestaw komputerowy Dell OptiPlex</t>
  </si>
  <si>
    <t>UM-491/200</t>
  </si>
  <si>
    <t>Zestaw komputerowy Dell Vostro</t>
  </si>
  <si>
    <t>UM-491/201</t>
  </si>
  <si>
    <t>Zestwa komputerowy HP ProBook 450 G3</t>
  </si>
  <si>
    <t>UM-491/202</t>
  </si>
  <si>
    <t>UM-491/203</t>
  </si>
  <si>
    <t>UM-491/204</t>
  </si>
  <si>
    <t>UM-491/199</t>
  </si>
  <si>
    <t>Zestaw komputerowy HP ProOne 400 G2</t>
  </si>
  <si>
    <t>UM-491/196</t>
  </si>
  <si>
    <t>Zestaw kopmuterowy HP ProOne 600 G2</t>
  </si>
  <si>
    <t>UM-491/197</t>
  </si>
  <si>
    <t>Zestwa komputerowy HP ProOne 600 G2</t>
  </si>
  <si>
    <t>UM-491/198</t>
  </si>
  <si>
    <t>Zestaw komputerowy HP ProOne 600 G2</t>
  </si>
  <si>
    <r>
      <t xml:space="preserve">1. Wykaz sprzętu elektronicznego </t>
    </r>
    <r>
      <rPr>
        <b/>
        <i/>
        <u/>
        <sz val="14"/>
        <rFont val="Arial"/>
        <family val="2"/>
        <charset val="238"/>
      </rPr>
      <t>stacjonarnego</t>
    </r>
    <r>
      <rPr>
        <b/>
        <i/>
        <sz val="12"/>
        <rFont val="Arial"/>
        <family val="2"/>
        <charset val="238"/>
      </rPr>
      <t xml:space="preserve"> - rok 2011-2016</t>
    </r>
  </si>
  <si>
    <t>dopisać w 2016 r</t>
  </si>
  <si>
    <t>CIN 74998</t>
  </si>
  <si>
    <t xml:space="preserve">MERCEDES </t>
  </si>
  <si>
    <t xml:space="preserve">Atego </t>
  </si>
  <si>
    <t>220kw</t>
  </si>
  <si>
    <t>WDB 96763710001629</t>
  </si>
  <si>
    <t>18.11.2015</t>
  </si>
  <si>
    <t>osp chełmce</t>
  </si>
  <si>
    <t>CIN 33822</t>
  </si>
  <si>
    <t>Renault</t>
  </si>
  <si>
    <t>M210</t>
  </si>
  <si>
    <t>209 kw</t>
  </si>
  <si>
    <t>VF640ACA000010728</t>
  </si>
  <si>
    <t>16.10.1998</t>
  </si>
  <si>
    <t>CIN 79441</t>
  </si>
  <si>
    <t>FS- Lublin</t>
  </si>
  <si>
    <t>3322 II</t>
  </si>
  <si>
    <t>Ciężarowy</t>
  </si>
  <si>
    <t>SUL332212X00361</t>
  </si>
  <si>
    <t>18.05.2016</t>
  </si>
  <si>
    <t>OSP Sławsk Wielki</t>
  </si>
  <si>
    <t>Sławsk Wielki</t>
  </si>
  <si>
    <t>14/46/Kruszwica</t>
  </si>
  <si>
    <t>Komputer Lenta K2 2 sztuki</t>
  </si>
  <si>
    <t>15/46/Kruszwica</t>
  </si>
  <si>
    <t>Zestaw komputerowy PC: HP 6005P LCD LED</t>
  </si>
  <si>
    <t>Kserokopiarka Konika</t>
  </si>
  <si>
    <t>4/46/Chełmce</t>
  </si>
  <si>
    <t>3/46/Polanowice</t>
  </si>
  <si>
    <t>4/46/Polanowice</t>
  </si>
  <si>
    <t>4/46/Wola</t>
  </si>
  <si>
    <t>18/46/Kruszwica</t>
  </si>
  <si>
    <t>Komputer Lenta</t>
  </si>
  <si>
    <t>20/46/Kruszwica</t>
  </si>
  <si>
    <t>22/46/Kruszwica</t>
  </si>
  <si>
    <t xml:space="preserve">Drukarka HP </t>
  </si>
  <si>
    <t>24/46/Kruszwica</t>
  </si>
  <si>
    <t>Komputer Lenovo</t>
  </si>
  <si>
    <t>25/46/Kruszwica</t>
  </si>
  <si>
    <t>Monitor Philips</t>
  </si>
  <si>
    <t>26/46/Kruszwica</t>
  </si>
  <si>
    <t>Projektor Acer</t>
  </si>
  <si>
    <t>28/46/Kruszwica</t>
  </si>
  <si>
    <t>Notebook Dell Inspirio+Office</t>
  </si>
  <si>
    <t>7/46/Wola</t>
  </si>
  <si>
    <t>Drukarka HP Officejet Pro 8610</t>
  </si>
  <si>
    <t>7/46/Chełmce</t>
  </si>
  <si>
    <t>9/46/Zagople</t>
  </si>
  <si>
    <t>Drukarka HP Officejet Pro 8715</t>
  </si>
  <si>
    <t>Notebook DELL</t>
  </si>
  <si>
    <t>Notebok ASUS</t>
  </si>
  <si>
    <t>Laptop ASUS</t>
  </si>
  <si>
    <t>Miejsko-Gminny Ośrodek Pomocy Społecznej</t>
  </si>
  <si>
    <t>MGOPS-ST/20/2012</t>
  </si>
  <si>
    <t>SERWER HP PROLIANT ML 350</t>
  </si>
  <si>
    <t>MGOPS-W/P/524/2016</t>
  </si>
  <si>
    <t>KOMPUTER AIO MSI ADORA 24</t>
  </si>
  <si>
    <t>MGOPS-W/P/525/2016</t>
  </si>
  <si>
    <t>MGOPS-W/P296/2010</t>
  </si>
  <si>
    <t>KOMPUTER DELL VOSTRO 260ST</t>
  </si>
  <si>
    <t>MGOPS-WP/296/2010</t>
  </si>
  <si>
    <t>MGOPS-WP/405/2012</t>
  </si>
  <si>
    <t>KOMPUTER HP 3520 A10</t>
  </si>
  <si>
    <t>MGOPS-WP/472/2014</t>
  </si>
  <si>
    <t>ZESTAW KOMPUTEROWY</t>
  </si>
  <si>
    <t>MGOPS-WP/473/2014</t>
  </si>
  <si>
    <t>MGOPS-WP/474/2014</t>
  </si>
  <si>
    <t>MGOPS-WP/475/2014</t>
  </si>
  <si>
    <t>MGOPS-WP/476/2014</t>
  </si>
  <si>
    <t>MGOPS-WP/526/2016</t>
  </si>
  <si>
    <t>URZĄDZENIE WIELOFUNKCYJNE KYOCERA M2035dn</t>
  </si>
  <si>
    <t>MGOPS-WP/383/2012</t>
  </si>
  <si>
    <t xml:space="preserve">URZADZENIE WIELOFUNKCYJNE KYOCERA </t>
  </si>
  <si>
    <t>MGOPS-WP/469/2013</t>
  </si>
  <si>
    <t>URZĄDZENIE WIELOFUNKCYJNE KYOCERA FS 1035</t>
  </si>
  <si>
    <t>MGOPS-WP/477/2014</t>
  </si>
  <si>
    <t>URZĄDZENIE WIELOFUNKCYJNE HP M127</t>
  </si>
  <si>
    <t>MGOPS-WP/557/2016</t>
  </si>
  <si>
    <t>KOMPUTER AIO ASUS A4321</t>
  </si>
  <si>
    <t>MGOPS-WP/555/2016</t>
  </si>
  <si>
    <t>MGOPS-WP/556/2016</t>
  </si>
  <si>
    <t>MGOPS-WP/551/2016</t>
  </si>
  <si>
    <t>UPS SMART 750 VA</t>
  </si>
  <si>
    <t>MGOPS-ST/18/2004</t>
  </si>
  <si>
    <t>SERWER TELEKOMUNIKACYJNY HIPATH 3300</t>
  </si>
  <si>
    <t>sds/76/11</t>
  </si>
  <si>
    <t>sds/51/19</t>
  </si>
  <si>
    <t>sds//51/18</t>
  </si>
  <si>
    <t>sds/51/17</t>
  </si>
  <si>
    <t>sds/80/10</t>
  </si>
  <si>
    <t>sds/71/8</t>
  </si>
  <si>
    <t>sds/51/22</t>
  </si>
  <si>
    <t>sds/43/19</t>
  </si>
  <si>
    <t>sds/43/20</t>
  </si>
  <si>
    <t>sds/43/21</t>
  </si>
  <si>
    <t>sds/56/9</t>
  </si>
  <si>
    <t>sds/56/10</t>
  </si>
  <si>
    <t>sds/71/9</t>
  </si>
  <si>
    <t>laptop z oprogramowaniem</t>
  </si>
  <si>
    <t>laptop z oprogramowamiewm</t>
  </si>
  <si>
    <t>aparat lustrzanka</t>
  </si>
  <si>
    <t>aparat cyfrowy Fujifilm S 4800</t>
  </si>
  <si>
    <t>sds/66/14</t>
  </si>
  <si>
    <t>projektor H2O</t>
  </si>
  <si>
    <t>sds/43/23</t>
  </si>
  <si>
    <r>
      <t xml:space="preserve">Rodzaj sprzętu </t>
    </r>
    <r>
      <rPr>
        <sz val="12"/>
        <color indexed="10"/>
        <rFont val="Times New Roman"/>
        <family val="1"/>
        <charset val="238"/>
      </rPr>
      <t>(laptopy/notebooki; netbooki/subnotebooki; palmtopy; smartfony; telefony komórkowe służbowe; wideoprojektory, nawigacje GPS, radia CB, aparaty fotograficzne, kamery przenośne)</t>
    </r>
  </si>
  <si>
    <t>Zestaw komputerowy</t>
  </si>
  <si>
    <r>
      <t xml:space="preserve">2. Wykaz sprzętu elektronicznego </t>
    </r>
    <r>
      <rPr>
        <b/>
        <i/>
        <u/>
        <sz val="12"/>
        <rFont val="Times New Roman"/>
        <family val="1"/>
        <charset val="238"/>
      </rPr>
      <t>przenośnego</t>
    </r>
    <r>
      <rPr>
        <b/>
        <i/>
        <sz val="12"/>
        <rFont val="Times New Roman"/>
        <family val="1"/>
        <charset val="238"/>
      </rPr>
      <t xml:space="preserve"> - rok 2011-2016</t>
    </r>
  </si>
  <si>
    <t>CKIS "Ziemowit"</t>
  </si>
  <si>
    <t>Komputer z oprogramowaniem</t>
  </si>
  <si>
    <t>Komputer z monitorem</t>
  </si>
  <si>
    <t>Kopmuter z monitorem i oprogramowaniem  2 szt</t>
  </si>
  <si>
    <t xml:space="preserve">Kopmuter z monitorem i oprogramowaniem  </t>
  </si>
  <si>
    <t>Drukarka kolor M  176 N</t>
  </si>
  <si>
    <t>Telewizor</t>
  </si>
  <si>
    <t>Kserokopiarka</t>
  </si>
  <si>
    <t>Projektor</t>
  </si>
  <si>
    <t>Projektor solar 250</t>
  </si>
  <si>
    <t>Interaktywna kolumna wodna z mikrofonem</t>
  </si>
  <si>
    <t>Kurtyna światłowodów</t>
  </si>
  <si>
    <t>Niszczarka</t>
  </si>
  <si>
    <t>Wodny emiter zapachów</t>
  </si>
  <si>
    <t>Perkusja</t>
  </si>
  <si>
    <t>Gitara jay turser JT400</t>
  </si>
  <si>
    <t>Gitara epiphone AJ220</t>
  </si>
  <si>
    <t>Zestaw mikrofonów bezprzewodowych</t>
  </si>
  <si>
    <t>Nagłośnienie zestaw</t>
  </si>
  <si>
    <t xml:space="preserve">Drukarka atramentowa </t>
  </si>
  <si>
    <t>Drukarka brother</t>
  </si>
  <si>
    <t>Konsola</t>
  </si>
  <si>
    <t>Telewizor samsung</t>
  </si>
  <si>
    <t>Drukarka hp p1102</t>
  </si>
  <si>
    <t>GIMNAZJUM Nr 3 w Bachorcach</t>
  </si>
  <si>
    <t>I/14/20</t>
  </si>
  <si>
    <t xml:space="preserve">Kino domowe Samsung </t>
  </si>
  <si>
    <t>Komputer Komputronik</t>
  </si>
  <si>
    <t xml:space="preserve">Kserokopiarka </t>
  </si>
  <si>
    <t>Telewizor PHILIPS</t>
  </si>
  <si>
    <t>ZSO/1/03/12</t>
  </si>
  <si>
    <t xml:space="preserve">Wzmacniacz </t>
  </si>
  <si>
    <t>ZSO/448/206/2013</t>
  </si>
  <si>
    <t>Projektor ACER</t>
  </si>
  <si>
    <t>ZSO/467/209/2013</t>
  </si>
  <si>
    <t>ZSO/465/</t>
  </si>
  <si>
    <t>Kserokopiarka Muratec</t>
  </si>
  <si>
    <t>ZSO/90/04</t>
  </si>
  <si>
    <t xml:space="preserve">Urządzenie wielofunkcyjne </t>
  </si>
  <si>
    <t>ZSO/469/209</t>
  </si>
  <si>
    <t>Komputer Lento</t>
  </si>
  <si>
    <t>ZSO/398/203</t>
  </si>
  <si>
    <t>ZSO/565/203/15</t>
  </si>
  <si>
    <t>ZSO/564//203/15</t>
  </si>
  <si>
    <t>ZSO/563/203/15</t>
  </si>
  <si>
    <t>ZSO/566/203/15</t>
  </si>
  <si>
    <t>ZSO/567/203/15</t>
  </si>
  <si>
    <t>Monitor</t>
  </si>
  <si>
    <t>ZSO/568/203/15</t>
  </si>
  <si>
    <t>ZSO/583/209a/15</t>
  </si>
  <si>
    <t>ZSO/582/209a/2015</t>
  </si>
  <si>
    <t>Komputer Dell Vostro</t>
  </si>
  <si>
    <t>ZSO/533/16</t>
  </si>
  <si>
    <t>Switch zarządzalny CISCO</t>
  </si>
  <si>
    <t>ZSO/535/16</t>
  </si>
  <si>
    <t>Switch CISCO SG110-16</t>
  </si>
  <si>
    <t>ZSO/536/16</t>
  </si>
  <si>
    <t>ACCESN POINT</t>
  </si>
  <si>
    <t>ZSO/543/16</t>
  </si>
  <si>
    <t>Zestaw mikrofonów</t>
  </si>
  <si>
    <t>Komputer Vobis Digital</t>
  </si>
  <si>
    <t xml:space="preserve">Radiomagnetofon Boom-Box 2 szt. </t>
  </si>
  <si>
    <t xml:space="preserve">Telewizor LCD 32" 4 szt. </t>
  </si>
  <si>
    <t>Telewizor Samsung PS 50C450</t>
  </si>
  <si>
    <t>Komputer  Dell Vostro</t>
  </si>
  <si>
    <t>Drukarka BROTHER</t>
  </si>
  <si>
    <t>Komputer DELL 2 szt.</t>
  </si>
  <si>
    <t>Komputer PC LENOVO 4 szt.</t>
  </si>
  <si>
    <t>Urządzenie wielofunkcyjne Brother</t>
  </si>
  <si>
    <t xml:space="preserve">Drukarka  </t>
  </si>
  <si>
    <t>Telewizor Samsung</t>
  </si>
  <si>
    <t>SP2/205/28</t>
  </si>
  <si>
    <t>Drukarka Brother</t>
  </si>
  <si>
    <t>SP2/201/21</t>
  </si>
  <si>
    <t>SP2/404/57</t>
  </si>
  <si>
    <t xml:space="preserve">Monitor Philips  </t>
  </si>
  <si>
    <t>404 p.7</t>
  </si>
  <si>
    <t>Drukarka HP</t>
  </si>
  <si>
    <t>404 p. 58</t>
  </si>
  <si>
    <t>Komputr 6 szt.</t>
  </si>
  <si>
    <t>404 p.59</t>
  </si>
  <si>
    <t>Monitor 6 szt.</t>
  </si>
  <si>
    <t>404 p. 61</t>
  </si>
  <si>
    <t>Komputer 4 szt.</t>
  </si>
  <si>
    <t>404 p. 62</t>
  </si>
  <si>
    <t>404 p. 63</t>
  </si>
  <si>
    <t>Komputery HP 4 szt.</t>
  </si>
  <si>
    <t>404 p. 64</t>
  </si>
  <si>
    <t>Monitor AOC LED 4 szt.</t>
  </si>
  <si>
    <t>4/404 p. 65</t>
  </si>
  <si>
    <t>Komputr PC HP 3 szt.</t>
  </si>
  <si>
    <t>2/201 p.22</t>
  </si>
  <si>
    <t>Komputer HP</t>
  </si>
  <si>
    <t>2/201 p.23</t>
  </si>
  <si>
    <t>Monitor AOC LED 4</t>
  </si>
  <si>
    <t>2/201 p.26</t>
  </si>
  <si>
    <t>Zestaw nagłaśniający</t>
  </si>
  <si>
    <t>Telewizor informacyjny</t>
  </si>
  <si>
    <t>Telewizor Kruger&amp;Matz</t>
  </si>
  <si>
    <t>Monitor LED LG</t>
  </si>
  <si>
    <t>Komputer, 3 zestawy</t>
  </si>
  <si>
    <t>444/13</t>
  </si>
  <si>
    <t>Komputer PC Lento 3 szt.</t>
  </si>
  <si>
    <t>409-414/13</t>
  </si>
  <si>
    <t>Komputer PL LENTO 5 szt.</t>
  </si>
  <si>
    <t>13/383</t>
  </si>
  <si>
    <t>Komputer Fujitsu Esprimo</t>
  </si>
  <si>
    <t>Projektor BENQ</t>
  </si>
  <si>
    <t>Drukarka HP Laser Jet PRO</t>
  </si>
  <si>
    <t>Drukarka HP Laser Pro M 402 DN</t>
  </si>
  <si>
    <t>Gimnazjum nr 3 w Bachorcach</t>
  </si>
  <si>
    <t>I/94/7</t>
  </si>
  <si>
    <t>Projektor multimedialny Sanyo</t>
  </si>
  <si>
    <t>Laptop Lenovo</t>
  </si>
  <si>
    <t xml:space="preserve">Notebook Dell </t>
  </si>
  <si>
    <t>Notebook</t>
  </si>
  <si>
    <t>Notebook Dell Inspirion</t>
  </si>
  <si>
    <t>Radioodtwarzacz</t>
  </si>
  <si>
    <t>Kamera cyfrowa</t>
  </si>
  <si>
    <t>Notebook HP 255G4</t>
  </si>
  <si>
    <t>Notebooki ACER 3 szt.</t>
  </si>
  <si>
    <t>SP2/303/15</t>
  </si>
  <si>
    <t xml:space="preserve">Notebook </t>
  </si>
  <si>
    <t>SP2/W/38</t>
  </si>
  <si>
    <t>Radia przenośne 3 szt.</t>
  </si>
  <si>
    <t>405 p. 6</t>
  </si>
  <si>
    <t>Notebook LENOVO</t>
  </si>
  <si>
    <t>2/201 p. 24</t>
  </si>
  <si>
    <t>2/201 p. 25</t>
  </si>
  <si>
    <t>Notebook Lenovo, drukarka -  2 zestawy</t>
  </si>
  <si>
    <t>Notebook Lenovo 2 szt.</t>
  </si>
  <si>
    <t>Notebook,głośniki</t>
  </si>
  <si>
    <t>zwiększenie wartości o 100.000,00</t>
  </si>
  <si>
    <t>RAZEM Stacjonarny</t>
  </si>
  <si>
    <t>RAZEM Przenośny</t>
  </si>
  <si>
    <t>RAZEM Monitoring</t>
  </si>
  <si>
    <t>3. Wykaz monitoringu wizyjnego/systemy alarmowe-system kamer, telewizja przemysłowa (zewnętrzny i wewnętrzny) itp.. Rok 2009-2016</t>
  </si>
  <si>
    <t>RAZEM     Sprzęt elektroniczny</t>
  </si>
  <si>
    <t>Estate2084</t>
  </si>
  <si>
    <t>Kosiarka</t>
  </si>
  <si>
    <t>Kosiarka samojezdna UM-592/1</t>
  </si>
  <si>
    <t>CUB Cadet</t>
  </si>
  <si>
    <t>17AICACP603</t>
  </si>
  <si>
    <t>2084</t>
  </si>
  <si>
    <t>Neptun</t>
  </si>
  <si>
    <t>REMAR-QUE/1</t>
  </si>
  <si>
    <t>przyczepa lekka</t>
  </si>
  <si>
    <t>SXE1P263NES000669</t>
  </si>
  <si>
    <t>02.01.2015</t>
  </si>
  <si>
    <t>Stiga</t>
  </si>
  <si>
    <t>Kosiarka samojezdna  UM-592/3</t>
  </si>
  <si>
    <t>Urząd Miejski w Kruszwicy, ul. Nadgoplańska 4, 88-150 Kruszwica, 000530117 Ref. Gosp.Komunalnej</t>
  </si>
  <si>
    <t>Urząd Miejski w Kruszwicy, ul. Nadgoplańska 4, 88-150 Kruszwica,Soł. Chrosno</t>
  </si>
  <si>
    <t>M-GOPS w Kruszwicy</t>
  </si>
  <si>
    <t>MGOPS-WP/404/2012</t>
  </si>
  <si>
    <t>LAPTOP ACER TM5744</t>
  </si>
  <si>
    <t>MGOPS-WP/23/2011</t>
  </si>
  <si>
    <t>APARAT PANASONIC DMC</t>
  </si>
  <si>
    <t xml:space="preserve">CIN 03298       </t>
  </si>
  <si>
    <t>Polewaczka GKR.K-20/3</t>
  </si>
  <si>
    <t>Kosiarka samojezdna  MTD MASTERCUT         UM-743/25</t>
  </si>
  <si>
    <t>Kosiarka spalinowa samojezdna -          UM-743/22</t>
  </si>
  <si>
    <t>Data I rejestracji</t>
  </si>
  <si>
    <t xml:space="preserve">CIN 45787 </t>
  </si>
  <si>
    <t>ciężarowy</t>
  </si>
  <si>
    <t>BYB 048E</t>
  </si>
  <si>
    <t>BYC 079V</t>
  </si>
  <si>
    <t>CIN 07498</t>
  </si>
  <si>
    <t xml:space="preserve">CIN 40916 </t>
  </si>
  <si>
    <t xml:space="preserve">CIN 44L6 </t>
  </si>
  <si>
    <t xml:space="preserve">CIN 65100 </t>
  </si>
  <si>
    <t>początek okresu ubezpieczenia OC, NW i ASS:</t>
  </si>
  <si>
    <t>początek okresu ubezpieczenia AC:</t>
  </si>
  <si>
    <t>Gmina Kruszwica - wykaz pojazdów</t>
  </si>
  <si>
    <t>CIN 50050</t>
  </si>
  <si>
    <t>Chełmce</t>
  </si>
  <si>
    <t>Załącznik nr 7</t>
  </si>
  <si>
    <t>OSP Rusinowo</t>
  </si>
  <si>
    <t>Przyczepa CIN 30J5</t>
  </si>
  <si>
    <t>CIN 0973C</t>
  </si>
  <si>
    <t>OSP Wróble</t>
  </si>
  <si>
    <t>Mascott</t>
  </si>
  <si>
    <t>VF654ANA000014246</t>
  </si>
  <si>
    <t>CIN 1940E</t>
  </si>
  <si>
    <t>Caravelle</t>
  </si>
  <si>
    <t>Poj. silnika</t>
  </si>
  <si>
    <t>WV2ZZZ7HZLH030916</t>
  </si>
  <si>
    <t>osobowy (przewóz osób niepełnosprawnych)</t>
  </si>
  <si>
    <t>Volkswagen</t>
  </si>
  <si>
    <t>CIN LL26</t>
  </si>
  <si>
    <t>Pronar</t>
  </si>
  <si>
    <t>T653</t>
  </si>
  <si>
    <t>przyczepa ciężar. rolnicza</t>
  </si>
  <si>
    <t>SZB6530XXJ1X09616</t>
  </si>
  <si>
    <t>BYW 569U</t>
  </si>
  <si>
    <t>STA</t>
  </si>
  <si>
    <t>przyczepa pożarnicza</t>
  </si>
  <si>
    <t>MTD</t>
  </si>
  <si>
    <t>7 kW</t>
  </si>
  <si>
    <t>Kosiarka samojezdna - UM-743/26</t>
  </si>
  <si>
    <t>Wróble</t>
  </si>
  <si>
    <t>CIN 33919</t>
  </si>
  <si>
    <t>WVT - 5 CARAWELLE</t>
  </si>
  <si>
    <t>CIN 53288</t>
  </si>
  <si>
    <t>Suma ubezpieczenia w okresie ubezpieczenia 2021/ 2022</t>
  </si>
  <si>
    <t>Rok prod.</t>
  </si>
  <si>
    <t>Początek okresu ubezp. AC</t>
  </si>
  <si>
    <t>Początek okresu ubezpieczenia OC</t>
  </si>
  <si>
    <t>1525/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</si>
</sst>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34"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44" fontId="13" fillId="0" borderId="0" applyFont="0" applyFill="0" applyBorder="0" applyAlignment="0" applyProtection="0"/>
  </cellStyleXfs>
  <cellXfs count="214">
    <xf numFmtId="0" fontId="0" fillId="0" borderId="0" xfId="0"/>
    <xf numFmtId="0" fontId="15" fillId="0" borderId="1" xfId="0" applyFont="1" applyBorder="1"/>
    <xf numFmtId="44" fontId="15" fillId="0" borderId="1" xfId="2" applyFont="1" applyBorder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5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8" fillId="0" borderId="0" xfId="1" applyFont="1" applyFill="1" applyAlignment="1">
      <alignment wrapText="1"/>
    </xf>
    <xf numFmtId="0" fontId="21" fillId="2" borderId="4" xfId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4" fontId="22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horizontal="right" wrapText="1"/>
    </xf>
    <xf numFmtId="44" fontId="1" fillId="0" borderId="1" xfId="2" applyFont="1" applyBorder="1" applyAlignment="1">
      <alignment wrapText="1"/>
    </xf>
    <xf numFmtId="44" fontId="22" fillId="0" borderId="1" xfId="0" applyNumberFormat="1" applyFont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wrapText="1"/>
    </xf>
    <xf numFmtId="44" fontId="1" fillId="3" borderId="1" xfId="2" applyFont="1" applyFill="1" applyBorder="1" applyAlignment="1">
      <alignment wrapText="1"/>
    </xf>
    <xf numFmtId="44" fontId="1" fillId="3" borderId="1" xfId="0" applyNumberFormat="1" applyFont="1" applyFill="1" applyBorder="1" applyAlignment="1">
      <alignment wrapText="1"/>
    </xf>
    <xf numFmtId="44" fontId="1" fillId="3" borderId="1" xfId="0" applyNumberFormat="1" applyFont="1" applyFill="1" applyBorder="1" applyAlignment="1">
      <alignment vertical="center" wrapText="1"/>
    </xf>
    <xf numFmtId="8" fontId="22" fillId="3" borderId="1" xfId="0" applyNumberFormat="1" applyFont="1" applyFill="1" applyBorder="1" applyAlignment="1">
      <alignment wrapText="1"/>
    </xf>
    <xf numFmtId="0" fontId="8" fillId="0" borderId="18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44" fontId="0" fillId="0" borderId="0" xfId="0" applyNumberFormat="1"/>
    <xf numFmtId="164" fontId="7" fillId="0" borderId="0" xfId="1" applyNumberFormat="1" applyFont="1" applyFill="1" applyBorder="1" applyAlignment="1">
      <alignment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19" fillId="2" borderId="0" xfId="1" applyNumberFormat="1" applyFont="1" applyFill="1" applyBorder="1" applyAlignment="1">
      <alignment vertical="center" wrapText="1"/>
    </xf>
    <xf numFmtId="164" fontId="7" fillId="2" borderId="0" xfId="1" applyNumberFormat="1" applyFont="1" applyFill="1" applyBorder="1" applyAlignment="1">
      <alignment vertical="center" wrapText="1"/>
    </xf>
    <xf numFmtId="0" fontId="7" fillId="4" borderId="0" xfId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vertical="center" wrapText="1"/>
    </xf>
    <xf numFmtId="0" fontId="0" fillId="4" borderId="0" xfId="0" applyFill="1"/>
    <xf numFmtId="164" fontId="7" fillId="4" borderId="0" xfId="1" applyNumberFormat="1" applyFont="1" applyFill="1" applyBorder="1" applyAlignment="1">
      <alignment vertical="center" wrapText="1"/>
    </xf>
    <xf numFmtId="0" fontId="23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vertical="center" wrapText="1"/>
    </xf>
    <xf numFmtId="164" fontId="25" fillId="0" borderId="6" xfId="1" applyNumberFormat="1" applyFont="1" applyFill="1" applyBorder="1" applyAlignment="1">
      <alignment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vertical="center" wrapText="1"/>
    </xf>
    <xf numFmtId="164" fontId="25" fillId="0" borderId="7" xfId="1" applyNumberFormat="1" applyFont="1" applyFill="1" applyBorder="1" applyAlignment="1">
      <alignment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29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16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164" fontId="25" fillId="0" borderId="1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0" xfId="1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right" vertical="center" wrapText="1"/>
    </xf>
    <xf numFmtId="164" fontId="26" fillId="0" borderId="1" xfId="1" applyNumberFormat="1" applyFont="1" applyFill="1" applyBorder="1" applyAlignment="1">
      <alignment vertical="center" wrapText="1"/>
    </xf>
    <xf numFmtId="0" fontId="27" fillId="0" borderId="0" xfId="0" applyFont="1"/>
    <xf numFmtId="0" fontId="26" fillId="0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vertical="center" wrapText="1"/>
    </xf>
    <xf numFmtId="164" fontId="25" fillId="0" borderId="9" xfId="1" applyNumberFormat="1" applyFont="1" applyFill="1" applyBorder="1" applyAlignment="1">
      <alignment vertical="center" wrapText="1"/>
    </xf>
    <xf numFmtId="0" fontId="26" fillId="0" borderId="1" xfId="1" applyFont="1" applyFill="1" applyBorder="1" applyAlignment="1">
      <alignment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7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vertical="center" wrapText="1"/>
    </xf>
    <xf numFmtId="0" fontId="25" fillId="0" borderId="3" xfId="1" applyFont="1" applyFill="1" applyBorder="1" applyAlignment="1">
      <alignment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right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wrapText="1"/>
    </xf>
    <xf numFmtId="2" fontId="25" fillId="0" borderId="0" xfId="1" applyNumberFormat="1" applyFont="1" applyFill="1" applyBorder="1" applyAlignment="1">
      <alignment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vertical="center" wrapText="1"/>
    </xf>
    <xf numFmtId="164" fontId="25" fillId="2" borderId="6" xfId="1" applyNumberFormat="1" applyFont="1" applyFill="1" applyBorder="1" applyAlignment="1">
      <alignment vertical="center" wrapText="1"/>
    </xf>
    <xf numFmtId="0" fontId="25" fillId="2" borderId="6" xfId="1" applyFont="1" applyFill="1" applyBorder="1" applyAlignment="1">
      <alignment horizontal="center" vertical="center" wrapText="1"/>
    </xf>
    <xf numFmtId="164" fontId="25" fillId="2" borderId="28" xfId="1" applyNumberFormat="1" applyFont="1" applyFill="1" applyBorder="1" applyAlignment="1">
      <alignment vertical="center" wrapText="1"/>
    </xf>
    <xf numFmtId="0" fontId="25" fillId="0" borderId="6" xfId="1" applyFont="1" applyFill="1" applyBorder="1" applyAlignment="1">
      <alignment horizontal="right" vertical="center" wrapText="1"/>
    </xf>
    <xf numFmtId="164" fontId="26" fillId="0" borderId="6" xfId="1" applyNumberFormat="1" applyFont="1" applyFill="1" applyBorder="1" applyAlignment="1">
      <alignment vertical="center" wrapText="1"/>
    </xf>
    <xf numFmtId="0" fontId="25" fillId="7" borderId="6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164" fontId="26" fillId="2" borderId="9" xfId="1" applyNumberFormat="1" applyFont="1" applyFill="1" applyBorder="1" applyAlignment="1">
      <alignment vertical="center" wrapText="1"/>
    </xf>
    <xf numFmtId="164" fontId="25" fillId="2" borderId="7" xfId="1" applyNumberFormat="1" applyFont="1" applyFill="1" applyBorder="1" applyAlignment="1">
      <alignment vertical="center" wrapText="1"/>
    </xf>
    <xf numFmtId="164" fontId="26" fillId="2" borderId="6" xfId="1" applyNumberFormat="1" applyFont="1" applyFill="1" applyBorder="1" applyAlignment="1">
      <alignment vertical="center" wrapText="1"/>
    </xf>
    <xf numFmtId="0" fontId="27" fillId="0" borderId="1" xfId="0" applyFont="1" applyBorder="1"/>
    <xf numFmtId="16" fontId="25" fillId="0" borderId="6" xfId="1" applyNumberFormat="1" applyFont="1" applyFill="1" applyBorder="1" applyAlignment="1">
      <alignment horizontal="center" vertical="center" wrapText="1"/>
    </xf>
    <xf numFmtId="164" fontId="26" fillId="0" borderId="9" xfId="1" applyNumberFormat="1" applyFont="1" applyFill="1" applyBorder="1" applyAlignment="1">
      <alignment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vertical="center" wrapText="1"/>
    </xf>
    <xf numFmtId="164" fontId="27" fillId="2" borderId="6" xfId="1" applyNumberFormat="1" applyFont="1" applyFill="1" applyBorder="1" applyAlignment="1">
      <alignment vertical="center" wrapText="1"/>
    </xf>
    <xf numFmtId="164" fontId="25" fillId="2" borderId="17" xfId="1" applyNumberFormat="1" applyFont="1" applyFill="1" applyBorder="1" applyAlignment="1">
      <alignment vertical="center" wrapText="1"/>
    </xf>
    <xf numFmtId="164" fontId="25" fillId="2" borderId="14" xfId="1" applyNumberFormat="1" applyFont="1" applyFill="1" applyBorder="1" applyAlignment="1">
      <alignment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vertical="center" wrapText="1"/>
    </xf>
    <xf numFmtId="164" fontId="25" fillId="4" borderId="17" xfId="1" applyNumberFormat="1" applyFont="1" applyFill="1" applyBorder="1" applyAlignment="1">
      <alignment vertical="center" wrapText="1"/>
    </xf>
    <xf numFmtId="0" fontId="25" fillId="2" borderId="12" xfId="1" applyFont="1" applyFill="1" applyBorder="1" applyAlignment="1">
      <alignment horizontal="center" vertical="center" wrapText="1"/>
    </xf>
    <xf numFmtId="0" fontId="25" fillId="2" borderId="12" xfId="1" applyFont="1" applyFill="1" applyBorder="1" applyAlignment="1">
      <alignment vertical="center" wrapText="1"/>
    </xf>
    <xf numFmtId="0" fontId="26" fillId="2" borderId="12" xfId="1" applyFont="1" applyFill="1" applyBorder="1" applyAlignment="1">
      <alignment vertical="center" wrapText="1"/>
    </xf>
    <xf numFmtId="164" fontId="26" fillId="2" borderId="12" xfId="1" applyNumberFormat="1" applyFont="1" applyFill="1" applyBorder="1" applyAlignment="1">
      <alignment vertical="center" wrapText="1"/>
    </xf>
    <xf numFmtId="164" fontId="26" fillId="0" borderId="8" xfId="1" applyNumberFormat="1" applyFont="1" applyFill="1" applyBorder="1" applyAlignment="1">
      <alignment vertical="center" wrapText="1"/>
    </xf>
    <xf numFmtId="164" fontId="31" fillId="0" borderId="1" xfId="0" applyNumberFormat="1" applyFont="1" applyBorder="1"/>
    <xf numFmtId="164" fontId="31" fillId="0" borderId="0" xfId="0" applyNumberFormat="1" applyFont="1"/>
    <xf numFmtId="0" fontId="26" fillId="5" borderId="1" xfId="1" applyFont="1" applyFill="1" applyBorder="1" applyAlignment="1">
      <alignment vertical="center" wrapText="1"/>
    </xf>
    <xf numFmtId="0" fontId="26" fillId="2" borderId="1" xfId="1" applyFont="1" applyFill="1" applyBorder="1" applyAlignment="1">
      <alignment vertical="center" wrapText="1"/>
    </xf>
    <xf numFmtId="164" fontId="25" fillId="3" borderId="6" xfId="1" applyNumberFormat="1" applyFont="1" applyFill="1" applyBorder="1" applyAlignment="1">
      <alignment vertical="center" wrapText="1"/>
    </xf>
    <xf numFmtId="0" fontId="25" fillId="0" borderId="17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25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right" vertical="center" wrapText="1"/>
    </xf>
    <xf numFmtId="0" fontId="25" fillId="5" borderId="1" xfId="1" applyFont="1" applyFill="1" applyBorder="1" applyAlignment="1">
      <alignment vertical="center" wrapText="1"/>
    </xf>
    <xf numFmtId="0" fontId="26" fillId="5" borderId="6" xfId="1" applyFont="1" applyFill="1" applyBorder="1" applyAlignment="1">
      <alignment horizontal="center" vertical="center" wrapText="1"/>
    </xf>
    <xf numFmtId="0" fontId="25" fillId="5" borderId="6" xfId="1" applyFont="1" applyFill="1" applyBorder="1" applyAlignment="1">
      <alignment vertical="center" wrapText="1"/>
    </xf>
    <xf numFmtId="164" fontId="25" fillId="5" borderId="6" xfId="1" applyNumberFormat="1" applyFont="1" applyFill="1" applyBorder="1" applyAlignment="1">
      <alignment vertical="center" wrapText="1"/>
    </xf>
    <xf numFmtId="164" fontId="25" fillId="5" borderId="7" xfId="1" applyNumberFormat="1" applyFont="1" applyFill="1" applyBorder="1" applyAlignment="1">
      <alignment vertical="center" wrapText="1"/>
    </xf>
    <xf numFmtId="0" fontId="25" fillId="5" borderId="8" xfId="1" applyFont="1" applyFill="1" applyBorder="1" applyAlignment="1">
      <alignment vertical="center" wrapText="1"/>
    </xf>
    <xf numFmtId="164" fontId="25" fillId="5" borderId="1" xfId="1" applyNumberFormat="1" applyFont="1" applyFill="1" applyBorder="1" applyAlignment="1">
      <alignment vertical="center" wrapText="1"/>
    </xf>
    <xf numFmtId="0" fontId="25" fillId="5" borderId="6" xfId="1" applyFont="1" applyFill="1" applyBorder="1" applyAlignment="1">
      <alignment horizontal="right" vertical="center" wrapText="1"/>
    </xf>
    <xf numFmtId="164" fontId="26" fillId="5" borderId="8" xfId="1" applyNumberFormat="1" applyFont="1" applyFill="1" applyBorder="1" applyAlignment="1">
      <alignment vertical="center" wrapText="1"/>
    </xf>
    <xf numFmtId="164" fontId="25" fillId="5" borderId="9" xfId="1" applyNumberFormat="1" applyFont="1" applyFill="1" applyBorder="1" applyAlignment="1">
      <alignment vertical="center" wrapText="1"/>
    </xf>
    <xf numFmtId="164" fontId="26" fillId="5" borderId="6" xfId="1" applyNumberFormat="1" applyFont="1" applyFill="1" applyBorder="1" applyAlignment="1">
      <alignment vertical="center" wrapText="1"/>
    </xf>
    <xf numFmtId="0" fontId="25" fillId="5" borderId="8" xfId="1" applyFont="1" applyFill="1" applyBorder="1" applyAlignment="1">
      <alignment horizontal="right" vertical="center" wrapText="1"/>
    </xf>
    <xf numFmtId="164" fontId="26" fillId="5" borderId="1" xfId="1" applyNumberFormat="1" applyFont="1" applyFill="1" applyBorder="1" applyAlignment="1">
      <alignment vertical="center" wrapText="1"/>
    </xf>
    <xf numFmtId="0" fontId="26" fillId="5" borderId="8" xfId="1" applyFont="1" applyFill="1" applyBorder="1" applyAlignment="1">
      <alignment horizontal="center" vertical="center" wrapText="1"/>
    </xf>
    <xf numFmtId="0" fontId="25" fillId="5" borderId="32" xfId="1" applyFont="1" applyFill="1" applyBorder="1" applyAlignment="1">
      <alignment horizontal="right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right" vertical="center" wrapText="1"/>
    </xf>
    <xf numFmtId="0" fontId="25" fillId="6" borderId="6" xfId="1" applyFont="1" applyFill="1" applyBorder="1" applyAlignment="1">
      <alignment horizontal="center" vertical="center" wrapText="1"/>
    </xf>
    <xf numFmtId="0" fontId="26" fillId="5" borderId="9" xfId="1" applyFont="1" applyFill="1" applyBorder="1" applyAlignment="1">
      <alignment horizontal="center" vertical="center" wrapText="1"/>
    </xf>
    <xf numFmtId="0" fontId="25" fillId="5" borderId="9" xfId="1" applyFont="1" applyFill="1" applyBorder="1" applyAlignment="1">
      <alignment vertical="center" wrapText="1"/>
    </xf>
    <xf numFmtId="164" fontId="26" fillId="5" borderId="9" xfId="1" applyNumberFormat="1" applyFont="1" applyFill="1" applyBorder="1" applyAlignment="1">
      <alignment vertical="center" wrapText="1"/>
    </xf>
    <xf numFmtId="16" fontId="25" fillId="0" borderId="1" xfId="1" applyNumberFormat="1" applyFont="1" applyFill="1" applyBorder="1" applyAlignment="1">
      <alignment horizontal="center" vertical="center" wrapText="1"/>
    </xf>
    <xf numFmtId="16" fontId="25" fillId="0" borderId="33" xfId="1" applyNumberFormat="1" applyFont="1" applyFill="1" applyBorder="1" applyAlignment="1">
      <alignment horizontal="center" vertical="center" wrapText="1"/>
    </xf>
    <xf numFmtId="164" fontId="32" fillId="0" borderId="9" xfId="1" applyNumberFormat="1" applyFont="1" applyFill="1" applyBorder="1" applyAlignment="1">
      <alignment vertical="center" wrapText="1"/>
    </xf>
    <xf numFmtId="0" fontId="32" fillId="0" borderId="6" xfId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3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vertical="center" wrapText="1"/>
    </xf>
    <xf numFmtId="164" fontId="25" fillId="2" borderId="9" xfId="1" applyNumberFormat="1" applyFont="1" applyFill="1" applyBorder="1" applyAlignment="1">
      <alignment vertical="center" wrapText="1"/>
    </xf>
    <xf numFmtId="0" fontId="7" fillId="9" borderId="34" xfId="1" applyFont="1" applyFill="1" applyBorder="1" applyAlignment="1">
      <alignment horizontal="center" vertical="center" wrapText="1"/>
    </xf>
    <xf numFmtId="0" fontId="8" fillId="8" borderId="34" xfId="1" applyFont="1" applyFill="1" applyBorder="1" applyAlignment="1">
      <alignment horizontal="center" vertical="center" wrapText="1"/>
    </xf>
    <xf numFmtId="164" fontId="8" fillId="8" borderId="35" xfId="1" applyNumberFormat="1" applyFont="1" applyFill="1" applyBorder="1" applyAlignment="1">
      <alignment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8" borderId="34" xfId="1" applyFont="1" applyFill="1" applyBorder="1" applyAlignment="1">
      <alignment vertical="center" wrapText="1"/>
    </xf>
    <xf numFmtId="164" fontId="25" fillId="8" borderId="34" xfId="1" applyNumberFormat="1" applyFont="1" applyFill="1" applyBorder="1" applyAlignment="1">
      <alignment vertical="center" wrapText="1"/>
    </xf>
    <xf numFmtId="0" fontId="26" fillId="8" borderId="34" xfId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 wrapText="1"/>
    </xf>
    <xf numFmtId="6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/>
    <xf numFmtId="0" fontId="0" fillId="0" borderId="0" xfId="0" applyAlignment="1"/>
    <xf numFmtId="164" fontId="4" fillId="2" borderId="0" xfId="1" applyNumberFormat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center" vertical="center" wrapText="1"/>
    </xf>
    <xf numFmtId="0" fontId="28" fillId="0" borderId="25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25" fillId="4" borderId="12" xfId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25" xfId="1" applyFont="1" applyFill="1" applyBorder="1" applyAlignment="1">
      <alignment horizontal="center" vertical="center" wrapText="1"/>
    </xf>
  </cellXfs>
  <cellStyles count="3">
    <cellStyle name="Normalny" xfId="0" builtinId="0"/>
    <cellStyle name="Normalny 3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/>
  </sheetViews>
  <sheetFormatPr defaultRowHeight="14.25"/>
  <cols>
    <col min="2" max="2" width="18.75" customWidth="1"/>
  </cols>
  <sheetData>
    <row r="1" spans="1:2" ht="15">
      <c r="A1" s="1"/>
      <c r="B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tabSelected="1" view="pageBreakPreview" topLeftCell="A10" zoomScale="110" zoomScaleNormal="110" zoomScaleSheetLayoutView="110" workbookViewId="0">
      <selection activeCell="L19" sqref="L19"/>
    </sheetView>
  </sheetViews>
  <sheetFormatPr defaultRowHeight="14.25"/>
  <cols>
    <col min="1" max="1" width="3" customWidth="1"/>
    <col min="2" max="2" width="10.5" customWidth="1"/>
    <col min="3" max="3" width="11.125" customWidth="1"/>
    <col min="4" max="4" width="9.125" customWidth="1"/>
    <col min="5" max="5" width="17" customWidth="1"/>
    <col min="6" max="6" width="6.5" customWidth="1"/>
    <col min="7" max="7" width="8.125" customWidth="1"/>
    <col min="8" max="8" width="7.75" customWidth="1"/>
    <col min="9" max="9" width="15.875" customWidth="1"/>
    <col min="10" max="10" width="9.375" customWidth="1"/>
    <col min="11" max="11" width="7.25" customWidth="1"/>
    <col min="12" max="12" width="8.5" customWidth="1"/>
    <col min="13" max="13" width="13.375" customWidth="1"/>
    <col min="14" max="14" width="13.875" customWidth="1"/>
    <col min="15" max="15" width="16.125" customWidth="1"/>
    <col min="16" max="16" width="23.25" customWidth="1"/>
    <col min="17" max="17" width="8.25" customWidth="1"/>
    <col min="18" max="18" width="1" customWidth="1"/>
  </cols>
  <sheetData>
    <row r="1" spans="1:17" ht="13.5" customHeight="1">
      <c r="B1" s="200" t="s">
        <v>663</v>
      </c>
      <c r="C1" s="201"/>
    </row>
    <row r="2" spans="1:17">
      <c r="M2" s="199"/>
      <c r="N2" s="199"/>
      <c r="O2" s="199"/>
      <c r="P2" s="199"/>
    </row>
    <row r="3" spans="1:17" ht="15">
      <c r="B3" s="16" t="s">
        <v>660</v>
      </c>
    </row>
    <row r="5" spans="1:17" ht="15">
      <c r="B5" s="16" t="s">
        <v>44</v>
      </c>
    </row>
    <row r="6" spans="1:17" ht="59.25" customHeight="1">
      <c r="A6" s="4" t="s">
        <v>0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692</v>
      </c>
      <c r="G6" s="4" t="s">
        <v>672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649</v>
      </c>
      <c r="M6" s="4" t="s">
        <v>691</v>
      </c>
      <c r="N6" s="5" t="s">
        <v>694</v>
      </c>
      <c r="O6" s="5" t="s">
        <v>693</v>
      </c>
      <c r="P6" s="6" t="s">
        <v>72</v>
      </c>
      <c r="Q6" s="7" t="s">
        <v>14</v>
      </c>
    </row>
    <row r="7" spans="1:17" ht="27" customHeight="1">
      <c r="A7" s="11">
        <v>1</v>
      </c>
      <c r="B7" s="23" t="s">
        <v>652</v>
      </c>
      <c r="C7" s="8" t="s">
        <v>15</v>
      </c>
      <c r="D7" s="8"/>
      <c r="E7" s="8" t="s">
        <v>129</v>
      </c>
      <c r="F7" s="8">
        <v>1995</v>
      </c>
      <c r="G7" s="8">
        <v>2120</v>
      </c>
      <c r="H7" s="8"/>
      <c r="I7" s="8">
        <v>148711</v>
      </c>
      <c r="J7" s="8">
        <v>2</v>
      </c>
      <c r="K7" s="8"/>
      <c r="L7" s="8" t="s">
        <v>16</v>
      </c>
      <c r="M7" s="8"/>
      <c r="N7" s="191">
        <v>44197</v>
      </c>
      <c r="O7" s="8" t="s">
        <v>17</v>
      </c>
      <c r="P7" s="12" t="s">
        <v>54</v>
      </c>
      <c r="Q7" s="14" t="s">
        <v>1</v>
      </c>
    </row>
    <row r="8" spans="1:17" ht="27" customHeight="1">
      <c r="A8" s="11">
        <v>2</v>
      </c>
      <c r="B8" s="23" t="s">
        <v>653</v>
      </c>
      <c r="C8" s="8" t="s">
        <v>18</v>
      </c>
      <c r="D8" s="8"/>
      <c r="E8" s="8" t="s">
        <v>130</v>
      </c>
      <c r="F8" s="8">
        <v>1995</v>
      </c>
      <c r="G8" s="8">
        <v>6540</v>
      </c>
      <c r="H8" s="8"/>
      <c r="I8" s="8">
        <v>12219</v>
      </c>
      <c r="J8" s="8">
        <v>5</v>
      </c>
      <c r="K8" s="8"/>
      <c r="L8" s="8" t="s">
        <v>16</v>
      </c>
      <c r="M8" s="8"/>
      <c r="N8" s="192">
        <v>44197</v>
      </c>
      <c r="O8" s="8" t="s">
        <v>17</v>
      </c>
      <c r="P8" s="12" t="s">
        <v>54</v>
      </c>
      <c r="Q8" s="14" t="s">
        <v>19</v>
      </c>
    </row>
    <row r="9" spans="1:17" ht="24.75" customHeight="1">
      <c r="A9" s="11">
        <v>3</v>
      </c>
      <c r="B9" s="23" t="s">
        <v>661</v>
      </c>
      <c r="C9" s="8" t="s">
        <v>22</v>
      </c>
      <c r="D9" s="8" t="s">
        <v>23</v>
      </c>
      <c r="E9" s="8" t="s">
        <v>129</v>
      </c>
      <c r="F9" s="8">
        <v>2012</v>
      </c>
      <c r="G9" s="8">
        <v>2488</v>
      </c>
      <c r="H9" s="8" t="s">
        <v>24</v>
      </c>
      <c r="I9" s="8" t="s">
        <v>25</v>
      </c>
      <c r="J9" s="8">
        <v>5</v>
      </c>
      <c r="K9" s="8">
        <v>5880</v>
      </c>
      <c r="L9" s="8" t="s">
        <v>26</v>
      </c>
      <c r="M9" s="195">
        <v>65800</v>
      </c>
      <c r="N9" s="192">
        <v>44542</v>
      </c>
      <c r="O9" s="191">
        <v>44542</v>
      </c>
      <c r="P9" s="12" t="s">
        <v>27</v>
      </c>
      <c r="Q9" s="15" t="s">
        <v>3</v>
      </c>
    </row>
    <row r="10" spans="1:17" ht="32.25" customHeight="1">
      <c r="A10" s="11">
        <v>4</v>
      </c>
      <c r="B10" s="23" t="s">
        <v>654</v>
      </c>
      <c r="C10" s="8" t="s">
        <v>28</v>
      </c>
      <c r="D10" s="8" t="s">
        <v>29</v>
      </c>
      <c r="E10" s="8" t="s">
        <v>129</v>
      </c>
      <c r="F10" s="8">
        <v>2008</v>
      </c>
      <c r="G10" s="8">
        <v>6374</v>
      </c>
      <c r="H10" s="8"/>
      <c r="I10" s="8" t="s">
        <v>30</v>
      </c>
      <c r="J10" s="8">
        <v>5</v>
      </c>
      <c r="K10" s="8"/>
      <c r="L10" s="8" t="s">
        <v>31</v>
      </c>
      <c r="M10" s="195">
        <v>364400</v>
      </c>
      <c r="N10" s="192">
        <v>44206</v>
      </c>
      <c r="O10" s="191">
        <v>44206</v>
      </c>
      <c r="P10" s="12" t="s">
        <v>54</v>
      </c>
      <c r="Q10" s="15" t="s">
        <v>3</v>
      </c>
    </row>
    <row r="11" spans="1:17" ht="28.5" customHeight="1">
      <c r="A11" s="11">
        <v>5</v>
      </c>
      <c r="B11" s="23" t="s">
        <v>688</v>
      </c>
      <c r="C11" s="8" t="s">
        <v>32</v>
      </c>
      <c r="D11" s="8" t="s">
        <v>33</v>
      </c>
      <c r="E11" s="8" t="s">
        <v>129</v>
      </c>
      <c r="F11" s="8">
        <v>2010</v>
      </c>
      <c r="G11" s="8">
        <v>6871</v>
      </c>
      <c r="H11" s="8" t="s">
        <v>34</v>
      </c>
      <c r="I11" s="8" t="s">
        <v>35</v>
      </c>
      <c r="J11" s="8">
        <v>6</v>
      </c>
      <c r="K11" s="8">
        <v>15000</v>
      </c>
      <c r="L11" s="8" t="s">
        <v>36</v>
      </c>
      <c r="M11" s="195">
        <v>377200</v>
      </c>
      <c r="N11" s="192">
        <v>44526</v>
      </c>
      <c r="O11" s="191">
        <v>44526</v>
      </c>
      <c r="P11" s="12" t="s">
        <v>37</v>
      </c>
      <c r="Q11" s="15" t="s">
        <v>21</v>
      </c>
    </row>
    <row r="12" spans="1:17" ht="27.75" customHeight="1">
      <c r="A12" s="11">
        <v>6</v>
      </c>
      <c r="B12" s="6" t="s">
        <v>645</v>
      </c>
      <c r="C12" s="10" t="s">
        <v>38</v>
      </c>
      <c r="D12" s="10" t="s">
        <v>39</v>
      </c>
      <c r="E12" s="10" t="s">
        <v>129</v>
      </c>
      <c r="F12" s="10">
        <v>2000</v>
      </c>
      <c r="G12" s="10">
        <v>1998</v>
      </c>
      <c r="H12" s="10"/>
      <c r="I12" s="10" t="s">
        <v>40</v>
      </c>
      <c r="J12" s="10">
        <v>5</v>
      </c>
      <c r="K12" s="10"/>
      <c r="L12" s="10" t="s">
        <v>41</v>
      </c>
      <c r="M12" s="10"/>
      <c r="N12" s="193">
        <v>44428</v>
      </c>
      <c r="O12" s="10"/>
      <c r="P12" s="12" t="s">
        <v>54</v>
      </c>
      <c r="Q12" s="15" t="s">
        <v>42</v>
      </c>
    </row>
    <row r="13" spans="1:17" ht="27.75" customHeight="1">
      <c r="A13" s="11">
        <v>7</v>
      </c>
      <c r="B13" s="24" t="s">
        <v>88</v>
      </c>
      <c r="C13" s="10" t="s">
        <v>89</v>
      </c>
      <c r="D13" s="10" t="s">
        <v>90</v>
      </c>
      <c r="E13" s="10" t="s">
        <v>129</v>
      </c>
      <c r="F13" s="10">
        <v>2014</v>
      </c>
      <c r="G13" s="10">
        <v>12742</v>
      </c>
      <c r="H13" s="10"/>
      <c r="I13" s="10" t="s">
        <v>91</v>
      </c>
      <c r="J13" s="10">
        <v>6</v>
      </c>
      <c r="K13" s="10"/>
      <c r="L13" s="10" t="s">
        <v>92</v>
      </c>
      <c r="M13" s="196">
        <v>619100</v>
      </c>
      <c r="N13" s="193">
        <v>44471</v>
      </c>
      <c r="O13" s="191">
        <v>44471</v>
      </c>
      <c r="P13" s="12" t="s">
        <v>27</v>
      </c>
      <c r="Q13" s="13" t="s">
        <v>3</v>
      </c>
    </row>
    <row r="14" spans="1:17" ht="27.75" customHeight="1">
      <c r="A14" s="11">
        <v>8</v>
      </c>
      <c r="B14" s="24" t="s">
        <v>93</v>
      </c>
      <c r="C14" s="10" t="s">
        <v>316</v>
      </c>
      <c r="D14" s="10" t="s">
        <v>142</v>
      </c>
      <c r="E14" s="10" t="s">
        <v>94</v>
      </c>
      <c r="F14" s="10">
        <v>2014</v>
      </c>
      <c r="G14" s="10"/>
      <c r="H14" s="10"/>
      <c r="I14" s="10" t="s">
        <v>95</v>
      </c>
      <c r="J14" s="10"/>
      <c r="K14" s="10"/>
      <c r="L14" s="10" t="s">
        <v>96</v>
      </c>
      <c r="M14" s="10"/>
      <c r="N14" s="193">
        <v>44517</v>
      </c>
      <c r="O14" s="8" t="s">
        <v>17</v>
      </c>
      <c r="P14" s="12" t="s">
        <v>27</v>
      </c>
      <c r="Q14" s="13" t="s">
        <v>3</v>
      </c>
    </row>
    <row r="15" spans="1:17" ht="27.75" customHeight="1">
      <c r="A15" s="11">
        <v>9</v>
      </c>
      <c r="B15" s="24" t="s">
        <v>380</v>
      </c>
      <c r="C15" s="190" t="s">
        <v>381</v>
      </c>
      <c r="D15" s="10" t="s">
        <v>382</v>
      </c>
      <c r="E15" s="10" t="s">
        <v>129</v>
      </c>
      <c r="F15" s="10">
        <v>2015</v>
      </c>
      <c r="G15" s="10">
        <v>6374</v>
      </c>
      <c r="H15" s="10" t="s">
        <v>383</v>
      </c>
      <c r="I15" s="10" t="s">
        <v>384</v>
      </c>
      <c r="J15" s="10">
        <v>6</v>
      </c>
      <c r="K15" s="10">
        <v>16000</v>
      </c>
      <c r="L15" s="10" t="s">
        <v>385</v>
      </c>
      <c r="M15" s="196">
        <v>499000</v>
      </c>
      <c r="N15" s="193">
        <v>44518</v>
      </c>
      <c r="O15" s="191">
        <v>44518</v>
      </c>
      <c r="P15" s="12" t="s">
        <v>386</v>
      </c>
      <c r="Q15" s="13" t="s">
        <v>662</v>
      </c>
    </row>
    <row r="16" spans="1:17" ht="27.75" customHeight="1">
      <c r="A16" s="11">
        <v>10</v>
      </c>
      <c r="B16" s="24" t="s">
        <v>387</v>
      </c>
      <c r="C16" s="190" t="s">
        <v>388</v>
      </c>
      <c r="D16" s="10" t="s">
        <v>389</v>
      </c>
      <c r="E16" s="10" t="s">
        <v>129</v>
      </c>
      <c r="F16" s="10">
        <v>1998</v>
      </c>
      <c r="G16" s="10">
        <v>6179</v>
      </c>
      <c r="H16" s="10" t="s">
        <v>390</v>
      </c>
      <c r="I16" s="10" t="s">
        <v>391</v>
      </c>
      <c r="J16" s="10">
        <v>6</v>
      </c>
      <c r="K16" s="10">
        <v>12500</v>
      </c>
      <c r="L16" s="10" t="s">
        <v>392</v>
      </c>
      <c r="M16" s="196">
        <v>38600</v>
      </c>
      <c r="N16" s="193">
        <v>44203</v>
      </c>
      <c r="O16" s="191">
        <v>44203</v>
      </c>
      <c r="P16" s="12" t="s">
        <v>664</v>
      </c>
      <c r="Q16" s="13" t="s">
        <v>20</v>
      </c>
    </row>
    <row r="17" spans="1:17" ht="27.75" customHeight="1">
      <c r="A17" s="11">
        <v>11</v>
      </c>
      <c r="B17" s="24" t="s">
        <v>393</v>
      </c>
      <c r="C17" s="190" t="s">
        <v>394</v>
      </c>
      <c r="D17" s="10" t="s">
        <v>395</v>
      </c>
      <c r="E17" s="10" t="s">
        <v>396</v>
      </c>
      <c r="F17" s="10">
        <v>1999</v>
      </c>
      <c r="G17" s="10">
        <v>2417</v>
      </c>
      <c r="H17" s="10">
        <v>52</v>
      </c>
      <c r="I17" s="10" t="s">
        <v>397</v>
      </c>
      <c r="J17" s="10">
        <v>9</v>
      </c>
      <c r="K17" s="10">
        <v>2900</v>
      </c>
      <c r="L17" s="10" t="s">
        <v>398</v>
      </c>
      <c r="M17" s="10"/>
      <c r="N17" s="193">
        <v>44364</v>
      </c>
      <c r="O17" s="8"/>
      <c r="P17" s="12" t="s">
        <v>399</v>
      </c>
      <c r="Q17" s="13" t="s">
        <v>400</v>
      </c>
    </row>
    <row r="18" spans="1:17" ht="27.75" customHeight="1">
      <c r="A18" s="11">
        <v>12</v>
      </c>
      <c r="B18" s="24" t="s">
        <v>681</v>
      </c>
      <c r="C18" s="190" t="s">
        <v>682</v>
      </c>
      <c r="D18" s="10"/>
      <c r="E18" s="10" t="s">
        <v>683</v>
      </c>
      <c r="F18" s="10">
        <v>1985</v>
      </c>
      <c r="G18" s="10"/>
      <c r="H18" s="10"/>
      <c r="I18" s="10">
        <v>15094</v>
      </c>
      <c r="J18" s="10"/>
      <c r="K18" s="10"/>
      <c r="L18" s="193">
        <v>31142</v>
      </c>
      <c r="M18" s="10"/>
      <c r="N18" s="193">
        <v>44208</v>
      </c>
      <c r="O18" s="8"/>
      <c r="P18" s="12" t="s">
        <v>27</v>
      </c>
      <c r="Q18" s="13" t="s">
        <v>3</v>
      </c>
    </row>
    <row r="19" spans="1:17" ht="27.75" customHeight="1">
      <c r="A19" s="11">
        <v>13</v>
      </c>
      <c r="B19" s="24" t="s">
        <v>666</v>
      </c>
      <c r="C19" s="190" t="s">
        <v>388</v>
      </c>
      <c r="D19" s="10" t="s">
        <v>668</v>
      </c>
      <c r="E19" s="10" t="s">
        <v>129</v>
      </c>
      <c r="F19" s="10">
        <v>2005</v>
      </c>
      <c r="G19" s="10">
        <v>2953</v>
      </c>
      <c r="H19" s="10">
        <v>115</v>
      </c>
      <c r="I19" s="10" t="s">
        <v>669</v>
      </c>
      <c r="J19" s="10">
        <v>5</v>
      </c>
      <c r="K19" s="10">
        <v>6500</v>
      </c>
      <c r="L19" s="193">
        <v>38595</v>
      </c>
      <c r="M19" s="10"/>
      <c r="N19" s="193">
        <v>44518</v>
      </c>
      <c r="O19" s="191">
        <v>44518</v>
      </c>
      <c r="P19" s="12" t="s">
        <v>667</v>
      </c>
      <c r="Q19" s="13" t="s">
        <v>687</v>
      </c>
    </row>
    <row r="20" spans="1:17" ht="27.7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30"/>
      <c r="P20" s="32"/>
      <c r="Q20" s="33"/>
    </row>
    <row r="21" spans="1:17" ht="15">
      <c r="N21" s="25"/>
      <c r="O21" s="25"/>
    </row>
    <row r="22" spans="1:17" ht="33.75">
      <c r="B22" s="194" t="s">
        <v>71</v>
      </c>
      <c r="N22" s="25"/>
      <c r="O22" s="25"/>
    </row>
    <row r="23" spans="1:17" ht="45">
      <c r="A23" s="4" t="s">
        <v>0</v>
      </c>
      <c r="B23" s="4" t="s">
        <v>4</v>
      </c>
      <c r="C23" s="4" t="s">
        <v>5</v>
      </c>
      <c r="D23" s="4" t="s">
        <v>6</v>
      </c>
      <c r="E23" s="4" t="s">
        <v>7</v>
      </c>
      <c r="F23" s="4" t="s">
        <v>8</v>
      </c>
      <c r="G23" s="4" t="s">
        <v>672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649</v>
      </c>
      <c r="M23" s="4" t="s">
        <v>13</v>
      </c>
      <c r="N23" s="5" t="s">
        <v>658</v>
      </c>
      <c r="O23" s="5" t="s">
        <v>659</v>
      </c>
      <c r="P23" s="6" t="s">
        <v>45</v>
      </c>
    </row>
    <row r="24" spans="1:17" ht="49.5" customHeight="1">
      <c r="A24" s="11">
        <v>1</v>
      </c>
      <c r="B24" s="23" t="s">
        <v>46</v>
      </c>
      <c r="C24" s="8" t="s">
        <v>47</v>
      </c>
      <c r="D24" s="8" t="s">
        <v>48</v>
      </c>
      <c r="E24" s="8" t="s">
        <v>49</v>
      </c>
      <c r="F24" s="8">
        <v>2004</v>
      </c>
      <c r="G24" s="8">
        <v>1686</v>
      </c>
      <c r="H24" s="8" t="s">
        <v>50</v>
      </c>
      <c r="I24" s="8" t="s">
        <v>51</v>
      </c>
      <c r="J24" s="8">
        <v>697</v>
      </c>
      <c r="K24" s="8">
        <v>1780</v>
      </c>
      <c r="L24" s="8" t="s">
        <v>52</v>
      </c>
      <c r="M24" s="197">
        <v>6100</v>
      </c>
      <c r="N24" s="191">
        <v>44290</v>
      </c>
      <c r="O24" s="191">
        <v>44290</v>
      </c>
      <c r="P24" s="12" t="s">
        <v>53</v>
      </c>
    </row>
    <row r="25" spans="1:17" ht="40.5" customHeight="1">
      <c r="A25" s="11">
        <v>2</v>
      </c>
      <c r="B25" s="23" t="s">
        <v>670</v>
      </c>
      <c r="C25" s="8" t="s">
        <v>675</v>
      </c>
      <c r="D25" s="8" t="s">
        <v>671</v>
      </c>
      <c r="E25" s="8" t="s">
        <v>674</v>
      </c>
      <c r="F25" s="8">
        <v>2020</v>
      </c>
      <c r="G25" s="8">
        <v>1968</v>
      </c>
      <c r="H25" s="8">
        <v>110</v>
      </c>
      <c r="I25" s="8" t="s">
        <v>673</v>
      </c>
      <c r="J25" s="8">
        <v>9</v>
      </c>
      <c r="K25" s="8">
        <v>3080</v>
      </c>
      <c r="L25" s="191">
        <v>44111</v>
      </c>
      <c r="M25" s="197">
        <v>140000</v>
      </c>
      <c r="N25" s="192">
        <v>44476</v>
      </c>
      <c r="O25" s="192">
        <v>44476</v>
      </c>
      <c r="P25" s="12" t="s">
        <v>54</v>
      </c>
    </row>
    <row r="26" spans="1:17" ht="37.5" customHeight="1">
      <c r="A26" s="11">
        <v>3</v>
      </c>
      <c r="B26" s="23" t="s">
        <v>655</v>
      </c>
      <c r="C26" s="8" t="s">
        <v>55</v>
      </c>
      <c r="D26" s="8" t="s">
        <v>56</v>
      </c>
      <c r="E26" s="8" t="s">
        <v>319</v>
      </c>
      <c r="F26" s="8">
        <v>2007</v>
      </c>
      <c r="G26" s="8">
        <v>2999</v>
      </c>
      <c r="H26" s="8" t="s">
        <v>57</v>
      </c>
      <c r="I26" s="8" t="s">
        <v>58</v>
      </c>
      <c r="J26" s="8" t="s">
        <v>695</v>
      </c>
      <c r="K26" s="8">
        <v>3500</v>
      </c>
      <c r="L26" s="8" t="s">
        <v>59</v>
      </c>
      <c r="M26" s="197">
        <v>17000</v>
      </c>
      <c r="N26" s="192">
        <v>44514</v>
      </c>
      <c r="O26" s="192">
        <v>44514</v>
      </c>
      <c r="P26" s="12" t="s">
        <v>54</v>
      </c>
    </row>
    <row r="27" spans="1:17" ht="37.5" customHeight="1">
      <c r="A27" s="11">
        <v>4</v>
      </c>
      <c r="B27" s="23" t="s">
        <v>656</v>
      </c>
      <c r="C27" s="8" t="s">
        <v>60</v>
      </c>
      <c r="D27" s="8" t="s">
        <v>61</v>
      </c>
      <c r="E27" s="8" t="s">
        <v>62</v>
      </c>
      <c r="F27" s="8">
        <v>2013</v>
      </c>
      <c r="G27" s="8">
        <v>2216</v>
      </c>
      <c r="H27" s="8" t="s">
        <v>131</v>
      </c>
      <c r="I27" s="8" t="s">
        <v>63</v>
      </c>
      <c r="J27" s="8">
        <v>1</v>
      </c>
      <c r="K27" s="8">
        <v>5700</v>
      </c>
      <c r="L27" s="8" t="s">
        <v>64</v>
      </c>
      <c r="M27" s="198">
        <v>55400</v>
      </c>
      <c r="N27" s="192">
        <v>44514</v>
      </c>
      <c r="O27" s="192">
        <v>44514</v>
      </c>
      <c r="P27" s="12" t="s">
        <v>65</v>
      </c>
    </row>
    <row r="28" spans="1:17" ht="39.75" customHeight="1">
      <c r="A28" s="11">
        <v>5</v>
      </c>
      <c r="B28" s="23" t="s">
        <v>650</v>
      </c>
      <c r="C28" s="8" t="s">
        <v>66</v>
      </c>
      <c r="D28" s="8" t="s">
        <v>67</v>
      </c>
      <c r="E28" s="8" t="s">
        <v>651</v>
      </c>
      <c r="F28" s="8">
        <v>2012</v>
      </c>
      <c r="G28" s="8">
        <v>1560</v>
      </c>
      <c r="H28" s="8" t="s">
        <v>68</v>
      </c>
      <c r="I28" s="9" t="s">
        <v>69</v>
      </c>
      <c r="J28" s="8">
        <v>600</v>
      </c>
      <c r="K28" s="8">
        <v>2065</v>
      </c>
      <c r="L28" s="8" t="s">
        <v>70</v>
      </c>
      <c r="M28" s="197">
        <v>18600</v>
      </c>
      <c r="N28" s="191">
        <v>44347</v>
      </c>
      <c r="O28" s="191">
        <v>44347</v>
      </c>
      <c r="P28" s="12" t="s">
        <v>65</v>
      </c>
    </row>
    <row r="29" spans="1:17" ht="39.75" customHeight="1">
      <c r="A29" s="11">
        <v>6</v>
      </c>
      <c r="B29" s="23" t="s">
        <v>676</v>
      </c>
      <c r="C29" s="8" t="s">
        <v>677</v>
      </c>
      <c r="D29" s="8" t="s">
        <v>678</v>
      </c>
      <c r="E29" s="8" t="s">
        <v>679</v>
      </c>
      <c r="F29" s="8">
        <v>2018</v>
      </c>
      <c r="G29" s="8"/>
      <c r="H29" s="8"/>
      <c r="I29" s="9" t="s">
        <v>680</v>
      </c>
      <c r="J29" s="8">
        <v>4000</v>
      </c>
      <c r="K29" s="8">
        <v>5950</v>
      </c>
      <c r="L29" s="191">
        <v>43325</v>
      </c>
      <c r="M29" s="8"/>
      <c r="N29" s="192">
        <v>44421</v>
      </c>
      <c r="O29" s="8"/>
      <c r="P29" s="12" t="s">
        <v>43</v>
      </c>
    </row>
    <row r="30" spans="1:17" ht="39.75" customHeight="1">
      <c r="A30" s="11">
        <v>7</v>
      </c>
      <c r="B30" s="23" t="s">
        <v>348</v>
      </c>
      <c r="C30" s="8" t="s">
        <v>133</v>
      </c>
      <c r="D30" s="8" t="s">
        <v>134</v>
      </c>
      <c r="E30" s="8" t="s">
        <v>135</v>
      </c>
      <c r="F30" s="8"/>
      <c r="G30" s="8">
        <v>1650</v>
      </c>
      <c r="H30" s="8">
        <v>36</v>
      </c>
      <c r="I30" s="9" t="s">
        <v>136</v>
      </c>
      <c r="J30" s="8">
        <v>1</v>
      </c>
      <c r="K30" s="8"/>
      <c r="L30" s="8" t="s">
        <v>137</v>
      </c>
      <c r="M30" s="8"/>
      <c r="N30" s="192">
        <v>44550</v>
      </c>
      <c r="O30" s="8" t="s">
        <v>132</v>
      </c>
      <c r="P30" s="12" t="s">
        <v>65</v>
      </c>
    </row>
    <row r="31" spans="1:17" ht="39.75" customHeight="1">
      <c r="A31" s="11">
        <v>8</v>
      </c>
      <c r="B31" s="23" t="s">
        <v>690</v>
      </c>
      <c r="C31" s="8" t="s">
        <v>138</v>
      </c>
      <c r="D31" s="8" t="s">
        <v>689</v>
      </c>
      <c r="E31" s="8" t="s">
        <v>318</v>
      </c>
      <c r="F31" s="8" t="s">
        <v>139</v>
      </c>
      <c r="G31" s="8">
        <v>1968</v>
      </c>
      <c r="H31" s="8">
        <v>75</v>
      </c>
      <c r="I31" s="9" t="s">
        <v>140</v>
      </c>
      <c r="J31" s="8">
        <v>3</v>
      </c>
      <c r="K31" s="8"/>
      <c r="L31" s="8" t="s">
        <v>141</v>
      </c>
      <c r="M31" s="197">
        <v>35800</v>
      </c>
      <c r="N31" s="191">
        <v>44330</v>
      </c>
      <c r="O31" s="191">
        <v>44330</v>
      </c>
      <c r="P31" s="12" t="s">
        <v>149</v>
      </c>
    </row>
    <row r="32" spans="1:17" ht="39.75" customHeight="1">
      <c r="A32" s="11">
        <v>9</v>
      </c>
      <c r="B32" s="23" t="s">
        <v>657</v>
      </c>
      <c r="C32" s="8" t="s">
        <v>143</v>
      </c>
      <c r="D32" s="8" t="s">
        <v>144</v>
      </c>
      <c r="E32" s="8" t="s">
        <v>49</v>
      </c>
      <c r="F32" s="8">
        <v>2008</v>
      </c>
      <c r="G32" s="8">
        <v>1896</v>
      </c>
      <c r="H32" s="8" t="s">
        <v>145</v>
      </c>
      <c r="I32" s="9" t="s">
        <v>146</v>
      </c>
      <c r="J32" s="8" t="s">
        <v>147</v>
      </c>
      <c r="K32" s="8">
        <v>2800</v>
      </c>
      <c r="L32" s="8" t="s">
        <v>148</v>
      </c>
      <c r="M32" s="197">
        <v>20500</v>
      </c>
      <c r="N32" s="191">
        <v>44470</v>
      </c>
      <c r="O32" s="191">
        <v>44470</v>
      </c>
      <c r="P32" s="12" t="s">
        <v>149</v>
      </c>
    </row>
    <row r="33" spans="1:17" ht="39.75" customHeight="1">
      <c r="A33" s="11">
        <v>10</v>
      </c>
      <c r="B33" s="23" t="s">
        <v>646</v>
      </c>
      <c r="C33" s="23"/>
      <c r="D33" s="8"/>
      <c r="E33" s="8"/>
      <c r="F33" s="8">
        <v>2000</v>
      </c>
      <c r="G33" s="8"/>
      <c r="H33" s="8"/>
      <c r="I33" s="9"/>
      <c r="J33" s="8"/>
      <c r="K33" s="8"/>
      <c r="L33" s="8"/>
      <c r="M33" s="23"/>
      <c r="N33" s="191">
        <v>44197</v>
      </c>
      <c r="O33" s="8" t="s">
        <v>132</v>
      </c>
      <c r="P33" s="12" t="s">
        <v>149</v>
      </c>
    </row>
    <row r="34" spans="1:17" ht="62.25" customHeight="1">
      <c r="A34" s="11">
        <v>11</v>
      </c>
      <c r="B34" s="23" t="s">
        <v>648</v>
      </c>
      <c r="C34" s="23"/>
      <c r="D34" s="8"/>
      <c r="E34" s="8"/>
      <c r="F34" s="8">
        <v>2000</v>
      </c>
      <c r="G34" s="8"/>
      <c r="H34" s="8"/>
      <c r="I34" s="9"/>
      <c r="J34" s="8">
        <v>1</v>
      </c>
      <c r="K34" s="8"/>
      <c r="L34" s="8"/>
      <c r="M34" s="23"/>
      <c r="N34" s="191">
        <v>44197</v>
      </c>
      <c r="O34" s="8" t="s">
        <v>132</v>
      </c>
      <c r="P34" s="12" t="s">
        <v>149</v>
      </c>
    </row>
    <row r="35" spans="1:17" ht="72" customHeight="1">
      <c r="A35" s="11">
        <v>12</v>
      </c>
      <c r="B35" s="23" t="s">
        <v>647</v>
      </c>
      <c r="C35" s="23"/>
      <c r="D35" s="8"/>
      <c r="E35" s="8"/>
      <c r="F35" s="8">
        <v>2000</v>
      </c>
      <c r="G35" s="8"/>
      <c r="H35" s="8"/>
      <c r="I35" s="9"/>
      <c r="J35" s="8">
        <v>1</v>
      </c>
      <c r="K35" s="8"/>
      <c r="L35" s="8"/>
      <c r="M35" s="23"/>
      <c r="N35" s="191">
        <v>44197</v>
      </c>
      <c r="O35" s="8" t="s">
        <v>132</v>
      </c>
      <c r="P35" s="12" t="s">
        <v>149</v>
      </c>
    </row>
    <row r="36" spans="1:17" ht="50.25" customHeight="1">
      <c r="A36" s="64">
        <v>13</v>
      </c>
      <c r="B36" s="27" t="s">
        <v>665</v>
      </c>
      <c r="C36" s="26" t="s">
        <v>631</v>
      </c>
      <c r="D36" s="26" t="s">
        <v>632</v>
      </c>
      <c r="E36" s="26" t="s">
        <v>633</v>
      </c>
      <c r="F36" s="26">
        <v>2014</v>
      </c>
      <c r="G36" s="26"/>
      <c r="H36" s="26"/>
      <c r="I36" s="65" t="s">
        <v>634</v>
      </c>
      <c r="J36" s="26"/>
      <c r="K36" s="26">
        <v>750</v>
      </c>
      <c r="L36" s="26" t="s">
        <v>635</v>
      </c>
      <c r="M36" s="66"/>
      <c r="N36" s="192">
        <v>44229</v>
      </c>
      <c r="O36" s="26"/>
      <c r="P36" s="12" t="s">
        <v>54</v>
      </c>
    </row>
    <row r="37" spans="1:17" ht="50.25" customHeight="1">
      <c r="A37" s="64">
        <v>14</v>
      </c>
      <c r="B37" s="27" t="s">
        <v>637</v>
      </c>
      <c r="C37" s="26" t="s">
        <v>636</v>
      </c>
      <c r="D37" s="26" t="s">
        <v>625</v>
      </c>
      <c r="E37" s="26" t="s">
        <v>626</v>
      </c>
      <c r="F37" s="26">
        <v>2015</v>
      </c>
      <c r="G37" s="26"/>
      <c r="H37" s="26">
        <v>8.57</v>
      </c>
      <c r="I37" s="65" t="s">
        <v>630</v>
      </c>
      <c r="J37" s="26">
        <v>1</v>
      </c>
      <c r="K37" s="26"/>
      <c r="L37" s="26"/>
      <c r="M37" s="198">
        <v>4000</v>
      </c>
      <c r="N37" s="192">
        <v>44260</v>
      </c>
      <c r="O37" s="192">
        <v>44260</v>
      </c>
      <c r="P37" s="12" t="s">
        <v>639</v>
      </c>
      <c r="Q37" s="22"/>
    </row>
    <row r="38" spans="1:17" ht="50.25" customHeight="1">
      <c r="A38" s="64">
        <v>15</v>
      </c>
      <c r="B38" s="27" t="s">
        <v>686</v>
      </c>
      <c r="C38" s="26" t="s">
        <v>684</v>
      </c>
      <c r="D38" s="26">
        <v>76</v>
      </c>
      <c r="E38" s="26" t="s">
        <v>626</v>
      </c>
      <c r="F38" s="26">
        <v>2018</v>
      </c>
      <c r="G38" s="26">
        <v>420</v>
      </c>
      <c r="H38" s="26" t="s">
        <v>685</v>
      </c>
      <c r="I38" s="65"/>
      <c r="J38" s="26">
        <v>1</v>
      </c>
      <c r="K38" s="26"/>
      <c r="L38" s="26"/>
      <c r="M38" s="66">
        <v>5300</v>
      </c>
      <c r="N38" s="192">
        <v>44363</v>
      </c>
      <c r="O38" s="192">
        <v>44363</v>
      </c>
      <c r="P38" s="12" t="s">
        <v>313</v>
      </c>
      <c r="Q38" s="22"/>
    </row>
    <row r="39" spans="1:17" ht="33.75">
      <c r="A39" s="64">
        <v>16</v>
      </c>
      <c r="B39" s="27" t="s">
        <v>627</v>
      </c>
      <c r="C39" s="27"/>
      <c r="D39" s="26" t="s">
        <v>628</v>
      </c>
      <c r="E39" s="26" t="s">
        <v>626</v>
      </c>
      <c r="F39" s="26">
        <v>2015</v>
      </c>
      <c r="G39" s="26"/>
      <c r="H39" s="26"/>
      <c r="I39" s="65" t="s">
        <v>629</v>
      </c>
      <c r="J39" s="26">
        <v>1</v>
      </c>
      <c r="K39" s="26"/>
      <c r="L39" s="26"/>
      <c r="M39" s="66">
        <v>10700</v>
      </c>
      <c r="N39" s="192">
        <v>44336</v>
      </c>
      <c r="O39" s="192">
        <v>44336</v>
      </c>
      <c r="P39" s="12" t="s">
        <v>638</v>
      </c>
      <c r="Q39" s="179"/>
    </row>
    <row r="40" spans="1:17">
      <c r="A40" s="174"/>
      <c r="B40" s="175"/>
      <c r="C40" s="175"/>
      <c r="D40" s="176"/>
      <c r="E40" s="176"/>
      <c r="F40" s="176"/>
      <c r="G40" s="176"/>
      <c r="H40" s="176"/>
      <c r="I40" s="177"/>
      <c r="J40" s="176"/>
      <c r="K40" s="176"/>
      <c r="L40" s="176"/>
      <c r="M40" s="178"/>
      <c r="N40" s="175"/>
      <c r="O40" s="175"/>
      <c r="P40" s="180"/>
    </row>
  </sheetData>
  <mergeCells count="2">
    <mergeCell ref="M2:P2"/>
    <mergeCell ref="B1:C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F433"/>
  <sheetViews>
    <sheetView view="pageBreakPreview" topLeftCell="A163" zoomScale="90" zoomScaleSheetLayoutView="90" workbookViewId="0">
      <selection activeCell="C176" sqref="C176"/>
    </sheetView>
  </sheetViews>
  <sheetFormatPr defaultRowHeight="14.25"/>
  <cols>
    <col min="1" max="1" width="8.375" customWidth="1"/>
    <col min="2" max="2" width="19.75" customWidth="1"/>
    <col min="3" max="3" width="47.75" customWidth="1"/>
    <col min="4" max="4" width="13.75" customWidth="1"/>
    <col min="5" max="5" width="26" customWidth="1"/>
    <col min="6" max="6" width="12.625" customWidth="1"/>
  </cols>
  <sheetData>
    <row r="1" spans="1:6" ht="15.75">
      <c r="A1" s="17" t="s">
        <v>298</v>
      </c>
      <c r="B1" s="17"/>
      <c r="C1" s="18" t="s">
        <v>73</v>
      </c>
      <c r="D1" s="17"/>
      <c r="E1" s="17" t="s">
        <v>74</v>
      </c>
      <c r="F1" s="17"/>
    </row>
    <row r="2" spans="1:6" ht="30.75">
      <c r="A2" s="17" t="s">
        <v>150</v>
      </c>
      <c r="B2" s="17"/>
      <c r="C2" s="18" t="s">
        <v>79</v>
      </c>
      <c r="D2" s="17"/>
      <c r="E2" s="17"/>
      <c r="F2" s="17"/>
    </row>
    <row r="3" spans="1:6" ht="21.75" customHeight="1">
      <c r="A3" s="17"/>
      <c r="B3" s="17"/>
      <c r="C3" s="17"/>
      <c r="D3" s="17"/>
      <c r="E3" s="17"/>
      <c r="F3" s="17"/>
    </row>
    <row r="4" spans="1:6" ht="34.5" customHeight="1">
      <c r="A4" s="19"/>
      <c r="B4" s="19"/>
      <c r="C4" s="20" t="s">
        <v>87</v>
      </c>
      <c r="D4" s="19" t="s">
        <v>299</v>
      </c>
      <c r="E4" s="19"/>
      <c r="F4" s="19"/>
    </row>
    <row r="5" spans="1:6" ht="9" customHeight="1">
      <c r="A5" s="203"/>
      <c r="B5" s="203"/>
      <c r="C5" s="203"/>
      <c r="D5" s="203"/>
      <c r="E5" s="21"/>
      <c r="F5" s="54"/>
    </row>
    <row r="6" spans="1:6" ht="24.75" customHeight="1">
      <c r="A6" s="204" t="s">
        <v>378</v>
      </c>
      <c r="B6" s="204"/>
      <c r="C6" s="204"/>
      <c r="D6" s="204"/>
      <c r="E6" s="204"/>
      <c r="F6" s="55"/>
    </row>
    <row r="7" spans="1:6" ht="117.75" customHeight="1" thickBot="1">
      <c r="A7" s="44" t="s">
        <v>75</v>
      </c>
      <c r="B7" s="45" t="s">
        <v>97</v>
      </c>
      <c r="C7" s="46" t="s">
        <v>76</v>
      </c>
      <c r="D7" s="46" t="s">
        <v>8</v>
      </c>
      <c r="E7" s="47" t="s">
        <v>77</v>
      </c>
      <c r="F7" s="56"/>
    </row>
    <row r="8" spans="1:6" ht="24.75" customHeight="1" thickBot="1">
      <c r="A8" s="48"/>
      <c r="B8" s="49"/>
      <c r="C8" s="50" t="s">
        <v>43</v>
      </c>
      <c r="D8" s="50"/>
      <c r="E8" s="51"/>
      <c r="F8" s="56"/>
    </row>
    <row r="9" spans="1:6" ht="31.5">
      <c r="A9" s="124">
        <v>1</v>
      </c>
      <c r="B9" s="124" t="s">
        <v>99</v>
      </c>
      <c r="C9" s="125" t="s">
        <v>350</v>
      </c>
      <c r="D9" s="125">
        <v>2010</v>
      </c>
      <c r="E9" s="126">
        <v>5000</v>
      </c>
      <c r="F9" s="57"/>
    </row>
    <row r="10" spans="1:6" ht="15.75">
      <c r="A10" s="112">
        <v>2</v>
      </c>
      <c r="B10" s="112" t="s">
        <v>100</v>
      </c>
      <c r="C10" s="110" t="s">
        <v>80</v>
      </c>
      <c r="D10" s="110">
        <v>2010</v>
      </c>
      <c r="E10" s="111">
        <v>4390.32</v>
      </c>
      <c r="F10" s="58"/>
    </row>
    <row r="11" spans="1:6" ht="15.75">
      <c r="A11" s="68">
        <v>3</v>
      </c>
      <c r="B11" s="68" t="s">
        <v>121</v>
      </c>
      <c r="C11" s="69" t="s">
        <v>122</v>
      </c>
      <c r="D11" s="69">
        <v>2009</v>
      </c>
      <c r="E11" s="70">
        <v>177803.06</v>
      </c>
      <c r="F11" s="53"/>
    </row>
    <row r="12" spans="1:6" ht="15.75">
      <c r="A12" s="68">
        <v>4</v>
      </c>
      <c r="B12" s="68" t="s">
        <v>101</v>
      </c>
      <c r="C12" s="69" t="s">
        <v>81</v>
      </c>
      <c r="D12" s="69">
        <v>2013</v>
      </c>
      <c r="E12" s="70">
        <v>6485.79</v>
      </c>
      <c r="F12" s="53"/>
    </row>
    <row r="13" spans="1:6" ht="15.75">
      <c r="A13" s="68">
        <v>5</v>
      </c>
      <c r="B13" s="71" t="s">
        <v>102</v>
      </c>
      <c r="C13" s="72" t="s">
        <v>82</v>
      </c>
      <c r="D13" s="72">
        <v>2013</v>
      </c>
      <c r="E13" s="73">
        <v>6485.79</v>
      </c>
      <c r="F13" s="53"/>
    </row>
    <row r="14" spans="1:6" ht="15.75">
      <c r="A14" s="71">
        <v>6</v>
      </c>
      <c r="B14" s="71" t="s">
        <v>103</v>
      </c>
      <c r="C14" s="72" t="s">
        <v>81</v>
      </c>
      <c r="D14" s="72">
        <v>2013</v>
      </c>
      <c r="E14" s="73">
        <v>6485.79</v>
      </c>
      <c r="F14" s="53"/>
    </row>
    <row r="15" spans="1:6" ht="15.75">
      <c r="A15" s="71">
        <v>7</v>
      </c>
      <c r="B15" s="71" t="s">
        <v>104</v>
      </c>
      <c r="C15" s="72" t="s">
        <v>81</v>
      </c>
      <c r="D15" s="72">
        <v>2013</v>
      </c>
      <c r="E15" s="73">
        <v>6485.79</v>
      </c>
      <c r="F15" s="53"/>
    </row>
    <row r="16" spans="1:6" ht="15.75">
      <c r="A16" s="71">
        <v>8</v>
      </c>
      <c r="B16" s="71" t="s">
        <v>105</v>
      </c>
      <c r="C16" s="72" t="s">
        <v>81</v>
      </c>
      <c r="D16" s="72">
        <v>2013</v>
      </c>
      <c r="E16" s="73">
        <v>6485.79</v>
      </c>
      <c r="F16" s="53"/>
    </row>
    <row r="17" spans="1:6" ht="18" customHeight="1">
      <c r="A17" s="71">
        <v>9</v>
      </c>
      <c r="B17" s="71" t="s">
        <v>106</v>
      </c>
      <c r="C17" s="72" t="s">
        <v>81</v>
      </c>
      <c r="D17" s="72">
        <v>2013</v>
      </c>
      <c r="E17" s="73">
        <v>6485.79</v>
      </c>
      <c r="F17" s="53"/>
    </row>
    <row r="18" spans="1:6" ht="20.25" customHeight="1">
      <c r="A18" s="71">
        <v>10</v>
      </c>
      <c r="B18" s="71" t="s">
        <v>107</v>
      </c>
      <c r="C18" s="72" t="s">
        <v>81</v>
      </c>
      <c r="D18" s="72">
        <v>2013</v>
      </c>
      <c r="E18" s="73">
        <v>6485.79</v>
      </c>
      <c r="F18" s="53"/>
    </row>
    <row r="19" spans="1:6" ht="15.75">
      <c r="A19" s="71">
        <v>11</v>
      </c>
      <c r="B19" s="71" t="s">
        <v>108</v>
      </c>
      <c r="C19" s="72" t="s">
        <v>81</v>
      </c>
      <c r="D19" s="72">
        <v>2013</v>
      </c>
      <c r="E19" s="73">
        <v>6485.79</v>
      </c>
      <c r="F19" s="53"/>
    </row>
    <row r="20" spans="1:6" ht="15.75">
      <c r="A20" s="71">
        <v>12</v>
      </c>
      <c r="B20" s="71" t="s">
        <v>109</v>
      </c>
      <c r="C20" s="72" t="s">
        <v>81</v>
      </c>
      <c r="D20" s="72">
        <v>2013</v>
      </c>
      <c r="E20" s="73">
        <v>6485.79</v>
      </c>
      <c r="F20" s="53"/>
    </row>
    <row r="21" spans="1:6" ht="15.75">
      <c r="A21" s="76">
        <v>13</v>
      </c>
      <c r="B21" s="76" t="s">
        <v>110</v>
      </c>
      <c r="C21" s="77" t="s">
        <v>81</v>
      </c>
      <c r="D21" s="72">
        <v>2013</v>
      </c>
      <c r="E21" s="73">
        <v>6485.79</v>
      </c>
      <c r="F21" s="53"/>
    </row>
    <row r="22" spans="1:6" ht="15.75">
      <c r="A22" s="76">
        <v>14</v>
      </c>
      <c r="B22" s="76" t="s">
        <v>111</v>
      </c>
      <c r="C22" s="77" t="s">
        <v>82</v>
      </c>
      <c r="D22" s="78">
        <v>2012</v>
      </c>
      <c r="E22" s="79">
        <v>5044.2299999999996</v>
      </c>
      <c r="F22" s="53"/>
    </row>
    <row r="23" spans="1:6" ht="15.75">
      <c r="A23" s="76">
        <v>15</v>
      </c>
      <c r="B23" s="76" t="s">
        <v>112</v>
      </c>
      <c r="C23" s="77" t="s">
        <v>82</v>
      </c>
      <c r="D23" s="78">
        <v>2012</v>
      </c>
      <c r="E23" s="79">
        <v>4990.09</v>
      </c>
      <c r="F23" s="53"/>
    </row>
    <row r="24" spans="1:6" ht="15.75">
      <c r="A24" s="76">
        <v>16</v>
      </c>
      <c r="B24" s="76" t="s">
        <v>113</v>
      </c>
      <c r="C24" s="77" t="s">
        <v>82</v>
      </c>
      <c r="D24" s="78">
        <v>2012</v>
      </c>
      <c r="E24" s="79">
        <v>4990.1099999999997</v>
      </c>
      <c r="F24" s="53"/>
    </row>
    <row r="25" spans="1:6" ht="15.75">
      <c r="A25" s="76">
        <v>17</v>
      </c>
      <c r="B25" s="76" t="s">
        <v>114</v>
      </c>
      <c r="C25" s="77" t="s">
        <v>82</v>
      </c>
      <c r="D25" s="78">
        <v>2012</v>
      </c>
      <c r="E25" s="79">
        <v>4990.1099999999997</v>
      </c>
      <c r="F25" s="53"/>
    </row>
    <row r="26" spans="1:6" ht="15.75">
      <c r="A26" s="76">
        <v>18</v>
      </c>
      <c r="B26" s="76" t="s">
        <v>115</v>
      </c>
      <c r="C26" s="77" t="s">
        <v>82</v>
      </c>
      <c r="D26" s="78">
        <v>2012</v>
      </c>
      <c r="E26" s="79">
        <v>5079.29</v>
      </c>
      <c r="F26" s="53"/>
    </row>
    <row r="27" spans="1:6" ht="15.75">
      <c r="A27" s="76">
        <v>19</v>
      </c>
      <c r="B27" s="76" t="s">
        <v>116</v>
      </c>
      <c r="C27" s="77" t="s">
        <v>82</v>
      </c>
      <c r="D27" s="78">
        <v>2012</v>
      </c>
      <c r="E27" s="79">
        <v>5079.29</v>
      </c>
      <c r="F27" s="53"/>
    </row>
    <row r="28" spans="1:6" ht="15.75">
      <c r="A28" s="76">
        <v>20</v>
      </c>
      <c r="B28" s="76" t="s">
        <v>117</v>
      </c>
      <c r="C28" s="77" t="s">
        <v>82</v>
      </c>
      <c r="D28" s="78">
        <v>2012</v>
      </c>
      <c r="E28" s="79">
        <v>7973.48</v>
      </c>
      <c r="F28" s="53"/>
    </row>
    <row r="29" spans="1:6" ht="15.75">
      <c r="A29" s="76">
        <v>21</v>
      </c>
      <c r="B29" s="76" t="s">
        <v>118</v>
      </c>
      <c r="C29" s="77" t="s">
        <v>82</v>
      </c>
      <c r="D29" s="78">
        <v>2012</v>
      </c>
      <c r="E29" s="79">
        <v>10399.040000000001</v>
      </c>
      <c r="F29" s="53"/>
    </row>
    <row r="30" spans="1:6" ht="15" customHeight="1">
      <c r="A30" s="76">
        <v>22</v>
      </c>
      <c r="B30" s="76" t="s">
        <v>119</v>
      </c>
      <c r="C30" s="77" t="s">
        <v>82</v>
      </c>
      <c r="D30" s="78">
        <v>2012</v>
      </c>
      <c r="E30" s="79">
        <v>5079.29</v>
      </c>
      <c r="F30" s="53"/>
    </row>
    <row r="31" spans="1:6" ht="16.5" customHeight="1">
      <c r="A31" s="76">
        <v>23</v>
      </c>
      <c r="B31" s="76" t="s">
        <v>120</v>
      </c>
      <c r="C31" s="77" t="s">
        <v>82</v>
      </c>
      <c r="D31" s="78">
        <v>2012</v>
      </c>
      <c r="E31" s="79">
        <v>4142.63</v>
      </c>
      <c r="F31" s="53"/>
    </row>
    <row r="32" spans="1:6" ht="15.75">
      <c r="A32" s="76">
        <v>24</v>
      </c>
      <c r="B32" s="76" t="s">
        <v>123</v>
      </c>
      <c r="C32" s="78" t="s">
        <v>98</v>
      </c>
      <c r="D32" s="78">
        <v>2013</v>
      </c>
      <c r="E32" s="79">
        <v>21217.5</v>
      </c>
      <c r="F32" s="53"/>
    </row>
    <row r="33" spans="1:6" ht="15.75">
      <c r="A33" s="103">
        <v>25</v>
      </c>
      <c r="B33" s="103" t="s">
        <v>320</v>
      </c>
      <c r="C33" s="96" t="s">
        <v>321</v>
      </c>
      <c r="D33" s="96">
        <v>2015</v>
      </c>
      <c r="E33" s="127">
        <v>9557.1</v>
      </c>
      <c r="F33" s="58"/>
    </row>
    <row r="34" spans="1:6" ht="15.75">
      <c r="A34" s="103">
        <v>26</v>
      </c>
      <c r="B34" s="103" t="s">
        <v>323</v>
      </c>
      <c r="C34" s="96" t="s">
        <v>322</v>
      </c>
      <c r="D34" s="96">
        <v>2015</v>
      </c>
      <c r="E34" s="127">
        <v>4907.6899999999996</v>
      </c>
      <c r="F34" s="58"/>
    </row>
    <row r="35" spans="1:6" ht="15.75">
      <c r="A35" s="103">
        <v>27</v>
      </c>
      <c r="B35" s="103" t="s">
        <v>324</v>
      </c>
      <c r="C35" s="96" t="s">
        <v>322</v>
      </c>
      <c r="D35" s="96">
        <v>2015</v>
      </c>
      <c r="E35" s="127">
        <v>5707.2</v>
      </c>
      <c r="F35" s="58"/>
    </row>
    <row r="36" spans="1:6" ht="15.75">
      <c r="A36" s="103">
        <v>28</v>
      </c>
      <c r="B36" s="103" t="s">
        <v>325</v>
      </c>
      <c r="C36" s="96" t="s">
        <v>322</v>
      </c>
      <c r="D36" s="96">
        <v>2015</v>
      </c>
      <c r="E36" s="127">
        <v>5707.2</v>
      </c>
      <c r="F36" s="58"/>
    </row>
    <row r="37" spans="1:6" ht="15.75">
      <c r="A37" s="103">
        <v>29</v>
      </c>
      <c r="B37" s="103" t="s">
        <v>326</v>
      </c>
      <c r="C37" s="96" t="s">
        <v>327</v>
      </c>
      <c r="D37" s="96">
        <v>2014</v>
      </c>
      <c r="E37" s="127">
        <v>5559.6</v>
      </c>
      <c r="F37" s="202"/>
    </row>
    <row r="38" spans="1:6" ht="15.75">
      <c r="A38" s="103">
        <v>30</v>
      </c>
      <c r="B38" s="103" t="s">
        <v>328</v>
      </c>
      <c r="C38" s="96" t="s">
        <v>327</v>
      </c>
      <c r="D38" s="96">
        <v>2014</v>
      </c>
      <c r="E38" s="128">
        <v>5559.6</v>
      </c>
      <c r="F38" s="202"/>
    </row>
    <row r="39" spans="1:6" ht="15.75">
      <c r="A39" s="103">
        <v>31</v>
      </c>
      <c r="B39" s="103" t="s">
        <v>329</v>
      </c>
      <c r="C39" s="96" t="s">
        <v>327</v>
      </c>
      <c r="D39" s="96">
        <v>2014</v>
      </c>
      <c r="E39" s="127">
        <v>5559.6</v>
      </c>
      <c r="F39" s="202"/>
    </row>
    <row r="40" spans="1:6" ht="15.75">
      <c r="A40" s="103">
        <v>32</v>
      </c>
      <c r="B40" s="103" t="s">
        <v>330</v>
      </c>
      <c r="C40" s="96" t="s">
        <v>327</v>
      </c>
      <c r="D40" s="96">
        <v>2014</v>
      </c>
      <c r="E40" s="127">
        <v>5559.6</v>
      </c>
      <c r="F40" s="202"/>
    </row>
    <row r="41" spans="1:6" ht="15.75">
      <c r="A41" s="103">
        <v>33</v>
      </c>
      <c r="B41" s="103" t="s">
        <v>331</v>
      </c>
      <c r="C41" s="96" t="s">
        <v>327</v>
      </c>
      <c r="D41" s="96">
        <v>2014</v>
      </c>
      <c r="E41" s="127">
        <v>4474.74</v>
      </c>
      <c r="F41" s="202"/>
    </row>
    <row r="42" spans="1:6" ht="15.75">
      <c r="A42" s="103">
        <v>34</v>
      </c>
      <c r="B42" s="103" t="s">
        <v>332</v>
      </c>
      <c r="C42" s="96" t="s">
        <v>322</v>
      </c>
      <c r="D42" s="96">
        <v>2015</v>
      </c>
      <c r="E42" s="127">
        <v>5707.2</v>
      </c>
      <c r="F42" s="202"/>
    </row>
    <row r="43" spans="1:6" ht="15.75">
      <c r="A43" s="103">
        <v>35</v>
      </c>
      <c r="B43" s="103" t="s">
        <v>333</v>
      </c>
      <c r="C43" s="96" t="s">
        <v>322</v>
      </c>
      <c r="D43" s="96">
        <v>2015</v>
      </c>
      <c r="E43" s="127">
        <v>5707.2</v>
      </c>
      <c r="F43" s="202"/>
    </row>
    <row r="44" spans="1:6" ht="15.75">
      <c r="A44" s="103">
        <v>36</v>
      </c>
      <c r="B44" s="103" t="s">
        <v>334</v>
      </c>
      <c r="C44" s="96" t="s">
        <v>322</v>
      </c>
      <c r="D44" s="96">
        <v>2015</v>
      </c>
      <c r="E44" s="127">
        <v>5707.2</v>
      </c>
      <c r="F44" s="202"/>
    </row>
    <row r="45" spans="1:6" ht="15.75">
      <c r="A45" s="103">
        <v>37</v>
      </c>
      <c r="B45" s="103" t="s">
        <v>335</v>
      </c>
      <c r="C45" s="96" t="s">
        <v>322</v>
      </c>
      <c r="D45" s="96">
        <v>2015</v>
      </c>
      <c r="E45" s="127">
        <v>5707.2</v>
      </c>
      <c r="F45" s="202"/>
    </row>
    <row r="46" spans="1:6" ht="15.75">
      <c r="A46" s="103">
        <v>38</v>
      </c>
      <c r="B46" s="103" t="s">
        <v>336</v>
      </c>
      <c r="C46" s="96" t="s">
        <v>322</v>
      </c>
      <c r="D46" s="96">
        <v>2015</v>
      </c>
      <c r="E46" s="127">
        <v>4907.6899999999996</v>
      </c>
      <c r="F46" s="202"/>
    </row>
    <row r="47" spans="1:6" ht="15.75">
      <c r="A47" s="103">
        <v>39</v>
      </c>
      <c r="B47" s="103" t="s">
        <v>337</v>
      </c>
      <c r="C47" s="96" t="s">
        <v>322</v>
      </c>
      <c r="D47" s="96">
        <v>2015</v>
      </c>
      <c r="E47" s="127">
        <v>5707.2</v>
      </c>
      <c r="F47" s="202"/>
    </row>
    <row r="48" spans="1:6" ht="15.75">
      <c r="A48" s="103">
        <v>40</v>
      </c>
      <c r="B48" s="103" t="s">
        <v>338</v>
      </c>
      <c r="C48" s="96" t="s">
        <v>322</v>
      </c>
      <c r="D48" s="96">
        <v>2015</v>
      </c>
      <c r="E48" s="127">
        <v>5537.67</v>
      </c>
      <c r="F48" s="58"/>
    </row>
    <row r="49" spans="1:6" ht="15.75">
      <c r="A49" s="103">
        <v>41</v>
      </c>
      <c r="B49" s="103" t="s">
        <v>339</v>
      </c>
      <c r="C49" s="96" t="s">
        <v>327</v>
      </c>
      <c r="D49" s="96">
        <v>2014</v>
      </c>
      <c r="E49" s="127">
        <v>5559.6</v>
      </c>
      <c r="F49" s="58"/>
    </row>
    <row r="50" spans="1:6" ht="15.75">
      <c r="A50" s="103">
        <v>42</v>
      </c>
      <c r="B50" s="103" t="s">
        <v>340</v>
      </c>
      <c r="C50" s="96" t="s">
        <v>341</v>
      </c>
      <c r="D50" s="96">
        <v>2014</v>
      </c>
      <c r="E50" s="127">
        <v>8076.18</v>
      </c>
      <c r="F50" s="58"/>
    </row>
    <row r="51" spans="1:6" ht="15.75">
      <c r="A51" s="103">
        <v>43</v>
      </c>
      <c r="B51" s="103" t="s">
        <v>342</v>
      </c>
      <c r="C51" s="96" t="s">
        <v>341</v>
      </c>
      <c r="D51" s="96">
        <v>2014</v>
      </c>
      <c r="E51" s="127">
        <v>8076.18</v>
      </c>
      <c r="F51" s="58"/>
    </row>
    <row r="52" spans="1:6" ht="15.75">
      <c r="A52" s="103">
        <v>44</v>
      </c>
      <c r="B52" s="103" t="s">
        <v>344</v>
      </c>
      <c r="C52" s="96" t="s">
        <v>347</v>
      </c>
      <c r="D52" s="96">
        <v>2014</v>
      </c>
      <c r="E52" s="127">
        <v>15977.7</v>
      </c>
      <c r="F52" s="58"/>
    </row>
    <row r="53" spans="1:6" ht="15.75">
      <c r="A53" s="103">
        <v>45</v>
      </c>
      <c r="B53" s="103" t="s">
        <v>346</v>
      </c>
      <c r="C53" s="96" t="s">
        <v>345</v>
      </c>
      <c r="D53" s="96">
        <v>2014</v>
      </c>
      <c r="E53" s="127">
        <v>21119.1</v>
      </c>
      <c r="F53" s="58"/>
    </row>
    <row r="54" spans="1:6" ht="15" customHeight="1">
      <c r="A54" s="103">
        <v>46</v>
      </c>
      <c r="B54" s="103" t="s">
        <v>351</v>
      </c>
      <c r="C54" s="96" t="s">
        <v>352</v>
      </c>
      <c r="D54" s="96">
        <v>2014</v>
      </c>
      <c r="E54" s="127">
        <v>6487.02</v>
      </c>
      <c r="F54" s="58"/>
    </row>
    <row r="55" spans="1:6" ht="15" customHeight="1">
      <c r="A55" s="129">
        <v>47</v>
      </c>
      <c r="B55" s="129" t="s">
        <v>355</v>
      </c>
      <c r="C55" s="130" t="s">
        <v>356</v>
      </c>
      <c r="D55" s="130">
        <v>2010</v>
      </c>
      <c r="E55" s="131">
        <v>18910</v>
      </c>
      <c r="F55" s="60"/>
    </row>
    <row r="56" spans="1:6" ht="15" customHeight="1">
      <c r="A56" s="129">
        <v>48</v>
      </c>
      <c r="B56" s="129" t="s">
        <v>357</v>
      </c>
      <c r="C56" s="130" t="s">
        <v>358</v>
      </c>
      <c r="D56" s="130">
        <v>2016</v>
      </c>
      <c r="E56" s="131">
        <v>4875.72</v>
      </c>
      <c r="F56" s="59"/>
    </row>
    <row r="57" spans="1:6" ht="15.75">
      <c r="A57" s="129">
        <v>49</v>
      </c>
      <c r="B57" s="129" t="s">
        <v>359</v>
      </c>
      <c r="C57" s="130" t="s">
        <v>360</v>
      </c>
      <c r="D57" s="130">
        <v>2016</v>
      </c>
      <c r="E57" s="131">
        <v>12546</v>
      </c>
      <c r="F57" s="61"/>
    </row>
    <row r="58" spans="1:6" ht="15.75">
      <c r="A58" s="129">
        <v>50</v>
      </c>
      <c r="B58" s="129" t="s">
        <v>361</v>
      </c>
      <c r="C58" s="130" t="s">
        <v>362</v>
      </c>
      <c r="D58" s="130">
        <v>2016</v>
      </c>
      <c r="E58" s="131">
        <v>6999.93</v>
      </c>
      <c r="F58" s="62"/>
    </row>
    <row r="59" spans="1:6" ht="15.75">
      <c r="A59" s="129">
        <v>51</v>
      </c>
      <c r="B59" s="129" t="s">
        <v>363</v>
      </c>
      <c r="C59" s="130" t="s">
        <v>364</v>
      </c>
      <c r="D59" s="130">
        <v>2016</v>
      </c>
      <c r="E59" s="131">
        <v>5122</v>
      </c>
      <c r="F59" s="62"/>
    </row>
    <row r="60" spans="1:6" ht="15.75">
      <c r="A60" s="129">
        <v>52</v>
      </c>
      <c r="B60" s="129" t="s">
        <v>365</v>
      </c>
      <c r="C60" s="130" t="s">
        <v>366</v>
      </c>
      <c r="D60" s="130">
        <v>2016</v>
      </c>
      <c r="E60" s="131">
        <v>5550.9</v>
      </c>
      <c r="F60" s="67" t="s">
        <v>379</v>
      </c>
    </row>
    <row r="61" spans="1:6" ht="15.75">
      <c r="A61" s="129">
        <v>53</v>
      </c>
      <c r="B61" s="129" t="s">
        <v>367</v>
      </c>
      <c r="C61" s="130" t="s">
        <v>366</v>
      </c>
      <c r="D61" s="130">
        <v>2016</v>
      </c>
      <c r="E61" s="131">
        <v>5550.9</v>
      </c>
      <c r="F61" s="67">
        <f>SUM(E55:E67)</f>
        <v>93337.239999999991</v>
      </c>
    </row>
    <row r="62" spans="1:6" ht="15.75">
      <c r="A62" s="129">
        <v>54</v>
      </c>
      <c r="B62" s="129" t="s">
        <v>368</v>
      </c>
      <c r="C62" s="130" t="s">
        <v>366</v>
      </c>
      <c r="D62" s="130">
        <v>2016</v>
      </c>
      <c r="E62" s="131">
        <v>5550.9</v>
      </c>
      <c r="F62" s="61"/>
    </row>
    <row r="63" spans="1:6" ht="15.75">
      <c r="A63" s="129">
        <v>55</v>
      </c>
      <c r="B63" s="129" t="s">
        <v>369</v>
      </c>
      <c r="C63" s="130" t="s">
        <v>366</v>
      </c>
      <c r="D63" s="130">
        <v>2016</v>
      </c>
      <c r="E63" s="131">
        <v>5550.92</v>
      </c>
      <c r="F63" s="62"/>
    </row>
    <row r="64" spans="1:6" ht="15.75">
      <c r="A64" s="129">
        <v>56</v>
      </c>
      <c r="B64" s="129" t="s">
        <v>370</v>
      </c>
      <c r="C64" s="130" t="s">
        <v>371</v>
      </c>
      <c r="D64" s="130">
        <v>2016</v>
      </c>
      <c r="E64" s="131">
        <v>5412.28</v>
      </c>
      <c r="F64" s="62"/>
    </row>
    <row r="65" spans="1:6" ht="15.75">
      <c r="A65" s="129">
        <v>57</v>
      </c>
      <c r="B65" s="129" t="s">
        <v>372</v>
      </c>
      <c r="C65" s="130" t="s">
        <v>373</v>
      </c>
      <c r="D65" s="130">
        <v>2016</v>
      </c>
      <c r="E65" s="131">
        <v>5755.9</v>
      </c>
      <c r="F65" s="62"/>
    </row>
    <row r="66" spans="1:6" ht="15.75">
      <c r="A66" s="129">
        <v>58</v>
      </c>
      <c r="B66" s="129" t="s">
        <v>376</v>
      </c>
      <c r="C66" s="130" t="s">
        <v>377</v>
      </c>
      <c r="D66" s="130">
        <v>2016</v>
      </c>
      <c r="E66" s="131">
        <v>5755.89</v>
      </c>
      <c r="F66" s="62"/>
    </row>
    <row r="67" spans="1:6" ht="15.75">
      <c r="A67" s="129">
        <v>59</v>
      </c>
      <c r="B67" s="129" t="s">
        <v>374</v>
      </c>
      <c r="C67" s="130" t="s">
        <v>375</v>
      </c>
      <c r="D67" s="130">
        <v>2016</v>
      </c>
      <c r="E67" s="131">
        <v>5755.9</v>
      </c>
      <c r="F67" s="62"/>
    </row>
    <row r="68" spans="1:6" ht="15.75">
      <c r="A68" s="132"/>
      <c r="B68" s="132"/>
      <c r="C68" s="133"/>
      <c r="D68" s="134" t="s">
        <v>349</v>
      </c>
      <c r="E68" s="135">
        <f>SUM(E9:E67)</f>
        <v>581243.05000000005</v>
      </c>
      <c r="F68" s="53"/>
    </row>
    <row r="69" spans="1:6" ht="15.75">
      <c r="A69" s="209" t="s">
        <v>343</v>
      </c>
      <c r="B69" s="209"/>
      <c r="C69" s="209"/>
      <c r="D69" s="209"/>
      <c r="E69" s="209"/>
      <c r="F69" s="53"/>
    </row>
    <row r="70" spans="1:6" ht="15.75">
      <c r="A70" s="76"/>
      <c r="B70" s="76"/>
      <c r="C70" s="83" t="s">
        <v>312</v>
      </c>
      <c r="D70" s="84"/>
      <c r="E70" s="85"/>
      <c r="F70" s="53"/>
    </row>
    <row r="71" spans="1:6" ht="15.75">
      <c r="A71" s="76"/>
      <c r="B71" s="76"/>
      <c r="C71" s="86" t="s">
        <v>487</v>
      </c>
      <c r="D71" s="78"/>
      <c r="E71" s="79"/>
      <c r="F71" s="53"/>
    </row>
    <row r="72" spans="1:6" ht="15.75">
      <c r="A72" s="68">
        <v>60</v>
      </c>
      <c r="B72" s="68"/>
      <c r="C72" s="69" t="s">
        <v>485</v>
      </c>
      <c r="D72" s="69">
        <v>2015</v>
      </c>
      <c r="E72" s="70">
        <v>2015.99</v>
      </c>
      <c r="F72" s="53"/>
    </row>
    <row r="73" spans="1:6" ht="15.75">
      <c r="A73" s="76"/>
      <c r="B73" s="76"/>
      <c r="C73" s="83"/>
      <c r="D73" s="84" t="s">
        <v>349</v>
      </c>
      <c r="E73" s="138">
        <f>SUM(E72)</f>
        <v>2015.99</v>
      </c>
      <c r="F73" s="53"/>
    </row>
    <row r="74" spans="1:6" ht="15.75">
      <c r="A74" s="76"/>
      <c r="B74" s="76"/>
      <c r="C74" s="86" t="s">
        <v>300</v>
      </c>
      <c r="D74" s="78"/>
      <c r="E74" s="79"/>
      <c r="F74" s="53"/>
    </row>
    <row r="75" spans="1:6" ht="15.75">
      <c r="A75" s="68">
        <v>61</v>
      </c>
      <c r="B75" s="68" t="s">
        <v>401</v>
      </c>
      <c r="C75" s="69" t="s">
        <v>402</v>
      </c>
      <c r="D75" s="69">
        <v>2013</v>
      </c>
      <c r="E75" s="70">
        <v>2800</v>
      </c>
      <c r="F75" s="53"/>
    </row>
    <row r="76" spans="1:6" ht="15.75">
      <c r="A76" s="68">
        <v>62</v>
      </c>
      <c r="B76" s="68" t="s">
        <v>403</v>
      </c>
      <c r="C76" s="69" t="s">
        <v>151</v>
      </c>
      <c r="D76" s="69">
        <v>2013</v>
      </c>
      <c r="E76" s="70">
        <v>1399.99</v>
      </c>
      <c r="F76" s="53"/>
    </row>
    <row r="77" spans="1:6" ht="15.75">
      <c r="A77" s="68">
        <v>63</v>
      </c>
      <c r="B77" s="68" t="s">
        <v>152</v>
      </c>
      <c r="C77" s="69" t="s">
        <v>404</v>
      </c>
      <c r="D77" s="69">
        <v>2011</v>
      </c>
      <c r="E77" s="70">
        <v>2131.59</v>
      </c>
      <c r="F77" s="53"/>
    </row>
    <row r="78" spans="1:6" ht="15.75">
      <c r="A78" s="68">
        <v>64</v>
      </c>
      <c r="B78" s="68" t="s">
        <v>153</v>
      </c>
      <c r="C78" s="69" t="s">
        <v>154</v>
      </c>
      <c r="D78" s="69">
        <v>2011</v>
      </c>
      <c r="E78" s="70">
        <v>1558.95</v>
      </c>
      <c r="F78" s="53"/>
    </row>
    <row r="79" spans="1:6" ht="15.75">
      <c r="A79" s="68">
        <v>65</v>
      </c>
      <c r="B79" s="71" t="s">
        <v>155</v>
      </c>
      <c r="C79" s="72" t="s">
        <v>405</v>
      </c>
      <c r="D79" s="72">
        <v>2012</v>
      </c>
      <c r="E79" s="73">
        <v>2029.5</v>
      </c>
      <c r="F79" s="53"/>
    </row>
    <row r="80" spans="1:6" ht="15.75">
      <c r="A80" s="71">
        <v>66</v>
      </c>
      <c r="B80" s="71" t="s">
        <v>159</v>
      </c>
      <c r="C80" s="72" t="s">
        <v>404</v>
      </c>
      <c r="D80" s="72">
        <v>2011</v>
      </c>
      <c r="E80" s="73">
        <v>2131.59</v>
      </c>
      <c r="F80" s="53"/>
    </row>
    <row r="81" spans="1:6" ht="15.75">
      <c r="A81" s="71">
        <v>67</v>
      </c>
      <c r="B81" s="71" t="s">
        <v>406</v>
      </c>
      <c r="C81" s="72" t="s">
        <v>154</v>
      </c>
      <c r="D81" s="72">
        <v>2011</v>
      </c>
      <c r="E81" s="73">
        <v>1558.95</v>
      </c>
      <c r="F81" s="53"/>
    </row>
    <row r="82" spans="1:6" ht="15.75">
      <c r="A82" s="71">
        <v>68</v>
      </c>
      <c r="B82" s="71" t="s">
        <v>407</v>
      </c>
      <c r="C82" s="72" t="s">
        <v>404</v>
      </c>
      <c r="D82" s="72">
        <v>2011</v>
      </c>
      <c r="E82" s="73">
        <v>2131.59</v>
      </c>
      <c r="F82" s="53"/>
    </row>
    <row r="83" spans="1:6" ht="15.75">
      <c r="A83" s="71">
        <v>69</v>
      </c>
      <c r="B83" s="71" t="s">
        <v>408</v>
      </c>
      <c r="C83" s="72" t="s">
        <v>154</v>
      </c>
      <c r="D83" s="72">
        <v>2011</v>
      </c>
      <c r="E83" s="73">
        <v>1558.95</v>
      </c>
      <c r="F83" s="53"/>
    </row>
    <row r="84" spans="1:6" ht="15.75">
      <c r="A84" s="71">
        <v>70</v>
      </c>
      <c r="B84" s="71" t="s">
        <v>156</v>
      </c>
      <c r="C84" s="72" t="s">
        <v>404</v>
      </c>
      <c r="D84" s="72">
        <v>2011</v>
      </c>
      <c r="E84" s="73">
        <v>2131.59</v>
      </c>
      <c r="F84" s="53"/>
    </row>
    <row r="85" spans="1:6" ht="15.75">
      <c r="A85" s="71">
        <v>71</v>
      </c>
      <c r="B85" s="71" t="s">
        <v>157</v>
      </c>
      <c r="C85" s="72" t="s">
        <v>154</v>
      </c>
      <c r="D85" s="72">
        <v>2011</v>
      </c>
      <c r="E85" s="73">
        <v>1558.95</v>
      </c>
      <c r="F85" s="53"/>
    </row>
    <row r="86" spans="1:6" ht="15.75">
      <c r="A86" s="71">
        <v>72</v>
      </c>
      <c r="B86" s="71" t="s">
        <v>158</v>
      </c>
      <c r="C86" s="72" t="s">
        <v>404</v>
      </c>
      <c r="D86" s="72">
        <v>2011</v>
      </c>
      <c r="E86" s="73">
        <v>2131.59</v>
      </c>
      <c r="F86" s="53"/>
    </row>
    <row r="87" spans="1:6" ht="15.75">
      <c r="A87" s="74">
        <v>73</v>
      </c>
      <c r="B87" s="75" t="s">
        <v>409</v>
      </c>
      <c r="C87" s="72" t="s">
        <v>154</v>
      </c>
      <c r="D87" s="72">
        <v>2011</v>
      </c>
      <c r="E87" s="73">
        <v>1558.95</v>
      </c>
      <c r="F87" s="53"/>
    </row>
    <row r="88" spans="1:6" ht="15.75">
      <c r="A88" s="76">
        <v>74</v>
      </c>
      <c r="B88" s="76" t="s">
        <v>410</v>
      </c>
      <c r="C88" s="77" t="s">
        <v>411</v>
      </c>
      <c r="D88" s="78">
        <v>2014</v>
      </c>
      <c r="E88" s="79">
        <v>2970.49</v>
      </c>
      <c r="F88" s="53"/>
    </row>
    <row r="89" spans="1:6" ht="15.75">
      <c r="A89" s="80">
        <v>75</v>
      </c>
      <c r="B89" s="76" t="s">
        <v>412</v>
      </c>
      <c r="C89" s="77" t="s">
        <v>411</v>
      </c>
      <c r="D89" s="78">
        <v>2014</v>
      </c>
      <c r="E89" s="79">
        <v>2970.5</v>
      </c>
    </row>
    <row r="90" spans="1:6" ht="15.75">
      <c r="A90" s="76">
        <v>76</v>
      </c>
      <c r="B90" s="81" t="s">
        <v>413</v>
      </c>
      <c r="C90" s="72" t="s">
        <v>414</v>
      </c>
      <c r="D90" s="78">
        <v>2014</v>
      </c>
      <c r="E90" s="79">
        <v>980</v>
      </c>
      <c r="F90" s="53"/>
    </row>
    <row r="91" spans="1:6" ht="15.75">
      <c r="A91" s="80">
        <v>77</v>
      </c>
      <c r="B91" s="82" t="s">
        <v>415</v>
      </c>
      <c r="C91" s="72" t="s">
        <v>416</v>
      </c>
      <c r="D91" s="78">
        <v>2015</v>
      </c>
      <c r="E91" s="79">
        <v>3136.5</v>
      </c>
      <c r="F91" s="53"/>
    </row>
    <row r="92" spans="1:6" ht="15.75">
      <c r="A92" s="76">
        <v>78</v>
      </c>
      <c r="B92" s="76" t="s">
        <v>417</v>
      </c>
      <c r="C92" s="77" t="s">
        <v>418</v>
      </c>
      <c r="D92" s="78">
        <v>2015</v>
      </c>
      <c r="E92" s="79">
        <v>553.5</v>
      </c>
      <c r="F92" s="53"/>
    </row>
    <row r="93" spans="1:6" ht="15.75">
      <c r="A93" s="80">
        <v>79</v>
      </c>
      <c r="B93" s="82" t="s">
        <v>419</v>
      </c>
      <c r="C93" s="72" t="s">
        <v>420</v>
      </c>
      <c r="D93" s="78">
        <v>2015</v>
      </c>
      <c r="E93" s="79">
        <v>2313.33</v>
      </c>
      <c r="F93" s="53"/>
    </row>
    <row r="94" spans="1:6" ht="15.75">
      <c r="A94" s="76">
        <v>80</v>
      </c>
      <c r="B94" s="76" t="s">
        <v>421</v>
      </c>
      <c r="C94" s="77" t="s">
        <v>422</v>
      </c>
      <c r="D94" s="78">
        <v>2016</v>
      </c>
      <c r="E94" s="79">
        <v>3400</v>
      </c>
      <c r="F94" s="53"/>
    </row>
    <row r="95" spans="1:6" ht="15.75">
      <c r="A95" s="80">
        <v>81</v>
      </c>
      <c r="B95" s="82" t="s">
        <v>423</v>
      </c>
      <c r="C95" s="72" t="s">
        <v>424</v>
      </c>
      <c r="D95" s="78">
        <v>2016</v>
      </c>
      <c r="E95" s="79">
        <v>590.4</v>
      </c>
      <c r="F95" s="53"/>
    </row>
    <row r="96" spans="1:6" ht="15.75">
      <c r="A96" s="76">
        <v>82</v>
      </c>
      <c r="B96" s="76" t="s">
        <v>425</v>
      </c>
      <c r="C96" s="77" t="s">
        <v>424</v>
      </c>
      <c r="D96" s="78">
        <v>2016</v>
      </c>
      <c r="E96" s="79">
        <v>590.4</v>
      </c>
      <c r="F96" s="53"/>
    </row>
    <row r="97" spans="1:6" ht="15.75">
      <c r="A97" s="76">
        <v>83</v>
      </c>
      <c r="B97" s="76" t="s">
        <v>426</v>
      </c>
      <c r="C97" s="77" t="s">
        <v>427</v>
      </c>
      <c r="D97" s="78">
        <v>2016</v>
      </c>
      <c r="E97" s="79">
        <v>680.01</v>
      </c>
      <c r="F97" s="53"/>
    </row>
    <row r="98" spans="1:6" ht="15.75">
      <c r="A98" s="87"/>
      <c r="B98" s="87"/>
      <c r="C98" s="88"/>
      <c r="D98" s="139" t="s">
        <v>349</v>
      </c>
      <c r="E98" s="84">
        <f>SUM(E75:E97)</f>
        <v>42867.320000000007</v>
      </c>
      <c r="F98" s="53"/>
    </row>
    <row r="99" spans="1:6" ht="15.75">
      <c r="A99" s="76"/>
      <c r="B99" s="76"/>
      <c r="C99" s="86" t="s">
        <v>315</v>
      </c>
      <c r="D99" s="78"/>
      <c r="E99" s="79"/>
      <c r="F99" s="53"/>
    </row>
    <row r="100" spans="1:6" ht="15.75">
      <c r="A100" s="89">
        <v>84</v>
      </c>
      <c r="B100" s="89" t="s">
        <v>160</v>
      </c>
      <c r="C100" s="90" t="s">
        <v>488</v>
      </c>
      <c r="D100" s="90">
        <v>2013</v>
      </c>
      <c r="E100" s="91">
        <v>3430</v>
      </c>
      <c r="F100" s="53"/>
    </row>
    <row r="101" spans="1:6" ht="15.75">
      <c r="A101" s="68">
        <v>85</v>
      </c>
      <c r="B101" s="68" t="s">
        <v>161</v>
      </c>
      <c r="C101" s="69" t="s">
        <v>489</v>
      </c>
      <c r="D101" s="69">
        <v>2011</v>
      </c>
      <c r="E101" s="70">
        <v>2500</v>
      </c>
    </row>
    <row r="102" spans="1:6" ht="15.75">
      <c r="A102" s="68">
        <v>86</v>
      </c>
      <c r="B102" s="68" t="s">
        <v>162</v>
      </c>
      <c r="C102" s="69" t="s">
        <v>490</v>
      </c>
      <c r="D102" s="69">
        <v>2014</v>
      </c>
      <c r="E102" s="70">
        <v>5999.98</v>
      </c>
      <c r="F102" s="53"/>
    </row>
    <row r="103" spans="1:6" ht="15.75">
      <c r="A103" s="68">
        <v>87</v>
      </c>
      <c r="B103" s="68" t="s">
        <v>163</v>
      </c>
      <c r="C103" s="69" t="s">
        <v>491</v>
      </c>
      <c r="D103" s="69">
        <v>2014</v>
      </c>
      <c r="E103" s="70">
        <v>3000</v>
      </c>
      <c r="F103" s="53"/>
    </row>
    <row r="104" spans="1:6" ht="15.75">
      <c r="A104" s="68">
        <v>88</v>
      </c>
      <c r="B104" s="68" t="s">
        <v>164</v>
      </c>
      <c r="C104" s="69" t="s">
        <v>492</v>
      </c>
      <c r="D104" s="69">
        <v>2014</v>
      </c>
      <c r="E104" s="70">
        <v>1033.2</v>
      </c>
      <c r="F104" s="53"/>
    </row>
    <row r="105" spans="1:6" ht="15.75">
      <c r="A105" s="68">
        <v>89</v>
      </c>
      <c r="B105" s="68" t="s">
        <v>165</v>
      </c>
      <c r="C105" s="69" t="s">
        <v>493</v>
      </c>
      <c r="D105" s="69">
        <v>2013</v>
      </c>
      <c r="E105" s="70">
        <v>1590</v>
      </c>
      <c r="F105" s="53"/>
    </row>
    <row r="106" spans="1:6" ht="15.75">
      <c r="A106" s="68">
        <v>90</v>
      </c>
      <c r="B106" s="71" t="s">
        <v>166</v>
      </c>
      <c r="C106" s="72" t="s">
        <v>494</v>
      </c>
      <c r="D106" s="72">
        <v>2013</v>
      </c>
      <c r="E106" s="73">
        <v>2650</v>
      </c>
      <c r="F106" s="53"/>
    </row>
    <row r="107" spans="1:6" ht="15.75">
      <c r="A107" s="71">
        <v>91</v>
      </c>
      <c r="B107" s="71" t="s">
        <v>167</v>
      </c>
      <c r="C107" s="72" t="s">
        <v>495</v>
      </c>
      <c r="D107" s="72">
        <v>2013</v>
      </c>
      <c r="E107" s="73">
        <v>1799.99</v>
      </c>
      <c r="F107" s="53"/>
    </row>
    <row r="108" spans="1:6" ht="15.75">
      <c r="A108" s="71">
        <v>92</v>
      </c>
      <c r="B108" s="71" t="s">
        <v>169</v>
      </c>
      <c r="C108" s="72" t="s">
        <v>496</v>
      </c>
      <c r="D108" s="72">
        <v>2014</v>
      </c>
      <c r="E108" s="73">
        <v>2700</v>
      </c>
    </row>
    <row r="109" spans="1:6" ht="15.75">
      <c r="A109" s="71">
        <v>93</v>
      </c>
      <c r="B109" s="71" t="s">
        <v>170</v>
      </c>
      <c r="C109" s="72" t="s">
        <v>497</v>
      </c>
      <c r="D109" s="72">
        <v>2014</v>
      </c>
      <c r="E109" s="73">
        <v>2850</v>
      </c>
      <c r="F109" s="53"/>
    </row>
    <row r="110" spans="1:6" ht="15.75">
      <c r="A110" s="71">
        <v>94</v>
      </c>
      <c r="B110" s="71" t="s">
        <v>171</v>
      </c>
      <c r="C110" s="72" t="s">
        <v>498</v>
      </c>
      <c r="D110" s="72">
        <v>2014</v>
      </c>
      <c r="E110" s="73">
        <v>3300</v>
      </c>
      <c r="F110" s="53"/>
    </row>
    <row r="111" spans="1:6" ht="15.75">
      <c r="A111" s="71">
        <v>95</v>
      </c>
      <c r="B111" s="71" t="s">
        <v>464</v>
      </c>
      <c r="C111" s="72" t="s">
        <v>499</v>
      </c>
      <c r="D111" s="72">
        <v>2014</v>
      </c>
      <c r="E111" s="73">
        <v>516.6</v>
      </c>
      <c r="F111" s="53"/>
    </row>
    <row r="112" spans="1:6" ht="15.75">
      <c r="A112" s="71">
        <v>96</v>
      </c>
      <c r="B112" s="71" t="s">
        <v>172</v>
      </c>
      <c r="C112" s="72" t="s">
        <v>500</v>
      </c>
      <c r="D112" s="72">
        <v>2014</v>
      </c>
      <c r="E112" s="73">
        <v>620.01</v>
      </c>
      <c r="F112" s="53"/>
    </row>
    <row r="113" spans="1:6" ht="15.75">
      <c r="A113" s="71">
        <v>97</v>
      </c>
      <c r="B113" s="71" t="s">
        <v>465</v>
      </c>
      <c r="C113" s="72" t="s">
        <v>501</v>
      </c>
      <c r="D113" s="72">
        <v>2014</v>
      </c>
      <c r="E113" s="73">
        <v>1480</v>
      </c>
      <c r="F113" s="53"/>
    </row>
    <row r="114" spans="1:6" ht="15.75">
      <c r="A114" s="71">
        <v>98</v>
      </c>
      <c r="B114" s="71" t="s">
        <v>466</v>
      </c>
      <c r="C114" s="72" t="s">
        <v>502</v>
      </c>
      <c r="D114" s="72">
        <v>2014</v>
      </c>
      <c r="E114" s="73">
        <v>600</v>
      </c>
      <c r="F114" s="53"/>
    </row>
    <row r="115" spans="1:6" ht="15.75">
      <c r="A115" s="76">
        <v>99</v>
      </c>
      <c r="B115" s="76" t="s">
        <v>467</v>
      </c>
      <c r="C115" s="77" t="s">
        <v>503</v>
      </c>
      <c r="D115" s="78">
        <v>2014</v>
      </c>
      <c r="E115" s="79">
        <v>700</v>
      </c>
    </row>
    <row r="116" spans="1:6" ht="15.75">
      <c r="A116" s="80">
        <v>100</v>
      </c>
      <c r="B116" s="82" t="s">
        <v>173</v>
      </c>
      <c r="C116" s="72" t="s">
        <v>504</v>
      </c>
      <c r="D116" s="78">
        <v>2013</v>
      </c>
      <c r="E116" s="79">
        <v>800</v>
      </c>
    </row>
    <row r="117" spans="1:6" ht="15.75">
      <c r="A117" s="76">
        <v>101</v>
      </c>
      <c r="B117" s="76" t="s">
        <v>468</v>
      </c>
      <c r="C117" s="77" t="s">
        <v>499</v>
      </c>
      <c r="D117" s="78">
        <v>2014</v>
      </c>
      <c r="E117" s="79">
        <v>516</v>
      </c>
    </row>
    <row r="118" spans="1:6" ht="15.75">
      <c r="A118" s="80">
        <v>102</v>
      </c>
      <c r="B118" s="82" t="s">
        <v>469</v>
      </c>
      <c r="C118" s="72" t="s">
        <v>489</v>
      </c>
      <c r="D118" s="78">
        <v>2015</v>
      </c>
      <c r="E118" s="79">
        <v>2377.6</v>
      </c>
    </row>
    <row r="119" spans="1:6" ht="15.75">
      <c r="A119" s="76">
        <v>103</v>
      </c>
      <c r="B119" s="76" t="s">
        <v>470</v>
      </c>
      <c r="C119" s="77" t="s">
        <v>505</v>
      </c>
      <c r="D119" s="78">
        <v>2015</v>
      </c>
      <c r="E119" s="79">
        <v>3490</v>
      </c>
    </row>
    <row r="120" spans="1:6" ht="15.75">
      <c r="A120" s="80">
        <v>104</v>
      </c>
      <c r="B120" s="82" t="s">
        <v>471</v>
      </c>
      <c r="C120" s="72" t="s">
        <v>506</v>
      </c>
      <c r="D120" s="78">
        <v>2016</v>
      </c>
      <c r="E120" s="79">
        <v>1050</v>
      </c>
    </row>
    <row r="121" spans="1:6" ht="15.75">
      <c r="A121" s="76">
        <v>105</v>
      </c>
      <c r="B121" s="76" t="s">
        <v>472</v>
      </c>
      <c r="C121" s="77" t="s">
        <v>507</v>
      </c>
      <c r="D121" s="78">
        <v>2016</v>
      </c>
      <c r="E121" s="79">
        <v>1180</v>
      </c>
    </row>
    <row r="122" spans="1:6" ht="15.75">
      <c r="A122" s="80">
        <v>106</v>
      </c>
      <c r="B122" s="82" t="s">
        <v>473</v>
      </c>
      <c r="C122" s="72" t="s">
        <v>202</v>
      </c>
      <c r="D122" s="78">
        <v>2016</v>
      </c>
      <c r="E122" s="79">
        <v>2600</v>
      </c>
    </row>
    <row r="123" spans="1:6" ht="15.75">
      <c r="A123" s="76">
        <v>107</v>
      </c>
      <c r="B123" s="76" t="s">
        <v>474</v>
      </c>
      <c r="C123" s="77" t="s">
        <v>508</v>
      </c>
      <c r="D123" s="78">
        <v>2016</v>
      </c>
      <c r="E123" s="79">
        <v>1649</v>
      </c>
    </row>
    <row r="124" spans="1:6" ht="15.75">
      <c r="A124" s="80">
        <v>108</v>
      </c>
      <c r="B124" s="82" t="s">
        <v>475</v>
      </c>
      <c r="C124" s="72" t="s">
        <v>509</v>
      </c>
      <c r="D124" s="78">
        <v>2016</v>
      </c>
      <c r="E124" s="79">
        <v>2999</v>
      </c>
      <c r="F124" s="53"/>
    </row>
    <row r="125" spans="1:6" ht="15.75">
      <c r="A125" s="76">
        <v>109</v>
      </c>
      <c r="B125" s="76" t="s">
        <v>476</v>
      </c>
      <c r="C125" s="77" t="s">
        <v>510</v>
      </c>
      <c r="D125" s="78">
        <v>2016</v>
      </c>
      <c r="E125" s="79">
        <v>529.99</v>
      </c>
      <c r="F125" s="53"/>
    </row>
    <row r="126" spans="1:6" ht="15.75">
      <c r="A126" s="76"/>
      <c r="B126" s="76"/>
      <c r="C126" s="78"/>
      <c r="D126" s="92" t="s">
        <v>349</v>
      </c>
      <c r="E126" s="84">
        <f>SUM(E100:E125)</f>
        <v>51961.369999999995</v>
      </c>
      <c r="F126" s="53"/>
    </row>
    <row r="127" spans="1:6" ht="15.75">
      <c r="A127" s="76"/>
      <c r="B127" s="76"/>
      <c r="C127" s="92" t="s">
        <v>431</v>
      </c>
      <c r="D127" s="92"/>
      <c r="E127" s="84"/>
      <c r="F127" s="53"/>
    </row>
    <row r="128" spans="1:6" ht="25.5" customHeight="1">
      <c r="A128" s="71">
        <v>110</v>
      </c>
      <c r="B128" s="68" t="s">
        <v>432</v>
      </c>
      <c r="C128" s="69" t="s">
        <v>433</v>
      </c>
      <c r="D128" s="72">
        <v>2010</v>
      </c>
      <c r="E128" s="73">
        <v>16637.45</v>
      </c>
      <c r="F128" s="53"/>
    </row>
    <row r="129" spans="1:6" ht="23.25" customHeight="1">
      <c r="A129" s="71">
        <v>111</v>
      </c>
      <c r="B129" s="68" t="s">
        <v>434</v>
      </c>
      <c r="C129" s="69" t="s">
        <v>435</v>
      </c>
      <c r="D129" s="72">
        <v>2016</v>
      </c>
      <c r="E129" s="73">
        <v>2735.52</v>
      </c>
      <c r="F129" s="53"/>
    </row>
    <row r="130" spans="1:6" ht="19.5" customHeight="1">
      <c r="A130" s="68">
        <v>112</v>
      </c>
      <c r="B130" s="68" t="s">
        <v>436</v>
      </c>
      <c r="C130" s="69" t="s">
        <v>435</v>
      </c>
      <c r="D130" s="69">
        <v>2016</v>
      </c>
      <c r="E130" s="70">
        <v>2735.52</v>
      </c>
      <c r="F130" s="53"/>
    </row>
    <row r="131" spans="1:6" ht="21" customHeight="1">
      <c r="A131" s="68">
        <v>113</v>
      </c>
      <c r="B131" s="68" t="s">
        <v>437</v>
      </c>
      <c r="C131" s="69" t="s">
        <v>438</v>
      </c>
      <c r="D131" s="69">
        <v>2011</v>
      </c>
      <c r="E131" s="70">
        <v>1734</v>
      </c>
      <c r="F131" s="53"/>
    </row>
    <row r="132" spans="1:6" ht="19.5" customHeight="1">
      <c r="A132" s="68">
        <v>114</v>
      </c>
      <c r="B132" s="68" t="s">
        <v>439</v>
      </c>
      <c r="C132" s="69" t="s">
        <v>438</v>
      </c>
      <c r="D132" s="69">
        <v>2011</v>
      </c>
      <c r="E132" s="70">
        <v>1734</v>
      </c>
      <c r="F132" s="53"/>
    </row>
    <row r="133" spans="1:6" ht="21.75" customHeight="1">
      <c r="A133" s="68">
        <v>115</v>
      </c>
      <c r="B133" s="68" t="s">
        <v>440</v>
      </c>
      <c r="C133" s="69" t="s">
        <v>441</v>
      </c>
      <c r="D133" s="69">
        <v>2012</v>
      </c>
      <c r="E133" s="70">
        <v>3099</v>
      </c>
      <c r="F133" s="53"/>
    </row>
    <row r="134" spans="1:6" ht="21" customHeight="1">
      <c r="A134" s="68">
        <v>116</v>
      </c>
      <c r="B134" s="68" t="s">
        <v>442</v>
      </c>
      <c r="C134" s="69" t="s">
        <v>443</v>
      </c>
      <c r="D134" s="69">
        <v>2014</v>
      </c>
      <c r="E134" s="70">
        <v>1985</v>
      </c>
      <c r="F134" s="53"/>
    </row>
    <row r="135" spans="1:6" ht="21" customHeight="1">
      <c r="A135" s="68">
        <v>117</v>
      </c>
      <c r="B135" s="68" t="s">
        <v>444</v>
      </c>
      <c r="C135" s="69" t="s">
        <v>443</v>
      </c>
      <c r="D135" s="69">
        <v>2014</v>
      </c>
      <c r="E135" s="70">
        <v>1985</v>
      </c>
      <c r="F135" s="53"/>
    </row>
    <row r="136" spans="1:6" ht="21.75" customHeight="1">
      <c r="A136" s="68">
        <v>118</v>
      </c>
      <c r="B136" s="68" t="s">
        <v>445</v>
      </c>
      <c r="C136" s="69" t="s">
        <v>443</v>
      </c>
      <c r="D136" s="69">
        <v>2014</v>
      </c>
      <c r="E136" s="70">
        <v>1985</v>
      </c>
      <c r="F136" s="53"/>
    </row>
    <row r="137" spans="1:6" ht="21.75" customHeight="1">
      <c r="A137" s="68">
        <v>119</v>
      </c>
      <c r="B137" s="68" t="s">
        <v>446</v>
      </c>
      <c r="C137" s="69" t="s">
        <v>443</v>
      </c>
      <c r="D137" s="72">
        <v>2014</v>
      </c>
      <c r="E137" s="73">
        <v>1985</v>
      </c>
      <c r="F137" s="53"/>
    </row>
    <row r="138" spans="1:6" ht="20.25" customHeight="1">
      <c r="A138" s="71">
        <v>120</v>
      </c>
      <c r="B138" s="68" t="s">
        <v>447</v>
      </c>
      <c r="C138" s="69" t="s">
        <v>443</v>
      </c>
      <c r="D138" s="72">
        <v>2014</v>
      </c>
      <c r="E138" s="73">
        <v>1985</v>
      </c>
      <c r="F138" s="53"/>
    </row>
    <row r="139" spans="1:6" ht="21.75" customHeight="1">
      <c r="A139" s="71">
        <v>121</v>
      </c>
      <c r="B139" s="68" t="s">
        <v>448</v>
      </c>
      <c r="C139" s="69" t="s">
        <v>449</v>
      </c>
      <c r="D139" s="72">
        <v>2016</v>
      </c>
      <c r="E139" s="73">
        <v>1259.52</v>
      </c>
      <c r="F139" s="53"/>
    </row>
    <row r="140" spans="1:6" ht="21" customHeight="1">
      <c r="A140" s="71">
        <v>124</v>
      </c>
      <c r="B140" s="68" t="s">
        <v>450</v>
      </c>
      <c r="C140" s="72" t="s">
        <v>451</v>
      </c>
      <c r="D140" s="72">
        <v>2012</v>
      </c>
      <c r="E140" s="73">
        <v>3075</v>
      </c>
      <c r="F140" s="53"/>
    </row>
    <row r="141" spans="1:6" ht="18.75" customHeight="1">
      <c r="A141" s="76">
        <v>128</v>
      </c>
      <c r="B141" s="76" t="s">
        <v>452</v>
      </c>
      <c r="C141" s="77" t="s">
        <v>453</v>
      </c>
      <c r="D141" s="78">
        <v>2013</v>
      </c>
      <c r="E141" s="79">
        <v>1353</v>
      </c>
      <c r="F141" s="53"/>
    </row>
    <row r="142" spans="1:6" ht="21" customHeight="1">
      <c r="A142" s="76">
        <v>129</v>
      </c>
      <c r="B142" s="76" t="s">
        <v>454</v>
      </c>
      <c r="C142" s="77" t="s">
        <v>455</v>
      </c>
      <c r="D142" s="78">
        <v>2014</v>
      </c>
      <c r="E142" s="79">
        <v>760.44</v>
      </c>
      <c r="F142" s="53"/>
    </row>
    <row r="143" spans="1:6" ht="21.75" customHeight="1">
      <c r="A143" s="76">
        <v>130</v>
      </c>
      <c r="B143" s="76" t="s">
        <v>456</v>
      </c>
      <c r="C143" s="77" t="s">
        <v>457</v>
      </c>
      <c r="D143" s="78">
        <v>2016</v>
      </c>
      <c r="E143" s="79">
        <v>3496.89</v>
      </c>
      <c r="F143" s="53"/>
    </row>
    <row r="144" spans="1:6" ht="21.75" customHeight="1">
      <c r="A144" s="76">
        <v>131</v>
      </c>
      <c r="B144" s="76" t="s">
        <v>458</v>
      </c>
      <c r="C144" s="77" t="s">
        <v>457</v>
      </c>
      <c r="D144" s="78">
        <v>2016</v>
      </c>
      <c r="E144" s="79">
        <v>3496.89</v>
      </c>
      <c r="F144" s="53"/>
    </row>
    <row r="145" spans="1:6" ht="21" customHeight="1">
      <c r="A145" s="76">
        <v>132</v>
      </c>
      <c r="B145" s="76" t="s">
        <v>459</v>
      </c>
      <c r="C145" s="77" t="s">
        <v>457</v>
      </c>
      <c r="D145" s="78">
        <v>2016</v>
      </c>
      <c r="E145" s="79">
        <v>3496.89</v>
      </c>
      <c r="F145" s="53"/>
    </row>
    <row r="146" spans="1:6" ht="19.5" customHeight="1">
      <c r="A146" s="93">
        <v>133</v>
      </c>
      <c r="B146" s="93" t="s">
        <v>460</v>
      </c>
      <c r="C146" s="77" t="s">
        <v>461</v>
      </c>
      <c r="D146" s="78">
        <v>2016</v>
      </c>
      <c r="E146" s="79">
        <v>1795.8</v>
      </c>
      <c r="F146" s="53"/>
    </row>
    <row r="147" spans="1:6" ht="21.75" customHeight="1">
      <c r="A147" s="76">
        <v>134</v>
      </c>
      <c r="B147" s="76" t="s">
        <v>462</v>
      </c>
      <c r="C147" s="78" t="s">
        <v>463</v>
      </c>
      <c r="D147" s="78">
        <v>2004</v>
      </c>
      <c r="E147" s="79">
        <v>19275.39</v>
      </c>
      <c r="F147" s="53"/>
    </row>
    <row r="148" spans="1:6" ht="15.75">
      <c r="A148" s="94"/>
      <c r="B148" s="94"/>
      <c r="C148" s="95"/>
      <c r="D148" s="140" t="s">
        <v>349</v>
      </c>
      <c r="E148" s="84">
        <f>SUM(E128:E147)</f>
        <v>76610.31</v>
      </c>
      <c r="F148" s="53"/>
    </row>
    <row r="149" spans="1:6" ht="15.75">
      <c r="A149" s="76"/>
      <c r="B149" s="76"/>
      <c r="C149" s="86" t="s">
        <v>511</v>
      </c>
      <c r="D149" s="78"/>
      <c r="E149" s="79"/>
      <c r="F149" s="53"/>
    </row>
    <row r="150" spans="1:6" ht="15.75">
      <c r="A150" s="76">
        <v>135</v>
      </c>
      <c r="B150" s="76" t="s">
        <v>512</v>
      </c>
      <c r="C150" s="78" t="s">
        <v>513</v>
      </c>
      <c r="D150" s="78">
        <v>2011</v>
      </c>
      <c r="E150" s="79">
        <v>1628.52</v>
      </c>
    </row>
    <row r="151" spans="1:6" ht="15.75">
      <c r="A151" s="76">
        <v>136</v>
      </c>
      <c r="B151" s="76">
        <v>48</v>
      </c>
      <c r="C151" s="78" t="s">
        <v>514</v>
      </c>
      <c r="D151" s="78">
        <v>2014</v>
      </c>
      <c r="E151" s="79">
        <v>1569</v>
      </c>
      <c r="F151" s="53"/>
    </row>
    <row r="152" spans="1:6" ht="15.75">
      <c r="A152" s="76">
        <v>137</v>
      </c>
      <c r="B152" s="76">
        <v>50</v>
      </c>
      <c r="C152" s="78" t="s">
        <v>515</v>
      </c>
      <c r="D152" s="78">
        <v>2014</v>
      </c>
      <c r="E152" s="79">
        <v>1697.41</v>
      </c>
      <c r="F152" s="53"/>
    </row>
    <row r="153" spans="1:6" ht="15.75">
      <c r="A153" s="76">
        <v>138</v>
      </c>
      <c r="B153" s="76">
        <v>123</v>
      </c>
      <c r="C153" s="78" t="s">
        <v>493</v>
      </c>
      <c r="D153" s="78">
        <v>2014</v>
      </c>
      <c r="E153" s="79">
        <v>1299</v>
      </c>
      <c r="F153" s="53"/>
    </row>
    <row r="154" spans="1:6" ht="15.75">
      <c r="A154" s="76">
        <v>139</v>
      </c>
      <c r="B154" s="76">
        <v>55</v>
      </c>
      <c r="C154" s="78" t="s">
        <v>516</v>
      </c>
      <c r="D154" s="78">
        <v>2016</v>
      </c>
      <c r="E154" s="79">
        <v>1290</v>
      </c>
      <c r="F154" s="53"/>
    </row>
    <row r="155" spans="1:6" ht="15.75">
      <c r="A155" s="76"/>
      <c r="B155" s="76"/>
      <c r="C155" s="83"/>
      <c r="D155" s="84" t="s">
        <v>349</v>
      </c>
      <c r="E155" s="84">
        <f>SUM(E150:E154)</f>
        <v>7483.93</v>
      </c>
      <c r="F155" s="53"/>
    </row>
    <row r="156" spans="1:6" ht="15.75">
      <c r="A156" s="76"/>
      <c r="B156" s="76"/>
      <c r="C156" s="86" t="s">
        <v>2</v>
      </c>
      <c r="D156" s="78"/>
      <c r="E156" s="85"/>
      <c r="F156" s="53"/>
    </row>
    <row r="157" spans="1:6" ht="15.75">
      <c r="A157" s="76">
        <v>140</v>
      </c>
      <c r="B157" s="76" t="s">
        <v>517</v>
      </c>
      <c r="C157" s="78" t="s">
        <v>518</v>
      </c>
      <c r="D157" s="78">
        <v>2012</v>
      </c>
      <c r="E157" s="79">
        <v>930</v>
      </c>
      <c r="F157" s="53"/>
    </row>
    <row r="158" spans="1:6" ht="15.75">
      <c r="A158" s="76">
        <v>141</v>
      </c>
      <c r="B158" s="76" t="s">
        <v>519</v>
      </c>
      <c r="C158" s="78" t="s">
        <v>520</v>
      </c>
      <c r="D158" s="78">
        <v>2013</v>
      </c>
      <c r="E158" s="79">
        <v>1389</v>
      </c>
      <c r="F158" s="53"/>
    </row>
    <row r="159" spans="1:6" ht="15.75">
      <c r="A159" s="76">
        <v>142</v>
      </c>
      <c r="B159" s="76" t="s">
        <v>521</v>
      </c>
      <c r="C159" s="78" t="s">
        <v>184</v>
      </c>
      <c r="D159" s="78">
        <v>2013</v>
      </c>
      <c r="E159" s="79">
        <v>1168.5</v>
      </c>
      <c r="F159" s="53"/>
    </row>
    <row r="160" spans="1:6" ht="15.75">
      <c r="A160" s="76">
        <v>143</v>
      </c>
      <c r="B160" s="76" t="s">
        <v>522</v>
      </c>
      <c r="C160" s="78" t="s">
        <v>523</v>
      </c>
      <c r="D160" s="78">
        <v>2011</v>
      </c>
      <c r="E160" s="79">
        <v>4342</v>
      </c>
      <c r="F160" s="53"/>
    </row>
    <row r="161" spans="1:6" ht="15.75">
      <c r="A161" s="76">
        <v>144</v>
      </c>
      <c r="B161" s="76" t="s">
        <v>524</v>
      </c>
      <c r="C161" s="78" t="s">
        <v>525</v>
      </c>
      <c r="D161" s="78">
        <v>2011</v>
      </c>
      <c r="E161" s="79">
        <v>1054</v>
      </c>
      <c r="F161" s="53"/>
    </row>
    <row r="162" spans="1:6" ht="15.75">
      <c r="A162" s="76">
        <v>145</v>
      </c>
      <c r="B162" s="76" t="s">
        <v>526</v>
      </c>
      <c r="C162" s="78" t="s">
        <v>527</v>
      </c>
      <c r="D162" s="78">
        <v>2011</v>
      </c>
      <c r="E162" s="79">
        <v>2457.54</v>
      </c>
      <c r="F162" s="53"/>
    </row>
    <row r="163" spans="1:6" ht="15.75">
      <c r="A163" s="76">
        <v>146</v>
      </c>
      <c r="B163" s="76" t="s">
        <v>528</v>
      </c>
      <c r="C163" s="78" t="s">
        <v>527</v>
      </c>
      <c r="D163" s="78">
        <v>2011</v>
      </c>
      <c r="E163" s="79">
        <v>2810</v>
      </c>
      <c r="F163" s="53"/>
    </row>
    <row r="164" spans="1:6" ht="15.75">
      <c r="A164" s="146">
        <v>147</v>
      </c>
      <c r="B164" s="147" t="s">
        <v>529</v>
      </c>
      <c r="C164" s="97" t="s">
        <v>202</v>
      </c>
      <c r="D164" s="78">
        <v>2015</v>
      </c>
      <c r="E164" s="79">
        <v>2767.5</v>
      </c>
      <c r="F164" s="53"/>
    </row>
    <row r="165" spans="1:6" ht="15.75">
      <c r="A165" s="146">
        <v>148</v>
      </c>
      <c r="B165" s="147" t="s">
        <v>530</v>
      </c>
      <c r="C165" s="97" t="s">
        <v>202</v>
      </c>
      <c r="D165" s="78">
        <v>2015</v>
      </c>
      <c r="E165" s="79">
        <v>2767.5</v>
      </c>
      <c r="F165" s="53"/>
    </row>
    <row r="166" spans="1:6" ht="15.75">
      <c r="A166" s="146">
        <v>149</v>
      </c>
      <c r="B166" s="147" t="s">
        <v>531</v>
      </c>
      <c r="C166" s="97" t="s">
        <v>202</v>
      </c>
      <c r="D166" s="78">
        <v>2015</v>
      </c>
      <c r="E166" s="79">
        <v>2767.5</v>
      </c>
      <c r="F166" s="53"/>
    </row>
    <row r="167" spans="1:6" ht="15.75">
      <c r="A167" s="146">
        <v>150</v>
      </c>
      <c r="B167" s="147" t="s">
        <v>532</v>
      </c>
      <c r="C167" s="97" t="s">
        <v>234</v>
      </c>
      <c r="D167" s="78">
        <v>2015</v>
      </c>
      <c r="E167" s="79">
        <v>558.41999999999996</v>
      </c>
      <c r="F167" s="53"/>
    </row>
    <row r="168" spans="1:6" ht="15.75">
      <c r="A168" s="146">
        <v>151</v>
      </c>
      <c r="B168" s="147" t="s">
        <v>533</v>
      </c>
      <c r="C168" s="97" t="s">
        <v>534</v>
      </c>
      <c r="D168" s="78">
        <v>2015</v>
      </c>
      <c r="E168" s="79">
        <v>558.41999999999996</v>
      </c>
      <c r="F168" s="53"/>
    </row>
    <row r="169" spans="1:6" ht="15.75">
      <c r="A169" s="146">
        <v>152</v>
      </c>
      <c r="B169" s="147" t="s">
        <v>535</v>
      </c>
      <c r="C169" s="97" t="s">
        <v>534</v>
      </c>
      <c r="D169" s="78">
        <v>2015</v>
      </c>
      <c r="E169" s="79">
        <v>558.41999999999996</v>
      </c>
      <c r="F169" s="53"/>
    </row>
    <row r="170" spans="1:6" ht="15.75">
      <c r="A170" s="146">
        <v>153</v>
      </c>
      <c r="B170" s="147" t="s">
        <v>536</v>
      </c>
      <c r="C170" s="97" t="s">
        <v>534</v>
      </c>
      <c r="D170" s="78">
        <v>2015</v>
      </c>
      <c r="E170" s="79">
        <v>676.5</v>
      </c>
      <c r="F170" s="53"/>
    </row>
    <row r="171" spans="1:6" ht="15.75">
      <c r="A171" s="146">
        <v>154</v>
      </c>
      <c r="B171" s="147" t="s">
        <v>537</v>
      </c>
      <c r="C171" s="97" t="s">
        <v>538</v>
      </c>
      <c r="D171" s="78">
        <v>2015</v>
      </c>
      <c r="E171" s="79">
        <v>3001.2</v>
      </c>
      <c r="F171" s="53"/>
    </row>
    <row r="172" spans="1:6" ht="15.75">
      <c r="A172" s="146">
        <v>155</v>
      </c>
      <c r="B172" s="147" t="s">
        <v>539</v>
      </c>
      <c r="C172" s="97" t="s">
        <v>540</v>
      </c>
      <c r="D172" s="78">
        <v>2016</v>
      </c>
      <c r="E172" s="79">
        <v>1450</v>
      </c>
      <c r="F172" s="53"/>
    </row>
    <row r="173" spans="1:6" ht="15.75">
      <c r="A173" s="146">
        <v>156</v>
      </c>
      <c r="B173" s="147" t="s">
        <v>541</v>
      </c>
      <c r="C173" s="97" t="s">
        <v>542</v>
      </c>
      <c r="D173" s="78">
        <v>2016</v>
      </c>
      <c r="E173" s="79">
        <v>840</v>
      </c>
    </row>
    <row r="174" spans="1:6" ht="15.75">
      <c r="A174" s="146">
        <v>157</v>
      </c>
      <c r="B174" s="147" t="s">
        <v>543</v>
      </c>
      <c r="C174" s="97" t="s">
        <v>544</v>
      </c>
      <c r="D174" s="78">
        <v>2016</v>
      </c>
      <c r="E174" s="79">
        <v>760</v>
      </c>
      <c r="F174" s="53"/>
    </row>
    <row r="175" spans="1:6" ht="15.75">
      <c r="A175" s="146">
        <v>158</v>
      </c>
      <c r="B175" s="147" t="s">
        <v>545</v>
      </c>
      <c r="C175" s="97" t="s">
        <v>546</v>
      </c>
      <c r="D175" s="78">
        <v>2016</v>
      </c>
      <c r="E175" s="79">
        <v>2280</v>
      </c>
      <c r="F175" s="53"/>
    </row>
    <row r="176" spans="1:6" ht="15.75">
      <c r="A176" s="146"/>
      <c r="B176" s="147"/>
      <c r="C176" s="97"/>
      <c r="D176" s="78"/>
      <c r="E176" s="79"/>
      <c r="F176" s="53"/>
    </row>
    <row r="177" spans="1:6" ht="15.75">
      <c r="A177" s="146"/>
      <c r="B177" s="147"/>
      <c r="C177" s="97"/>
      <c r="D177" s="78"/>
      <c r="E177" s="79"/>
      <c r="F177" s="53"/>
    </row>
    <row r="178" spans="1:6" ht="15.75">
      <c r="A178" s="146"/>
      <c r="B178" s="147"/>
      <c r="C178" s="97"/>
      <c r="D178" s="78"/>
      <c r="E178" s="79"/>
      <c r="F178" s="53"/>
    </row>
    <row r="179" spans="1:6" ht="15.75">
      <c r="A179" s="146"/>
      <c r="B179" s="147"/>
      <c r="C179" s="97"/>
      <c r="D179" s="78"/>
      <c r="E179" s="79"/>
      <c r="F179" s="53"/>
    </row>
    <row r="180" spans="1:6" ht="15.75">
      <c r="A180" s="146"/>
      <c r="B180" s="147"/>
      <c r="C180" s="97"/>
      <c r="D180" s="78"/>
      <c r="E180" s="79"/>
      <c r="F180" s="53"/>
    </row>
    <row r="181" spans="1:6" ht="15.75">
      <c r="A181" s="146"/>
      <c r="B181" s="147"/>
      <c r="C181" s="97"/>
      <c r="D181" s="78"/>
      <c r="E181" s="79"/>
      <c r="F181" s="53"/>
    </row>
    <row r="182" spans="1:6" ht="15.75">
      <c r="A182" s="146"/>
      <c r="B182" s="147"/>
      <c r="C182" s="97"/>
      <c r="D182" s="78"/>
      <c r="E182" s="79"/>
      <c r="F182" s="53"/>
    </row>
    <row r="183" spans="1:6" ht="15.75">
      <c r="A183" s="146"/>
      <c r="B183" s="147"/>
      <c r="C183" s="97"/>
      <c r="D183" s="78"/>
      <c r="E183" s="79"/>
      <c r="F183" s="53"/>
    </row>
    <row r="184" spans="1:6" ht="15.75">
      <c r="A184" s="146"/>
      <c r="B184" s="147"/>
      <c r="C184" s="97"/>
      <c r="D184" s="78"/>
      <c r="E184" s="79"/>
      <c r="F184" s="53"/>
    </row>
    <row r="185" spans="1:6" ht="15.75">
      <c r="A185" s="146"/>
      <c r="B185" s="147"/>
      <c r="C185" s="97"/>
      <c r="D185" s="78"/>
      <c r="E185" s="79"/>
      <c r="F185" s="53"/>
    </row>
    <row r="186" spans="1:6" ht="15.75">
      <c r="A186" s="146"/>
      <c r="B186" s="147"/>
      <c r="C186" s="101"/>
      <c r="D186" s="84" t="s">
        <v>349</v>
      </c>
      <c r="E186" s="137">
        <f>SUM(E157:E175)</f>
        <v>33136.5</v>
      </c>
      <c r="F186" s="53"/>
    </row>
    <row r="187" spans="1:6" ht="15.75">
      <c r="A187" s="146"/>
      <c r="B187" s="147"/>
      <c r="C187" s="101"/>
      <c r="D187" s="84"/>
      <c r="E187" s="137"/>
      <c r="F187" s="53"/>
    </row>
    <row r="188" spans="1:6" ht="15.75">
      <c r="A188" s="142"/>
      <c r="B188" s="143"/>
      <c r="C188" s="102" t="s">
        <v>301</v>
      </c>
      <c r="D188" s="78"/>
      <c r="E188" s="79"/>
      <c r="F188" s="53"/>
    </row>
    <row r="189" spans="1:6" ht="15.75">
      <c r="A189" s="98">
        <v>159</v>
      </c>
      <c r="B189" s="98">
        <v>64</v>
      </c>
      <c r="C189" s="78" t="s">
        <v>547</v>
      </c>
      <c r="D189" s="78"/>
      <c r="E189" s="79">
        <v>2220</v>
      </c>
      <c r="F189" s="53"/>
    </row>
    <row r="190" spans="1:6" ht="15.75">
      <c r="A190" s="76">
        <v>160</v>
      </c>
      <c r="B190" s="76">
        <v>68</v>
      </c>
      <c r="C190" s="78" t="s">
        <v>548</v>
      </c>
      <c r="D190" s="78"/>
      <c r="E190" s="79">
        <v>756.4</v>
      </c>
      <c r="F190" s="53"/>
    </row>
    <row r="191" spans="1:6" ht="15.75">
      <c r="A191" s="76">
        <v>161</v>
      </c>
      <c r="B191" s="76">
        <v>69</v>
      </c>
      <c r="C191" s="78" t="s">
        <v>549</v>
      </c>
      <c r="D191" s="78"/>
      <c r="E191" s="79">
        <v>10004</v>
      </c>
      <c r="F191" s="53"/>
    </row>
    <row r="192" spans="1:6" ht="15.75">
      <c r="A192" s="76">
        <v>162</v>
      </c>
      <c r="B192" s="76">
        <v>70</v>
      </c>
      <c r="C192" s="78" t="s">
        <v>550</v>
      </c>
      <c r="D192" s="78"/>
      <c r="E192" s="79">
        <v>4819</v>
      </c>
      <c r="F192" s="53"/>
    </row>
    <row r="193" spans="1:6" ht="15.75">
      <c r="A193" s="146">
        <v>163</v>
      </c>
      <c r="B193" s="147">
        <v>1</v>
      </c>
      <c r="C193" s="97" t="s">
        <v>551</v>
      </c>
      <c r="D193" s="78">
        <v>2015</v>
      </c>
      <c r="E193" s="79">
        <v>2440</v>
      </c>
      <c r="F193" s="53"/>
    </row>
    <row r="194" spans="1:6" ht="15.75">
      <c r="A194" s="146">
        <v>164</v>
      </c>
      <c r="B194" s="147">
        <v>2</v>
      </c>
      <c r="C194" s="97" t="s">
        <v>234</v>
      </c>
      <c r="D194" s="78">
        <v>2015</v>
      </c>
      <c r="E194" s="79">
        <v>529.99</v>
      </c>
      <c r="F194" s="53"/>
    </row>
    <row r="195" spans="1:6" ht="15.75">
      <c r="A195" s="146">
        <v>165</v>
      </c>
      <c r="B195" s="147">
        <v>695</v>
      </c>
      <c r="C195" s="97" t="s">
        <v>552</v>
      </c>
      <c r="D195" s="78">
        <v>2016</v>
      </c>
      <c r="E195" s="79">
        <v>695</v>
      </c>
      <c r="F195" s="53"/>
    </row>
    <row r="196" spans="1:6" ht="15.75">
      <c r="A196" s="146">
        <v>166</v>
      </c>
      <c r="B196" s="147">
        <v>84</v>
      </c>
      <c r="C196" s="97" t="s">
        <v>553</v>
      </c>
      <c r="D196" s="78">
        <v>2016</v>
      </c>
      <c r="E196" s="79">
        <v>5598.96</v>
      </c>
      <c r="F196" s="53"/>
    </row>
    <row r="197" spans="1:6" ht="15.75">
      <c r="A197" s="146">
        <v>167</v>
      </c>
      <c r="B197" s="147">
        <v>87</v>
      </c>
      <c r="C197" s="97" t="s">
        <v>554</v>
      </c>
      <c r="D197" s="78">
        <v>2016</v>
      </c>
      <c r="E197" s="79">
        <v>8118</v>
      </c>
      <c r="F197" s="53"/>
    </row>
    <row r="198" spans="1:6" ht="15.75">
      <c r="A198" s="210" t="s">
        <v>191</v>
      </c>
      <c r="B198" s="211"/>
      <c r="C198" s="97"/>
      <c r="D198" s="78"/>
      <c r="E198" s="79"/>
      <c r="F198" s="53"/>
    </row>
    <row r="199" spans="1:6" ht="15.75">
      <c r="A199" s="76">
        <v>168</v>
      </c>
      <c r="B199" s="76">
        <v>23</v>
      </c>
      <c r="C199" s="97" t="s">
        <v>192</v>
      </c>
      <c r="D199" s="78"/>
      <c r="E199" s="79">
        <v>2396</v>
      </c>
      <c r="F199" s="53"/>
    </row>
    <row r="200" spans="1:6" ht="15.75">
      <c r="A200" s="98">
        <v>169</v>
      </c>
      <c r="B200" s="98">
        <v>8</v>
      </c>
      <c r="C200" s="97" t="s">
        <v>194</v>
      </c>
      <c r="D200" s="78"/>
      <c r="E200" s="79">
        <v>3499.35</v>
      </c>
      <c r="F200" s="53"/>
    </row>
    <row r="201" spans="1:6" ht="15.75">
      <c r="A201" s="99"/>
      <c r="B201" s="100"/>
      <c r="C201" s="101"/>
      <c r="D201" s="84" t="s">
        <v>349</v>
      </c>
      <c r="E201" s="137">
        <f>SUM(E189:E200)</f>
        <v>41076.700000000004</v>
      </c>
      <c r="F201" s="53"/>
    </row>
    <row r="202" spans="1:6" ht="15.75">
      <c r="A202" s="210" t="s">
        <v>195</v>
      </c>
      <c r="B202" s="211"/>
      <c r="C202" s="102" t="s">
        <v>302</v>
      </c>
      <c r="D202" s="78"/>
      <c r="E202" s="79"/>
      <c r="F202" s="53"/>
    </row>
    <row r="203" spans="1:6" ht="15.75">
      <c r="A203" s="98">
        <v>170</v>
      </c>
      <c r="B203" s="98">
        <v>503</v>
      </c>
      <c r="C203" s="97" t="s">
        <v>201</v>
      </c>
      <c r="D203" s="78">
        <v>2014</v>
      </c>
      <c r="E203" s="79">
        <v>2999.99</v>
      </c>
      <c r="F203" s="53"/>
    </row>
    <row r="204" spans="1:6" ht="15.75">
      <c r="A204" s="98">
        <v>171</v>
      </c>
      <c r="B204" s="98">
        <v>7</v>
      </c>
      <c r="C204" s="97" t="s">
        <v>202</v>
      </c>
      <c r="D204" s="78">
        <v>2012</v>
      </c>
      <c r="E204" s="79">
        <v>2396</v>
      </c>
      <c r="F204" s="53"/>
    </row>
    <row r="205" spans="1:6" ht="15.75">
      <c r="A205" s="98">
        <v>172</v>
      </c>
      <c r="B205" s="98">
        <v>512</v>
      </c>
      <c r="C205" s="97" t="s">
        <v>555</v>
      </c>
      <c r="D205" s="78">
        <v>2015</v>
      </c>
      <c r="E205" s="79">
        <v>660</v>
      </c>
      <c r="F205" s="53"/>
    </row>
    <row r="206" spans="1:6" ht="15.75">
      <c r="A206" s="98">
        <v>173</v>
      </c>
      <c r="B206" s="98">
        <v>558</v>
      </c>
      <c r="C206" s="97" t="s">
        <v>534</v>
      </c>
      <c r="D206" s="78">
        <v>2016</v>
      </c>
      <c r="E206" s="79">
        <v>990</v>
      </c>
      <c r="F206" s="53"/>
    </row>
    <row r="207" spans="1:6" ht="15.75">
      <c r="A207" s="98"/>
      <c r="B207" s="98"/>
      <c r="C207" s="101"/>
      <c r="D207" s="84" t="s">
        <v>349</v>
      </c>
      <c r="E207" s="137">
        <f>SUM(E203:E206)</f>
        <v>7045.99</v>
      </c>
      <c r="F207" s="53"/>
    </row>
    <row r="208" spans="1:6" ht="15.75">
      <c r="A208" s="98"/>
      <c r="B208" s="98"/>
      <c r="C208" s="102" t="s">
        <v>303</v>
      </c>
      <c r="D208" s="78"/>
      <c r="E208" s="79"/>
      <c r="F208" s="53"/>
    </row>
    <row r="209" spans="1:6" ht="15.75">
      <c r="A209" s="98">
        <v>174</v>
      </c>
      <c r="B209" s="98" t="s">
        <v>204</v>
      </c>
      <c r="C209" s="97" t="s">
        <v>205</v>
      </c>
      <c r="D209" s="78" t="s">
        <v>206</v>
      </c>
      <c r="E209" s="79">
        <v>1232</v>
      </c>
      <c r="F209" s="53"/>
    </row>
    <row r="210" spans="1:6" ht="15.75">
      <c r="A210" s="98">
        <v>175</v>
      </c>
      <c r="B210" s="98" t="s">
        <v>207</v>
      </c>
      <c r="C210" s="97" t="s">
        <v>208</v>
      </c>
      <c r="D210" s="78" t="s">
        <v>206</v>
      </c>
      <c r="E210" s="79">
        <v>5064</v>
      </c>
    </row>
    <row r="211" spans="1:6" ht="15.75">
      <c r="A211" s="98">
        <v>176</v>
      </c>
      <c r="B211" s="98">
        <v>131</v>
      </c>
      <c r="C211" s="97" t="s">
        <v>209</v>
      </c>
      <c r="D211" s="78">
        <v>2013</v>
      </c>
      <c r="E211" s="79">
        <v>1649.51</v>
      </c>
      <c r="F211" s="53"/>
    </row>
    <row r="212" spans="1:6" ht="15.75">
      <c r="A212" s="98">
        <v>177</v>
      </c>
      <c r="B212" s="98">
        <v>133</v>
      </c>
      <c r="C212" s="97" t="s">
        <v>210</v>
      </c>
      <c r="D212" s="78">
        <v>2013</v>
      </c>
      <c r="E212" s="79">
        <v>1641.02</v>
      </c>
      <c r="F212" s="53"/>
    </row>
    <row r="213" spans="1:6" ht="15.75">
      <c r="A213" s="98">
        <v>178</v>
      </c>
      <c r="B213" s="98">
        <v>152</v>
      </c>
      <c r="C213" s="97" t="s">
        <v>556</v>
      </c>
      <c r="D213" s="78">
        <v>2015</v>
      </c>
      <c r="E213" s="79">
        <v>629</v>
      </c>
      <c r="F213" s="53"/>
    </row>
    <row r="214" spans="1:6" ht="15.75">
      <c r="A214" s="98">
        <v>179</v>
      </c>
      <c r="B214" s="98">
        <v>196</v>
      </c>
      <c r="C214" s="97" t="s">
        <v>493</v>
      </c>
      <c r="D214" s="78">
        <v>2015</v>
      </c>
      <c r="E214" s="79">
        <v>3370</v>
      </c>
      <c r="F214" s="53"/>
    </row>
    <row r="215" spans="1:6" ht="15.75">
      <c r="A215" s="98">
        <v>180</v>
      </c>
      <c r="B215" s="98">
        <v>231</v>
      </c>
      <c r="C215" s="97" t="s">
        <v>557</v>
      </c>
      <c r="D215" s="78">
        <v>2016</v>
      </c>
      <c r="E215" s="79">
        <v>3469</v>
      </c>
      <c r="F215" s="53"/>
    </row>
    <row r="216" spans="1:6" ht="15.75">
      <c r="A216" s="98"/>
      <c r="B216" s="98"/>
      <c r="C216" s="101"/>
      <c r="D216" s="84" t="s">
        <v>349</v>
      </c>
      <c r="E216" s="137">
        <f>SUM(E209:E215)</f>
        <v>17054.53</v>
      </c>
      <c r="F216" s="53"/>
    </row>
    <row r="217" spans="1:6" ht="15.75">
      <c r="A217" s="98"/>
      <c r="B217" s="98"/>
      <c r="C217" s="102" t="s">
        <v>304</v>
      </c>
      <c r="D217" s="78"/>
      <c r="E217" s="79"/>
      <c r="F217" s="53"/>
    </row>
    <row r="218" spans="1:6" ht="15.75">
      <c r="A218" s="98">
        <v>181</v>
      </c>
      <c r="B218" s="98" t="s">
        <v>214</v>
      </c>
      <c r="C218" s="97" t="s">
        <v>215</v>
      </c>
      <c r="D218" s="78">
        <v>2011</v>
      </c>
      <c r="E218" s="79">
        <v>850</v>
      </c>
      <c r="F218" s="53"/>
    </row>
    <row r="219" spans="1:6" ht="15.75">
      <c r="A219" s="98">
        <v>182</v>
      </c>
      <c r="B219" s="98" t="s">
        <v>216</v>
      </c>
      <c r="C219" s="97" t="s">
        <v>217</v>
      </c>
      <c r="D219" s="78">
        <v>2011</v>
      </c>
      <c r="E219" s="79">
        <v>1395</v>
      </c>
      <c r="F219" s="53"/>
    </row>
    <row r="220" spans="1:6" ht="15.75">
      <c r="A220" s="98">
        <v>183</v>
      </c>
      <c r="B220" s="98" t="s">
        <v>218</v>
      </c>
      <c r="C220" s="97" t="s">
        <v>219</v>
      </c>
      <c r="D220" s="78">
        <v>2011</v>
      </c>
      <c r="E220" s="79">
        <v>1159.42</v>
      </c>
      <c r="F220" s="53"/>
    </row>
    <row r="221" spans="1:6" ht="15.75">
      <c r="A221" s="98">
        <v>184</v>
      </c>
      <c r="B221" s="98" t="s">
        <v>220</v>
      </c>
      <c r="C221" s="97" t="s">
        <v>221</v>
      </c>
      <c r="D221" s="78">
        <v>2013</v>
      </c>
      <c r="E221" s="79">
        <v>2999</v>
      </c>
      <c r="F221" s="53"/>
    </row>
    <row r="222" spans="1:6" ht="15.75">
      <c r="A222" s="98">
        <v>185</v>
      </c>
      <c r="B222" s="98" t="s">
        <v>222</v>
      </c>
      <c r="C222" s="97" t="s">
        <v>223</v>
      </c>
      <c r="D222" s="78">
        <v>2011</v>
      </c>
      <c r="E222" s="79">
        <v>2000</v>
      </c>
      <c r="F222" s="53"/>
    </row>
    <row r="223" spans="1:6" ht="15.75">
      <c r="A223" s="98">
        <v>186</v>
      </c>
      <c r="B223" s="98" t="s">
        <v>222</v>
      </c>
      <c r="C223" s="97" t="s">
        <v>223</v>
      </c>
      <c r="D223" s="78">
        <v>2011</v>
      </c>
      <c r="E223" s="79">
        <v>2000</v>
      </c>
      <c r="F223" s="53"/>
    </row>
    <row r="224" spans="1:6" ht="15.75">
      <c r="A224" s="98">
        <v>187</v>
      </c>
      <c r="B224" s="98" t="s">
        <v>222</v>
      </c>
      <c r="C224" s="97" t="s">
        <v>223</v>
      </c>
      <c r="D224" s="78">
        <v>2011</v>
      </c>
      <c r="E224" s="79">
        <v>2000</v>
      </c>
      <c r="F224" s="53"/>
    </row>
    <row r="225" spans="1:6" ht="15.75">
      <c r="A225" s="98">
        <v>188</v>
      </c>
      <c r="B225" s="98" t="s">
        <v>224</v>
      </c>
      <c r="C225" s="97" t="s">
        <v>225</v>
      </c>
      <c r="D225" s="78">
        <v>2011</v>
      </c>
      <c r="E225" s="79">
        <v>2000</v>
      </c>
      <c r="F225" s="53"/>
    </row>
    <row r="226" spans="1:6" ht="15.75">
      <c r="A226" s="98">
        <v>189</v>
      </c>
      <c r="B226" s="98" t="s">
        <v>211</v>
      </c>
      <c r="C226" s="97" t="s">
        <v>226</v>
      </c>
      <c r="D226" s="78">
        <v>2011</v>
      </c>
      <c r="E226" s="79">
        <v>3140.98</v>
      </c>
      <c r="F226" s="53"/>
    </row>
    <row r="227" spans="1:6" ht="15.75">
      <c r="A227" s="98">
        <v>190</v>
      </c>
      <c r="B227" s="98" t="s">
        <v>211</v>
      </c>
      <c r="C227" s="97" t="s">
        <v>226</v>
      </c>
      <c r="D227" s="78">
        <v>2011</v>
      </c>
      <c r="E227" s="79">
        <v>3140.98</v>
      </c>
      <c r="F227" s="53"/>
    </row>
    <row r="228" spans="1:6" ht="15.75">
      <c r="A228" s="98">
        <v>191</v>
      </c>
      <c r="B228" s="98" t="s">
        <v>211</v>
      </c>
      <c r="C228" s="97" t="s">
        <v>226</v>
      </c>
      <c r="D228" s="78">
        <v>2011</v>
      </c>
      <c r="E228" s="79">
        <v>3140.98</v>
      </c>
      <c r="F228" s="53"/>
    </row>
    <row r="229" spans="1:6" ht="15.75">
      <c r="A229" s="98">
        <v>192</v>
      </c>
      <c r="B229" s="98" t="s">
        <v>211</v>
      </c>
      <c r="C229" s="97" t="s">
        <v>226</v>
      </c>
      <c r="D229" s="78">
        <v>2011</v>
      </c>
      <c r="E229" s="79">
        <v>3140.98</v>
      </c>
      <c r="F229" s="53"/>
    </row>
    <row r="230" spans="1:6" ht="15.75">
      <c r="A230" s="98">
        <v>193</v>
      </c>
      <c r="B230" s="98" t="s">
        <v>211</v>
      </c>
      <c r="C230" s="97" t="s">
        <v>226</v>
      </c>
      <c r="D230" s="78">
        <v>2011</v>
      </c>
      <c r="E230" s="79">
        <v>3140.98</v>
      </c>
      <c r="F230" s="53"/>
    </row>
    <row r="231" spans="1:6" ht="15.75">
      <c r="A231" s="98">
        <v>194</v>
      </c>
      <c r="B231" s="98" t="s">
        <v>558</v>
      </c>
      <c r="C231" s="97" t="s">
        <v>559</v>
      </c>
      <c r="D231" s="78">
        <v>2015</v>
      </c>
      <c r="E231" s="79">
        <v>1180</v>
      </c>
      <c r="F231" s="53"/>
    </row>
    <row r="232" spans="1:6" ht="15.75">
      <c r="A232" s="98">
        <v>195</v>
      </c>
      <c r="B232" s="98" t="s">
        <v>560</v>
      </c>
      <c r="C232" s="97" t="s">
        <v>538</v>
      </c>
      <c r="D232" s="78">
        <v>2015</v>
      </c>
      <c r="E232" s="79">
        <v>2989.99</v>
      </c>
      <c r="F232" s="53"/>
    </row>
    <row r="233" spans="1:6" ht="15.75">
      <c r="A233" s="98">
        <v>196</v>
      </c>
      <c r="B233" s="98" t="s">
        <v>561</v>
      </c>
      <c r="C233" s="97" t="s">
        <v>562</v>
      </c>
      <c r="D233" s="78">
        <v>2015</v>
      </c>
      <c r="E233" s="79">
        <v>553.5</v>
      </c>
      <c r="F233" s="53"/>
    </row>
    <row r="234" spans="1:6" ht="15.75">
      <c r="A234" s="98">
        <v>197</v>
      </c>
      <c r="B234" s="98" t="s">
        <v>563</v>
      </c>
      <c r="C234" s="97" t="s">
        <v>564</v>
      </c>
      <c r="D234" s="78">
        <v>2016</v>
      </c>
      <c r="E234" s="79">
        <v>676.5</v>
      </c>
      <c r="F234" s="53"/>
    </row>
    <row r="235" spans="1:6" ht="15.75">
      <c r="A235" s="98">
        <v>198</v>
      </c>
      <c r="B235" s="98" t="s">
        <v>565</v>
      </c>
      <c r="C235" s="97" t="s">
        <v>566</v>
      </c>
      <c r="D235" s="78">
        <v>2016</v>
      </c>
      <c r="E235" s="79">
        <v>14678.82</v>
      </c>
      <c r="F235" s="53"/>
    </row>
    <row r="236" spans="1:6" ht="15.75">
      <c r="A236" s="98">
        <v>199</v>
      </c>
      <c r="B236" s="98" t="s">
        <v>567</v>
      </c>
      <c r="C236" s="97" t="s">
        <v>568</v>
      </c>
      <c r="D236" s="78">
        <v>2016</v>
      </c>
      <c r="E236" s="79">
        <v>3284.1</v>
      </c>
      <c r="F236" s="53"/>
    </row>
    <row r="237" spans="1:6" ht="15.75">
      <c r="A237" s="98">
        <v>200</v>
      </c>
      <c r="B237" s="98" t="s">
        <v>569</v>
      </c>
      <c r="C237" s="97" t="s">
        <v>570</v>
      </c>
      <c r="D237" s="78">
        <v>2016</v>
      </c>
      <c r="E237" s="79">
        <v>9785.8799999999992</v>
      </c>
    </row>
    <row r="238" spans="1:6" ht="15.75">
      <c r="A238" s="98">
        <v>201</v>
      </c>
      <c r="B238" s="98" t="s">
        <v>571</v>
      </c>
      <c r="C238" s="97" t="s">
        <v>562</v>
      </c>
      <c r="D238" s="78">
        <v>2016</v>
      </c>
      <c r="E238" s="79">
        <v>2189.4</v>
      </c>
      <c r="F238" s="53"/>
    </row>
    <row r="239" spans="1:6" ht="15.75">
      <c r="A239" s="98">
        <v>202</v>
      </c>
      <c r="B239" s="98" t="s">
        <v>572</v>
      </c>
      <c r="C239" s="97" t="s">
        <v>573</v>
      </c>
      <c r="D239" s="78">
        <v>2016</v>
      </c>
      <c r="E239" s="79">
        <v>9692.4</v>
      </c>
      <c r="F239" s="53"/>
    </row>
    <row r="240" spans="1:6" ht="15.75">
      <c r="A240" s="98">
        <v>203</v>
      </c>
      <c r="B240" s="98" t="s">
        <v>574</v>
      </c>
      <c r="C240" s="97" t="s">
        <v>575</v>
      </c>
      <c r="D240" s="78">
        <v>2016</v>
      </c>
      <c r="E240" s="79">
        <v>2154.96</v>
      </c>
      <c r="F240" s="53"/>
    </row>
    <row r="241" spans="1:6" ht="15.75">
      <c r="A241" s="98">
        <v>204</v>
      </c>
      <c r="B241" s="98" t="s">
        <v>576</v>
      </c>
      <c r="C241" s="97" t="s">
        <v>577</v>
      </c>
      <c r="D241" s="78">
        <v>2016</v>
      </c>
      <c r="E241" s="79">
        <v>7269.3</v>
      </c>
      <c r="F241" s="53"/>
    </row>
    <row r="242" spans="1:6" ht="15.75">
      <c r="A242" s="98">
        <v>205</v>
      </c>
      <c r="B242" s="98" t="s">
        <v>578</v>
      </c>
      <c r="C242" s="97" t="s">
        <v>579</v>
      </c>
      <c r="D242" s="78">
        <v>2016</v>
      </c>
      <c r="E242" s="79">
        <v>2423.1</v>
      </c>
      <c r="F242" s="53"/>
    </row>
    <row r="243" spans="1:6" ht="15.75">
      <c r="A243" s="98">
        <v>206</v>
      </c>
      <c r="B243" s="98" t="s">
        <v>580</v>
      </c>
      <c r="C243" s="97" t="s">
        <v>581</v>
      </c>
      <c r="D243" s="78">
        <v>2016</v>
      </c>
      <c r="E243" s="79">
        <v>538.74</v>
      </c>
      <c r="F243" s="53"/>
    </row>
    <row r="244" spans="1:6" ht="15.75">
      <c r="A244" s="98">
        <v>207</v>
      </c>
      <c r="B244" s="98" t="s">
        <v>582</v>
      </c>
      <c r="C244" s="97" t="s">
        <v>583</v>
      </c>
      <c r="D244" s="78">
        <v>2016</v>
      </c>
      <c r="E244" s="79">
        <v>1205.4000000000001</v>
      </c>
      <c r="F244" s="53"/>
    </row>
    <row r="245" spans="1:6" ht="15.75">
      <c r="A245" s="98"/>
      <c r="B245" s="98"/>
      <c r="C245" s="101"/>
      <c r="D245" s="84" t="s">
        <v>349</v>
      </c>
      <c r="E245" s="137">
        <f>SUM(E218:E244)</f>
        <v>88730.41</v>
      </c>
      <c r="F245" s="53"/>
    </row>
    <row r="246" spans="1:6" ht="15.75">
      <c r="A246" s="98"/>
      <c r="B246" s="98"/>
      <c r="C246" s="102" t="s">
        <v>305</v>
      </c>
      <c r="D246" s="78"/>
      <c r="E246" s="79"/>
      <c r="F246" s="53"/>
    </row>
    <row r="247" spans="1:6" ht="15.75">
      <c r="A247" s="98">
        <v>208</v>
      </c>
      <c r="B247" s="98" t="s">
        <v>235</v>
      </c>
      <c r="C247" s="97" t="s">
        <v>225</v>
      </c>
      <c r="D247" s="78">
        <v>2013</v>
      </c>
      <c r="E247" s="79">
        <v>1700.6</v>
      </c>
      <c r="F247" s="53"/>
    </row>
    <row r="248" spans="1:6" ht="15.75">
      <c r="A248" s="98">
        <v>209</v>
      </c>
      <c r="B248" s="98" t="s">
        <v>236</v>
      </c>
      <c r="C248" s="97" t="s">
        <v>212</v>
      </c>
      <c r="D248" s="78">
        <v>2011</v>
      </c>
      <c r="E248" s="79">
        <v>2207.96</v>
      </c>
      <c r="F248" s="53"/>
    </row>
    <row r="249" spans="1:6" ht="15.75">
      <c r="A249" s="98"/>
      <c r="B249" s="98"/>
      <c r="C249" s="101"/>
      <c r="D249" s="84" t="s">
        <v>349</v>
      </c>
      <c r="E249" s="138">
        <f>SUM(E247:E248)</f>
        <v>3908.56</v>
      </c>
      <c r="F249" s="53"/>
    </row>
    <row r="250" spans="1:6" ht="15.75">
      <c r="A250" s="98"/>
      <c r="B250" s="98"/>
      <c r="C250" s="102" t="s">
        <v>306</v>
      </c>
      <c r="D250" s="78"/>
      <c r="E250" s="79"/>
      <c r="F250" s="53"/>
    </row>
    <row r="251" spans="1:6" ht="15.75">
      <c r="A251" s="98">
        <v>210</v>
      </c>
      <c r="B251" s="98" t="s">
        <v>243</v>
      </c>
      <c r="C251" s="97" t="s">
        <v>244</v>
      </c>
      <c r="D251" s="78"/>
      <c r="E251" s="79">
        <v>3965</v>
      </c>
      <c r="F251" s="53"/>
    </row>
    <row r="252" spans="1:6" ht="15.75">
      <c r="A252" s="98">
        <v>211</v>
      </c>
      <c r="B252" s="98" t="s">
        <v>245</v>
      </c>
      <c r="C252" s="97" t="s">
        <v>234</v>
      </c>
      <c r="D252" s="78"/>
      <c r="E252" s="79">
        <v>854</v>
      </c>
      <c r="F252" s="53"/>
    </row>
    <row r="253" spans="1:6" ht="15.75">
      <c r="A253" s="98">
        <v>212</v>
      </c>
      <c r="B253" s="98" t="s">
        <v>246</v>
      </c>
      <c r="C253" s="97" t="s">
        <v>247</v>
      </c>
      <c r="D253" s="78"/>
      <c r="E253" s="79">
        <v>800</v>
      </c>
      <c r="F253" s="53"/>
    </row>
    <row r="254" spans="1:6" ht="15.75">
      <c r="A254" s="98">
        <v>213</v>
      </c>
      <c r="B254" s="98" t="s">
        <v>248</v>
      </c>
      <c r="C254" s="97" t="s">
        <v>249</v>
      </c>
      <c r="D254" s="78"/>
      <c r="E254" s="79">
        <v>699</v>
      </c>
      <c r="F254" s="53"/>
    </row>
    <row r="255" spans="1:6" ht="15.75">
      <c r="A255" s="98">
        <v>214</v>
      </c>
      <c r="B255" s="98" t="s">
        <v>250</v>
      </c>
      <c r="C255" s="97" t="s">
        <v>251</v>
      </c>
      <c r="D255" s="78"/>
      <c r="E255" s="79">
        <v>500</v>
      </c>
      <c r="F255" s="53"/>
    </row>
    <row r="256" spans="1:6" ht="15.75">
      <c r="A256" s="98">
        <v>215</v>
      </c>
      <c r="B256" s="98" t="s">
        <v>252</v>
      </c>
      <c r="C256" s="97" t="s">
        <v>253</v>
      </c>
      <c r="D256" s="78"/>
      <c r="E256" s="79">
        <v>800</v>
      </c>
      <c r="F256" s="53"/>
    </row>
    <row r="257" spans="1:6" ht="15.75">
      <c r="A257" s="98">
        <v>216</v>
      </c>
      <c r="B257" s="98" t="s">
        <v>254</v>
      </c>
      <c r="C257" s="97" t="s">
        <v>213</v>
      </c>
      <c r="D257" s="78"/>
      <c r="E257" s="79">
        <v>2425</v>
      </c>
      <c r="F257" s="53"/>
    </row>
    <row r="258" spans="1:6" ht="15.75">
      <c r="A258" s="98">
        <v>217</v>
      </c>
      <c r="B258" s="98" t="s">
        <v>255</v>
      </c>
      <c r="C258" s="97" t="s">
        <v>256</v>
      </c>
      <c r="D258" s="78"/>
      <c r="E258" s="79">
        <v>1699</v>
      </c>
      <c r="F258" s="53"/>
    </row>
    <row r="259" spans="1:6" ht="15.75">
      <c r="A259" s="98">
        <v>218</v>
      </c>
      <c r="B259" s="98" t="s">
        <v>257</v>
      </c>
      <c r="C259" s="97" t="s">
        <v>213</v>
      </c>
      <c r="D259" s="78"/>
      <c r="E259" s="79">
        <v>2142</v>
      </c>
      <c r="F259" s="53"/>
    </row>
    <row r="260" spans="1:6" ht="15.75">
      <c r="A260" s="98">
        <v>219</v>
      </c>
      <c r="B260" s="98" t="s">
        <v>258</v>
      </c>
      <c r="C260" s="97" t="s">
        <v>259</v>
      </c>
      <c r="D260" s="78"/>
      <c r="E260" s="79">
        <v>517</v>
      </c>
      <c r="F260" s="53"/>
    </row>
    <row r="261" spans="1:6" ht="15.75">
      <c r="A261" s="98">
        <v>220</v>
      </c>
      <c r="B261" s="98" t="s">
        <v>260</v>
      </c>
      <c r="C261" s="97" t="s">
        <v>261</v>
      </c>
      <c r="D261" s="78"/>
      <c r="E261" s="79">
        <v>1660</v>
      </c>
      <c r="F261" s="53"/>
    </row>
    <row r="262" spans="1:6" ht="15.75">
      <c r="A262" s="98">
        <v>221</v>
      </c>
      <c r="B262" s="98" t="s">
        <v>262</v>
      </c>
      <c r="C262" s="97" t="s">
        <v>263</v>
      </c>
      <c r="D262" s="78"/>
      <c r="E262" s="79">
        <v>1230</v>
      </c>
      <c r="F262" s="53"/>
    </row>
    <row r="263" spans="1:6" ht="15.75">
      <c r="A263" s="98"/>
      <c r="B263" s="98"/>
      <c r="C263" s="101"/>
      <c r="D263" s="84" t="s">
        <v>349</v>
      </c>
      <c r="E263" s="138">
        <f>SUM(E251:E262)</f>
        <v>17291</v>
      </c>
      <c r="F263" s="53"/>
    </row>
    <row r="264" spans="1:6" ht="15.75">
      <c r="A264" s="98"/>
      <c r="B264" s="98"/>
      <c r="C264" s="102" t="s">
        <v>308</v>
      </c>
      <c r="D264" s="78"/>
      <c r="E264" s="79"/>
    </row>
    <row r="265" spans="1:6" ht="15.75">
      <c r="A265" s="98">
        <v>222</v>
      </c>
      <c r="B265" s="98">
        <v>453</v>
      </c>
      <c r="C265" s="97" t="s">
        <v>267</v>
      </c>
      <c r="D265" s="78">
        <v>2011</v>
      </c>
      <c r="E265" s="79">
        <v>2390</v>
      </c>
      <c r="F265" s="53"/>
    </row>
    <row r="266" spans="1:6" ht="15.75">
      <c r="A266" s="98">
        <v>223</v>
      </c>
      <c r="B266" s="98">
        <v>488</v>
      </c>
      <c r="C266" s="97" t="s">
        <v>268</v>
      </c>
      <c r="D266" s="78">
        <v>2011</v>
      </c>
      <c r="E266" s="79">
        <v>9317.25</v>
      </c>
      <c r="F266" s="53"/>
    </row>
    <row r="267" spans="1:6" ht="15.75">
      <c r="A267" s="98">
        <v>224</v>
      </c>
      <c r="B267" s="98">
        <v>489</v>
      </c>
      <c r="C267" s="97" t="s">
        <v>269</v>
      </c>
      <c r="D267" s="78">
        <v>2011</v>
      </c>
      <c r="E267" s="79">
        <v>2029.5</v>
      </c>
      <c r="F267" s="53"/>
    </row>
    <row r="268" spans="1:6" ht="15.75">
      <c r="A268" s="98">
        <v>225</v>
      </c>
      <c r="B268" s="98">
        <v>490</v>
      </c>
      <c r="C268" s="97" t="s">
        <v>270</v>
      </c>
      <c r="D268" s="78">
        <v>2011</v>
      </c>
      <c r="E268" s="79">
        <v>2600</v>
      </c>
      <c r="F268" s="53"/>
    </row>
    <row r="269" spans="1:6" ht="15.75">
      <c r="A269" s="98">
        <v>226</v>
      </c>
      <c r="B269" s="98">
        <v>507</v>
      </c>
      <c r="C269" s="97" t="s">
        <v>271</v>
      </c>
      <c r="D269" s="78">
        <v>2013</v>
      </c>
      <c r="E269" s="79">
        <v>798</v>
      </c>
      <c r="F269" s="53"/>
    </row>
    <row r="270" spans="1:6" ht="15.75">
      <c r="A270" s="98">
        <v>227</v>
      </c>
      <c r="B270" s="98">
        <v>516</v>
      </c>
      <c r="C270" s="97" t="s">
        <v>272</v>
      </c>
      <c r="D270" s="78">
        <v>2013</v>
      </c>
      <c r="E270" s="79">
        <v>2399</v>
      </c>
      <c r="F270" s="53"/>
    </row>
    <row r="271" spans="1:6" ht="15.75">
      <c r="A271" s="98">
        <v>228</v>
      </c>
      <c r="B271" s="98">
        <v>518</v>
      </c>
      <c r="C271" s="97" t="s">
        <v>273</v>
      </c>
      <c r="D271" s="78">
        <v>2014</v>
      </c>
      <c r="E271" s="79">
        <v>1249</v>
      </c>
      <c r="F271" s="53"/>
    </row>
    <row r="272" spans="1:6" ht="15.75">
      <c r="A272" s="98">
        <v>229</v>
      </c>
      <c r="B272" s="98">
        <v>519</v>
      </c>
      <c r="C272" s="97" t="s">
        <v>274</v>
      </c>
      <c r="D272" s="78">
        <v>2014</v>
      </c>
      <c r="E272" s="79">
        <v>990</v>
      </c>
      <c r="F272" s="53"/>
    </row>
    <row r="273" spans="1:6" ht="15.75">
      <c r="A273" s="98">
        <v>230</v>
      </c>
      <c r="B273" s="98">
        <v>523</v>
      </c>
      <c r="C273" s="97" t="s">
        <v>275</v>
      </c>
      <c r="D273" s="78">
        <v>2014</v>
      </c>
      <c r="E273" s="79">
        <v>1065</v>
      </c>
      <c r="F273" s="53"/>
    </row>
    <row r="274" spans="1:6" ht="15.75">
      <c r="A274" s="98">
        <v>231</v>
      </c>
      <c r="B274" s="98">
        <v>547</v>
      </c>
      <c r="C274" s="97" t="s">
        <v>416</v>
      </c>
      <c r="D274" s="78">
        <v>2014</v>
      </c>
      <c r="E274" s="79">
        <v>2099</v>
      </c>
      <c r="F274" s="53"/>
    </row>
    <row r="275" spans="1:6" ht="15.75">
      <c r="A275" s="98">
        <v>232</v>
      </c>
      <c r="B275" s="98">
        <v>548</v>
      </c>
      <c r="C275" s="97" t="s">
        <v>244</v>
      </c>
      <c r="D275" s="78">
        <v>2015</v>
      </c>
      <c r="E275" s="79">
        <v>1639</v>
      </c>
      <c r="F275" s="53"/>
    </row>
    <row r="276" spans="1:6" ht="15.75">
      <c r="A276" s="98">
        <v>233</v>
      </c>
      <c r="B276" s="98">
        <v>556</v>
      </c>
      <c r="C276" s="97" t="s">
        <v>584</v>
      </c>
      <c r="D276" s="78">
        <v>2016</v>
      </c>
      <c r="E276" s="79">
        <v>2447.6999999999998</v>
      </c>
      <c r="F276" s="53"/>
    </row>
    <row r="277" spans="1:6" ht="15.75">
      <c r="A277" s="98">
        <v>234</v>
      </c>
      <c r="B277" s="98">
        <v>557</v>
      </c>
      <c r="C277" s="97" t="s">
        <v>585</v>
      </c>
      <c r="D277" s="78">
        <v>2016</v>
      </c>
      <c r="E277" s="79">
        <v>2460</v>
      </c>
      <c r="F277" s="53"/>
    </row>
    <row r="278" spans="1:6" ht="15.75">
      <c r="A278" s="98">
        <v>235</v>
      </c>
      <c r="B278" s="98">
        <v>562</v>
      </c>
      <c r="C278" s="97" t="s">
        <v>493</v>
      </c>
      <c r="D278" s="78">
        <v>2016</v>
      </c>
      <c r="E278" s="79">
        <v>999</v>
      </c>
      <c r="F278" s="53"/>
    </row>
    <row r="279" spans="1:6" ht="15.75">
      <c r="A279" s="98"/>
      <c r="B279" s="98"/>
      <c r="C279" s="101"/>
      <c r="D279" s="84" t="s">
        <v>349</v>
      </c>
      <c r="E279" s="137">
        <f>SUM(E265:E278)</f>
        <v>32482.45</v>
      </c>
      <c r="F279" s="53"/>
    </row>
    <row r="280" spans="1:6" ht="15.75">
      <c r="A280" s="98"/>
      <c r="B280" s="98"/>
      <c r="C280" s="148" t="s">
        <v>307</v>
      </c>
      <c r="D280" s="84"/>
      <c r="E280" s="121"/>
      <c r="F280" s="53"/>
    </row>
    <row r="281" spans="1:6" ht="17.25" customHeight="1">
      <c r="A281" s="98">
        <v>236</v>
      </c>
      <c r="B281" s="98">
        <v>602</v>
      </c>
      <c r="C281" s="97" t="s">
        <v>586</v>
      </c>
      <c r="D281" s="78">
        <v>2014</v>
      </c>
      <c r="E281" s="79">
        <v>500</v>
      </c>
      <c r="F281" s="53"/>
    </row>
    <row r="282" spans="1:6" ht="15.75">
      <c r="A282" s="98"/>
      <c r="B282" s="98"/>
      <c r="C282" s="101"/>
      <c r="D282" s="84" t="s">
        <v>349</v>
      </c>
      <c r="E282" s="138">
        <f>SUM(E281)</f>
        <v>500</v>
      </c>
      <c r="F282" s="53"/>
    </row>
    <row r="283" spans="1:6" ht="15.75">
      <c r="A283" s="98"/>
      <c r="B283" s="98"/>
      <c r="C283" s="102" t="s">
        <v>309</v>
      </c>
      <c r="D283" s="78"/>
      <c r="E283" s="79"/>
    </row>
    <row r="284" spans="1:6" ht="15.75">
      <c r="A284" s="98">
        <v>237</v>
      </c>
      <c r="B284" s="98" t="s">
        <v>283</v>
      </c>
      <c r="C284" s="97" t="s">
        <v>284</v>
      </c>
      <c r="D284" s="78">
        <v>2011</v>
      </c>
      <c r="E284" s="79">
        <v>3835.14</v>
      </c>
      <c r="F284" s="53"/>
    </row>
    <row r="285" spans="1:6" ht="15.75">
      <c r="A285" s="98">
        <v>238</v>
      </c>
      <c r="B285" s="98">
        <v>403</v>
      </c>
      <c r="C285" s="97" t="s">
        <v>587</v>
      </c>
      <c r="D285" s="78">
        <v>2015</v>
      </c>
      <c r="E285" s="79">
        <v>5996.99</v>
      </c>
      <c r="F285" s="53"/>
    </row>
    <row r="286" spans="1:6" ht="15.75">
      <c r="A286" s="98">
        <v>239</v>
      </c>
      <c r="B286" s="98" t="s">
        <v>588</v>
      </c>
      <c r="C286" s="97" t="s">
        <v>589</v>
      </c>
      <c r="D286" s="78">
        <v>2016</v>
      </c>
      <c r="E286" s="79">
        <v>5996.99</v>
      </c>
      <c r="F286" s="53"/>
    </row>
    <row r="287" spans="1:6" ht="15.75">
      <c r="A287" s="98">
        <v>240</v>
      </c>
      <c r="B287" s="98" t="s">
        <v>590</v>
      </c>
      <c r="C287" s="97" t="s">
        <v>591</v>
      </c>
      <c r="D287" s="78">
        <v>2016</v>
      </c>
      <c r="E287" s="79">
        <v>9994.98</v>
      </c>
      <c r="F287" s="53"/>
    </row>
    <row r="288" spans="1:6" ht="15.75">
      <c r="A288" s="98"/>
      <c r="B288" s="98"/>
      <c r="C288" s="101"/>
      <c r="D288" s="84" t="s">
        <v>349</v>
      </c>
      <c r="E288" s="137">
        <f>SUM(E284:E287)</f>
        <v>25824.1</v>
      </c>
      <c r="F288" s="53"/>
    </row>
    <row r="289" spans="1:6" ht="15.75">
      <c r="A289" s="98"/>
      <c r="B289" s="98"/>
      <c r="C289" s="102" t="s">
        <v>310</v>
      </c>
      <c r="D289" s="78"/>
      <c r="E289" s="79"/>
      <c r="F289" s="53"/>
    </row>
    <row r="290" spans="1:6" ht="15.75">
      <c r="A290" s="98">
        <v>241</v>
      </c>
      <c r="B290" s="98" t="s">
        <v>286</v>
      </c>
      <c r="C290" s="97" t="s">
        <v>287</v>
      </c>
      <c r="D290" s="78">
        <v>2012</v>
      </c>
      <c r="E290" s="79">
        <v>4000</v>
      </c>
      <c r="F290" s="53"/>
    </row>
    <row r="291" spans="1:6" ht="15.75">
      <c r="A291" s="98">
        <v>242</v>
      </c>
      <c r="B291" s="98" t="s">
        <v>288</v>
      </c>
      <c r="C291" s="97" t="s">
        <v>289</v>
      </c>
      <c r="D291" s="78">
        <v>2011</v>
      </c>
      <c r="E291" s="79">
        <v>565</v>
      </c>
      <c r="F291" s="53"/>
    </row>
    <row r="292" spans="1:6" ht="15.75">
      <c r="A292" s="98">
        <v>243</v>
      </c>
      <c r="B292" s="98" t="s">
        <v>290</v>
      </c>
      <c r="C292" s="97" t="s">
        <v>291</v>
      </c>
      <c r="D292" s="78">
        <v>2013</v>
      </c>
      <c r="E292" s="79">
        <v>3016</v>
      </c>
      <c r="F292" s="53"/>
    </row>
    <row r="293" spans="1:6" ht="15.75">
      <c r="A293" s="98">
        <v>244</v>
      </c>
      <c r="B293" s="98" t="s">
        <v>292</v>
      </c>
      <c r="C293" s="97" t="s">
        <v>249</v>
      </c>
      <c r="D293" s="78">
        <v>2013</v>
      </c>
      <c r="E293" s="79">
        <v>599</v>
      </c>
    </row>
    <row r="294" spans="1:6" ht="15.75">
      <c r="A294" s="98">
        <v>245</v>
      </c>
      <c r="B294" s="98" t="s">
        <v>294</v>
      </c>
      <c r="C294" s="97" t="s">
        <v>293</v>
      </c>
      <c r="D294" s="78">
        <v>2011</v>
      </c>
      <c r="E294" s="79">
        <v>2099</v>
      </c>
      <c r="F294" s="53"/>
    </row>
    <row r="295" spans="1:6" ht="15.75">
      <c r="A295" s="98">
        <v>246</v>
      </c>
      <c r="B295" s="98" t="s">
        <v>592</v>
      </c>
      <c r="C295" s="97" t="s">
        <v>593</v>
      </c>
      <c r="D295" s="78">
        <v>2015</v>
      </c>
      <c r="E295" s="79">
        <v>1999</v>
      </c>
      <c r="F295" s="53"/>
    </row>
    <row r="296" spans="1:6" ht="15.75">
      <c r="A296" s="98">
        <v>248</v>
      </c>
      <c r="B296" s="98">
        <v>392</v>
      </c>
      <c r="C296" s="97" t="s">
        <v>495</v>
      </c>
      <c r="D296" s="78">
        <v>2016</v>
      </c>
      <c r="E296" s="79">
        <v>2581.77</v>
      </c>
      <c r="F296" s="53"/>
    </row>
    <row r="297" spans="1:6" ht="15.75">
      <c r="A297" s="98">
        <v>249</v>
      </c>
      <c r="B297" s="98">
        <v>393</v>
      </c>
      <c r="C297" s="97" t="s">
        <v>594</v>
      </c>
      <c r="D297" s="78">
        <v>2016</v>
      </c>
      <c r="E297" s="79">
        <v>1843.77</v>
      </c>
      <c r="F297" s="53"/>
    </row>
    <row r="298" spans="1:6" ht="15.75">
      <c r="A298" s="98"/>
      <c r="B298" s="98"/>
      <c r="C298" s="101"/>
      <c r="D298" s="84" t="s">
        <v>349</v>
      </c>
      <c r="E298" s="138">
        <f>SUM(E290:E297)</f>
        <v>16703.54</v>
      </c>
      <c r="F298" s="53"/>
    </row>
    <row r="299" spans="1:6" ht="15.75">
      <c r="A299" s="98">
        <v>250</v>
      </c>
      <c r="B299" s="98" t="s">
        <v>295</v>
      </c>
      <c r="C299" s="102" t="s">
        <v>311</v>
      </c>
      <c r="D299" s="78"/>
      <c r="E299" s="79"/>
      <c r="F299" s="53"/>
    </row>
    <row r="300" spans="1:6" ht="15.75">
      <c r="A300" s="98">
        <v>251</v>
      </c>
      <c r="B300" s="98">
        <v>273</v>
      </c>
      <c r="C300" s="97" t="s">
        <v>296</v>
      </c>
      <c r="D300" s="78">
        <v>2013</v>
      </c>
      <c r="E300" s="79">
        <v>3576.82</v>
      </c>
      <c r="F300" s="53"/>
    </row>
    <row r="301" spans="1:6" ht="15.75">
      <c r="A301" s="98">
        <v>252</v>
      </c>
      <c r="B301" s="98">
        <v>278</v>
      </c>
      <c r="C301" s="97" t="s">
        <v>297</v>
      </c>
      <c r="D301" s="78">
        <v>2014</v>
      </c>
      <c r="E301" s="79">
        <v>2313.87</v>
      </c>
      <c r="F301" s="53"/>
    </row>
    <row r="302" spans="1:6" ht="15.75">
      <c r="A302" s="98">
        <v>253</v>
      </c>
      <c r="B302" s="98">
        <v>279</v>
      </c>
      <c r="C302" s="97" t="s">
        <v>184</v>
      </c>
      <c r="D302" s="78">
        <v>2014</v>
      </c>
      <c r="E302" s="79">
        <v>551.9</v>
      </c>
      <c r="F302" s="53"/>
    </row>
    <row r="303" spans="1:6" ht="15.75">
      <c r="A303" s="98">
        <v>254</v>
      </c>
      <c r="B303" s="98">
        <v>280</v>
      </c>
      <c r="C303" s="97" t="s">
        <v>485</v>
      </c>
      <c r="D303" s="78">
        <v>2014</v>
      </c>
      <c r="E303" s="79">
        <v>2115</v>
      </c>
      <c r="F303" s="53"/>
    </row>
    <row r="304" spans="1:6" ht="15.75">
      <c r="A304" s="98">
        <v>255</v>
      </c>
      <c r="B304" s="98">
        <v>291</v>
      </c>
      <c r="C304" s="97" t="s">
        <v>225</v>
      </c>
      <c r="D304" s="78">
        <v>2015</v>
      </c>
      <c r="E304" s="79">
        <v>2930</v>
      </c>
      <c r="F304" s="53"/>
    </row>
    <row r="305" spans="1:6" ht="15.75">
      <c r="A305" s="98">
        <v>256</v>
      </c>
      <c r="B305" s="98">
        <v>292</v>
      </c>
      <c r="C305" s="97" t="s">
        <v>184</v>
      </c>
      <c r="D305" s="78">
        <v>2015</v>
      </c>
      <c r="E305" s="79">
        <v>750</v>
      </c>
      <c r="F305" s="53"/>
    </row>
    <row r="306" spans="1:6" ht="15.75">
      <c r="A306" s="98">
        <v>257</v>
      </c>
      <c r="B306" s="98">
        <v>293</v>
      </c>
      <c r="C306" s="97" t="s">
        <v>595</v>
      </c>
      <c r="D306" s="78">
        <v>2015</v>
      </c>
      <c r="E306" s="79">
        <v>1400</v>
      </c>
      <c r="F306" s="53"/>
    </row>
    <row r="307" spans="1:6" ht="15.75">
      <c r="A307" s="98">
        <v>258</v>
      </c>
      <c r="B307" s="98">
        <v>298</v>
      </c>
      <c r="C307" s="97" t="s">
        <v>596</v>
      </c>
      <c r="D307" s="78">
        <v>2016</v>
      </c>
      <c r="E307" s="79">
        <v>898.99</v>
      </c>
      <c r="F307" s="53"/>
    </row>
    <row r="308" spans="1:6" ht="15.75">
      <c r="A308" s="98"/>
      <c r="B308" s="98"/>
      <c r="C308" s="83"/>
      <c r="D308" s="84" t="s">
        <v>349</v>
      </c>
      <c r="E308" s="137">
        <f>SUM(E300:E307)</f>
        <v>14536.58</v>
      </c>
      <c r="F308" s="53"/>
    </row>
    <row r="309" spans="1:6" ht="15.75">
      <c r="A309" s="87"/>
      <c r="B309" s="87"/>
      <c r="C309" s="88" t="s">
        <v>620</v>
      </c>
      <c r="D309" s="149"/>
      <c r="E309" s="84">
        <f>SUM(E68+E73+E98+E126+E148+E155+E186+E201+E207+E216+E245+E249+E263+E279+E282+E288+E298+E308)</f>
        <v>1060472.33</v>
      </c>
    </row>
    <row r="310" spans="1:6" ht="15.75" customHeight="1">
      <c r="A310" s="80"/>
      <c r="B310" s="80"/>
      <c r="C310" s="104"/>
      <c r="D310" s="105"/>
      <c r="E310" s="106"/>
      <c r="F310" s="58"/>
    </row>
    <row r="311" spans="1:6" ht="15.75">
      <c r="A311" s="205" t="s">
        <v>486</v>
      </c>
      <c r="B311" s="206"/>
      <c r="C311" s="206"/>
      <c r="D311" s="206"/>
      <c r="E311" s="207"/>
      <c r="F311" s="58"/>
    </row>
    <row r="312" spans="1:6" ht="63.75" thickBot="1">
      <c r="A312" s="107" t="s">
        <v>75</v>
      </c>
      <c r="B312" s="107" t="s">
        <v>97</v>
      </c>
      <c r="C312" s="107" t="s">
        <v>484</v>
      </c>
      <c r="D312" s="107" t="s">
        <v>8</v>
      </c>
      <c r="E312" s="108" t="s">
        <v>77</v>
      </c>
      <c r="F312" s="58"/>
    </row>
    <row r="313" spans="1:6" ht="15.75">
      <c r="A313" s="107"/>
      <c r="B313" s="107"/>
      <c r="C313" s="107" t="s">
        <v>317</v>
      </c>
      <c r="D313" s="107"/>
      <c r="E313" s="109"/>
      <c r="F313" s="58"/>
    </row>
    <row r="314" spans="1:6" ht="15.75">
      <c r="A314" s="68">
        <v>1</v>
      </c>
      <c r="B314" s="68" t="s">
        <v>124</v>
      </c>
      <c r="C314" s="110" t="s">
        <v>83</v>
      </c>
      <c r="D314" s="110">
        <v>2012</v>
      </c>
      <c r="E314" s="111">
        <v>4082.37</v>
      </c>
      <c r="F314" s="58"/>
    </row>
    <row r="315" spans="1:6" ht="15.75">
      <c r="A315" s="68">
        <v>2</v>
      </c>
      <c r="B315" s="68" t="s">
        <v>125</v>
      </c>
      <c r="C315" s="69" t="s">
        <v>84</v>
      </c>
      <c r="D315" s="69">
        <v>2012</v>
      </c>
      <c r="E315" s="70">
        <v>8715.7800000000007</v>
      </c>
      <c r="F315" s="58"/>
    </row>
    <row r="316" spans="1:6" ht="15.75">
      <c r="A316" s="112">
        <v>3</v>
      </c>
      <c r="B316" s="112" t="s">
        <v>353</v>
      </c>
      <c r="C316" s="110" t="s">
        <v>354</v>
      </c>
      <c r="D316" s="110">
        <v>2015</v>
      </c>
      <c r="E316" s="113">
        <v>15183.84</v>
      </c>
      <c r="F316" s="58"/>
    </row>
    <row r="317" spans="1:6" ht="15.75">
      <c r="A317" s="68"/>
      <c r="B317" s="68"/>
      <c r="C317" s="114"/>
      <c r="D317" s="136" t="s">
        <v>349</v>
      </c>
      <c r="E317" s="137">
        <f>SUM(E314:E316)</f>
        <v>27981.99</v>
      </c>
      <c r="F317" s="58"/>
    </row>
    <row r="318" spans="1:6" ht="15.75">
      <c r="A318" s="68"/>
      <c r="B318" s="68"/>
      <c r="C318" s="107" t="s">
        <v>640</v>
      </c>
      <c r="D318" s="136"/>
      <c r="E318" s="137"/>
      <c r="F318" s="58"/>
    </row>
    <row r="319" spans="1:6" ht="15.75">
      <c r="A319" s="186">
        <v>1</v>
      </c>
      <c r="B319" s="186" t="s">
        <v>641</v>
      </c>
      <c r="C319" s="187" t="s">
        <v>642</v>
      </c>
      <c r="D319" s="187">
        <v>2012</v>
      </c>
      <c r="E319" s="188">
        <v>1899</v>
      </c>
      <c r="F319" s="58"/>
    </row>
    <row r="320" spans="1:6" ht="15.75">
      <c r="A320" s="186">
        <v>2</v>
      </c>
      <c r="B320" s="186" t="s">
        <v>643</v>
      </c>
      <c r="C320" s="187" t="s">
        <v>644</v>
      </c>
      <c r="D320" s="187">
        <v>2011</v>
      </c>
      <c r="E320" s="188">
        <v>1194</v>
      </c>
      <c r="F320" s="58"/>
    </row>
    <row r="321" spans="1:6" ht="15.75">
      <c r="A321" s="183"/>
      <c r="B321" s="183"/>
      <c r="C321" s="184"/>
      <c r="D321" s="189" t="s">
        <v>349</v>
      </c>
      <c r="E321" s="185">
        <f>SUM(E319:E320)</f>
        <v>3093</v>
      </c>
      <c r="F321" s="58"/>
    </row>
    <row r="322" spans="1:6" ht="15.75">
      <c r="A322" s="68"/>
      <c r="B322" s="68"/>
      <c r="C322" s="114"/>
      <c r="D322" s="136"/>
      <c r="E322" s="137"/>
      <c r="F322" s="58"/>
    </row>
    <row r="323" spans="1:6" ht="15.75">
      <c r="A323" s="68"/>
      <c r="B323" s="68"/>
      <c r="C323" s="107" t="s">
        <v>314</v>
      </c>
      <c r="D323" s="181"/>
      <c r="E323" s="79"/>
      <c r="F323" s="58"/>
    </row>
    <row r="324" spans="1:6" ht="15.75">
      <c r="A324" s="68">
        <v>4</v>
      </c>
      <c r="B324" s="68"/>
      <c r="C324" s="110" t="s">
        <v>428</v>
      </c>
      <c r="D324" s="110">
        <v>2015</v>
      </c>
      <c r="E324" s="182">
        <v>2039.34</v>
      </c>
      <c r="F324" s="58"/>
    </row>
    <row r="325" spans="1:6" ht="15.75">
      <c r="A325" s="68">
        <v>5</v>
      </c>
      <c r="B325" s="68"/>
      <c r="C325" s="110" t="s">
        <v>183</v>
      </c>
      <c r="D325" s="110">
        <v>2015</v>
      </c>
      <c r="E325" s="111">
        <v>1648.2</v>
      </c>
    </row>
    <row r="326" spans="1:6" ht="15.75">
      <c r="A326" s="68">
        <v>6</v>
      </c>
      <c r="B326" s="68"/>
      <c r="C326" s="69" t="s">
        <v>429</v>
      </c>
      <c r="D326" s="69">
        <v>2015</v>
      </c>
      <c r="E326" s="70">
        <v>1926.18</v>
      </c>
      <c r="F326" s="58"/>
    </row>
    <row r="327" spans="1:6" ht="15.75">
      <c r="A327" s="68">
        <v>7</v>
      </c>
      <c r="B327" s="68"/>
      <c r="C327" s="69" t="s">
        <v>430</v>
      </c>
      <c r="D327" s="69">
        <v>2014</v>
      </c>
      <c r="E327" s="91">
        <v>1494.31</v>
      </c>
      <c r="F327" s="58"/>
    </row>
    <row r="328" spans="1:6" ht="15.75">
      <c r="A328" s="116"/>
      <c r="B328" s="116"/>
      <c r="C328" s="117"/>
      <c r="D328" s="136" t="s">
        <v>349</v>
      </c>
      <c r="E328" s="118">
        <f>SUM(E324:E327)</f>
        <v>7108.0300000000007</v>
      </c>
      <c r="F328" s="58"/>
    </row>
    <row r="329" spans="1:6" ht="15.75">
      <c r="A329" s="68"/>
      <c r="B329" s="68"/>
      <c r="C329" s="117" t="s">
        <v>315</v>
      </c>
      <c r="D329" s="110"/>
      <c r="E329" s="111"/>
      <c r="F329" s="58"/>
    </row>
    <row r="330" spans="1:6" ht="15.75">
      <c r="A330" s="68">
        <v>8</v>
      </c>
      <c r="B330" s="68" t="s">
        <v>174</v>
      </c>
      <c r="C330" s="110" t="s">
        <v>477</v>
      </c>
      <c r="D330" s="110">
        <v>2014</v>
      </c>
      <c r="E330" s="111">
        <v>3259.5</v>
      </c>
      <c r="F330" s="58"/>
    </row>
    <row r="331" spans="1:6" ht="15.75">
      <c r="A331" s="68">
        <v>9</v>
      </c>
      <c r="B331" s="68" t="s">
        <v>175</v>
      </c>
      <c r="C331" s="110" t="s">
        <v>478</v>
      </c>
      <c r="D331" s="110">
        <v>2013</v>
      </c>
      <c r="E331" s="111">
        <v>2200</v>
      </c>
      <c r="F331" s="58"/>
    </row>
    <row r="332" spans="1:6" ht="15.75">
      <c r="A332" s="68">
        <v>10</v>
      </c>
      <c r="B332" s="68" t="s">
        <v>176</v>
      </c>
      <c r="C332" s="69" t="s">
        <v>479</v>
      </c>
      <c r="D332" s="69">
        <v>2014</v>
      </c>
      <c r="E332" s="70">
        <v>2000</v>
      </c>
    </row>
    <row r="333" spans="1:6" ht="15.75">
      <c r="A333" s="68">
        <v>11</v>
      </c>
      <c r="B333" s="68" t="s">
        <v>177</v>
      </c>
      <c r="C333" s="110" t="s">
        <v>480</v>
      </c>
      <c r="D333" s="110">
        <v>2014</v>
      </c>
      <c r="E333" s="111">
        <v>680</v>
      </c>
      <c r="F333" s="58"/>
    </row>
    <row r="334" spans="1:6" ht="15.75">
      <c r="A334" s="68">
        <v>12</v>
      </c>
      <c r="B334" s="68" t="s">
        <v>178</v>
      </c>
      <c r="C334" s="110" t="s">
        <v>480</v>
      </c>
      <c r="D334" s="110">
        <v>2014</v>
      </c>
      <c r="E334" s="111">
        <v>680.01</v>
      </c>
      <c r="F334" s="58"/>
    </row>
    <row r="335" spans="1:6" ht="15.75">
      <c r="A335" s="68">
        <v>13</v>
      </c>
      <c r="B335" s="68" t="s">
        <v>481</v>
      </c>
      <c r="C335" s="110" t="s">
        <v>482</v>
      </c>
      <c r="D335" s="110">
        <v>2015</v>
      </c>
      <c r="E335" s="111">
        <v>760</v>
      </c>
      <c r="F335" s="58"/>
    </row>
    <row r="336" spans="1:6" ht="15.75">
      <c r="A336" s="68">
        <v>14</v>
      </c>
      <c r="B336" s="68" t="s">
        <v>483</v>
      </c>
      <c r="C336" s="110" t="s">
        <v>477</v>
      </c>
      <c r="D336" s="110">
        <v>2016</v>
      </c>
      <c r="E336" s="119">
        <v>3199.23</v>
      </c>
    </row>
    <row r="337" spans="1:6" ht="15.75">
      <c r="A337" s="68"/>
      <c r="B337" s="68"/>
      <c r="C337" s="110"/>
      <c r="D337" s="136" t="s">
        <v>349</v>
      </c>
      <c r="E337" s="120">
        <f>SUM(E330:E336)</f>
        <v>12778.74</v>
      </c>
      <c r="F337" s="58"/>
    </row>
    <row r="338" spans="1:6" ht="15.75">
      <c r="A338" s="68"/>
      <c r="B338" s="68"/>
      <c r="C338" s="150" t="s">
        <v>597</v>
      </c>
      <c r="D338" s="151"/>
      <c r="E338" s="152"/>
      <c r="F338" s="58"/>
    </row>
    <row r="339" spans="1:6" ht="15.75">
      <c r="A339" s="68">
        <v>15</v>
      </c>
      <c r="B339" s="68" t="s">
        <v>598</v>
      </c>
      <c r="C339" s="151" t="s">
        <v>599</v>
      </c>
      <c r="D339" s="151">
        <v>2011</v>
      </c>
      <c r="E339" s="152">
        <v>2767.5</v>
      </c>
      <c r="F339" s="58"/>
    </row>
    <row r="340" spans="1:6" ht="15.75">
      <c r="A340" s="68">
        <v>16</v>
      </c>
      <c r="B340" s="68" t="s">
        <v>179</v>
      </c>
      <c r="C340" s="151" t="s">
        <v>180</v>
      </c>
      <c r="D340" s="151">
        <v>2013</v>
      </c>
      <c r="E340" s="152">
        <v>1999.99</v>
      </c>
      <c r="F340" s="58"/>
    </row>
    <row r="341" spans="1:6" ht="15.75">
      <c r="A341" s="68">
        <v>17</v>
      </c>
      <c r="B341" s="68" t="s">
        <v>181</v>
      </c>
      <c r="C341" s="151" t="s">
        <v>180</v>
      </c>
      <c r="D341" s="151">
        <v>2011</v>
      </c>
      <c r="E341" s="152">
        <v>2833.92</v>
      </c>
      <c r="F341" s="58"/>
    </row>
    <row r="342" spans="1:6" ht="15.75">
      <c r="A342" s="68">
        <v>18</v>
      </c>
      <c r="B342" s="68" t="s">
        <v>182</v>
      </c>
      <c r="C342" s="151" t="s">
        <v>183</v>
      </c>
      <c r="D342" s="151">
        <v>2014</v>
      </c>
      <c r="E342" s="152">
        <v>893.5</v>
      </c>
      <c r="F342" s="58"/>
    </row>
    <row r="343" spans="1:6" ht="15.75">
      <c r="A343" s="68">
        <v>19</v>
      </c>
      <c r="B343" s="68" t="s">
        <v>182</v>
      </c>
      <c r="C343" s="151" t="s">
        <v>183</v>
      </c>
      <c r="D343" s="151">
        <v>2014</v>
      </c>
      <c r="E343" s="153">
        <v>893.5</v>
      </c>
      <c r="F343" s="58"/>
    </row>
    <row r="344" spans="1:6" ht="15.75">
      <c r="A344" s="68">
        <v>20</v>
      </c>
      <c r="B344" s="68">
        <v>40</v>
      </c>
      <c r="C344" s="151" t="s">
        <v>600</v>
      </c>
      <c r="D344" s="154">
        <v>2014</v>
      </c>
      <c r="E344" s="155">
        <v>1199</v>
      </c>
    </row>
    <row r="345" spans="1:6" ht="15.75">
      <c r="A345" s="68">
        <v>21</v>
      </c>
      <c r="B345" s="68">
        <v>126</v>
      </c>
      <c r="C345" s="151" t="s">
        <v>213</v>
      </c>
      <c r="D345" s="154">
        <v>2016</v>
      </c>
      <c r="E345" s="155">
        <v>1649</v>
      </c>
      <c r="F345" s="58"/>
    </row>
    <row r="346" spans="1:6" ht="15.75">
      <c r="A346" s="68">
        <v>22</v>
      </c>
      <c r="B346" s="68">
        <v>54</v>
      </c>
      <c r="C346" s="151" t="s">
        <v>600</v>
      </c>
      <c r="D346" s="154">
        <v>2016</v>
      </c>
      <c r="E346" s="155">
        <v>2099</v>
      </c>
      <c r="F346" s="58"/>
    </row>
    <row r="347" spans="1:6" ht="15.75">
      <c r="A347" s="68"/>
      <c r="B347" s="68"/>
      <c r="C347" s="156"/>
      <c r="D347" s="157" t="s">
        <v>349</v>
      </c>
      <c r="E347" s="137">
        <f>SUM(E339:E346)</f>
        <v>14335.41</v>
      </c>
      <c r="F347" s="58"/>
    </row>
    <row r="348" spans="1:6" ht="15.75">
      <c r="A348" s="68"/>
      <c r="B348" s="68"/>
      <c r="C348" s="150" t="s">
        <v>2</v>
      </c>
      <c r="D348" s="151"/>
      <c r="E348" s="158"/>
    </row>
    <row r="349" spans="1:6" ht="15.75">
      <c r="A349" s="68">
        <v>23</v>
      </c>
      <c r="B349" s="68" t="s">
        <v>185</v>
      </c>
      <c r="C349" s="151" t="s">
        <v>186</v>
      </c>
      <c r="D349" s="151">
        <v>2011</v>
      </c>
      <c r="E349" s="152">
        <v>4499</v>
      </c>
      <c r="F349" s="58"/>
    </row>
    <row r="350" spans="1:6" ht="15.75">
      <c r="A350" s="68">
        <v>24</v>
      </c>
      <c r="B350" s="68" t="s">
        <v>187</v>
      </c>
      <c r="C350" s="151" t="s">
        <v>188</v>
      </c>
      <c r="D350" s="151">
        <v>2012</v>
      </c>
      <c r="E350" s="152">
        <v>1499.99</v>
      </c>
      <c r="F350" s="58"/>
    </row>
    <row r="351" spans="1:6" ht="15.75">
      <c r="A351" s="144"/>
      <c r="B351" s="145"/>
      <c r="C351" s="156"/>
      <c r="D351" s="159" t="s">
        <v>349</v>
      </c>
      <c r="E351" s="138">
        <f>SUM(E349:E350)</f>
        <v>5998.99</v>
      </c>
      <c r="F351" s="58"/>
    </row>
    <row r="352" spans="1:6" ht="15.75">
      <c r="A352" s="212" t="s">
        <v>196</v>
      </c>
      <c r="B352" s="213"/>
      <c r="C352" s="150" t="s">
        <v>301</v>
      </c>
      <c r="D352" s="151"/>
      <c r="E352" s="152"/>
      <c r="F352" s="3"/>
    </row>
    <row r="353" spans="1:6" ht="15.75">
      <c r="A353" s="68">
        <v>25</v>
      </c>
      <c r="B353" s="68">
        <v>14</v>
      </c>
      <c r="C353" s="151" t="s">
        <v>197</v>
      </c>
      <c r="D353" s="151"/>
      <c r="E353" s="152">
        <v>1199.25</v>
      </c>
      <c r="F353" s="58"/>
    </row>
    <row r="354" spans="1:6" ht="15.75">
      <c r="A354" s="212" t="s">
        <v>193</v>
      </c>
      <c r="B354" s="213"/>
      <c r="C354" s="151"/>
      <c r="D354" s="151"/>
      <c r="E354" s="152"/>
      <c r="F354" s="58"/>
    </row>
    <row r="355" spans="1:6" ht="15.75">
      <c r="A355" s="68">
        <v>26</v>
      </c>
      <c r="B355" s="68">
        <v>4</v>
      </c>
      <c r="C355" s="151" t="s">
        <v>198</v>
      </c>
      <c r="D355" s="151"/>
      <c r="E355" s="152">
        <v>2890.5</v>
      </c>
      <c r="F355" s="58"/>
    </row>
    <row r="356" spans="1:6" ht="15.75">
      <c r="A356" s="68">
        <v>27</v>
      </c>
      <c r="B356" s="68">
        <v>6</v>
      </c>
      <c r="C356" s="151" t="s">
        <v>198</v>
      </c>
      <c r="D356" s="151"/>
      <c r="E356" s="152">
        <v>3321</v>
      </c>
      <c r="F356" s="58"/>
    </row>
    <row r="357" spans="1:6" ht="15.75">
      <c r="A357" s="68">
        <v>28</v>
      </c>
      <c r="B357" s="68">
        <v>9</v>
      </c>
      <c r="C357" s="151" t="s">
        <v>199</v>
      </c>
      <c r="D357" s="151"/>
      <c r="E357" s="153">
        <v>42804</v>
      </c>
      <c r="F357" s="58"/>
    </row>
    <row r="358" spans="1:6" ht="15.75">
      <c r="A358" s="68">
        <v>29</v>
      </c>
      <c r="B358" s="68">
        <v>10</v>
      </c>
      <c r="C358" s="151" t="s">
        <v>200</v>
      </c>
      <c r="D358" s="154"/>
      <c r="E358" s="155">
        <v>10332</v>
      </c>
      <c r="F358" s="58"/>
    </row>
    <row r="359" spans="1:6" ht="15.75">
      <c r="A359" s="68">
        <v>30</v>
      </c>
      <c r="B359" s="68">
        <v>86</v>
      </c>
      <c r="C359" s="151" t="s">
        <v>601</v>
      </c>
      <c r="D359" s="154">
        <v>2016</v>
      </c>
      <c r="E359" s="155">
        <v>2829</v>
      </c>
      <c r="F359" s="58"/>
    </row>
    <row r="360" spans="1:6" ht="15.75">
      <c r="A360" s="68"/>
      <c r="B360" s="68"/>
      <c r="C360" s="156"/>
      <c r="D360" s="157" t="s">
        <v>349</v>
      </c>
      <c r="E360" s="137">
        <f>SUM(E353:E359)</f>
        <v>63375.75</v>
      </c>
      <c r="F360" s="58"/>
    </row>
    <row r="361" spans="1:6" ht="15.75">
      <c r="A361" s="68"/>
      <c r="B361" s="68"/>
      <c r="C361" s="150" t="s">
        <v>302</v>
      </c>
      <c r="D361" s="151"/>
      <c r="E361" s="158"/>
      <c r="F361" s="58"/>
    </row>
    <row r="362" spans="1:6" ht="15.75">
      <c r="A362" s="68">
        <v>31</v>
      </c>
      <c r="B362" s="68">
        <v>502</v>
      </c>
      <c r="C362" s="151" t="s">
        <v>203</v>
      </c>
      <c r="D362" s="151">
        <v>2014</v>
      </c>
      <c r="E362" s="152">
        <v>1845</v>
      </c>
      <c r="F362" s="58"/>
    </row>
    <row r="363" spans="1:6" ht="15.75">
      <c r="A363" s="68">
        <v>32</v>
      </c>
      <c r="B363" s="68">
        <v>556</v>
      </c>
      <c r="C363" s="151" t="s">
        <v>602</v>
      </c>
      <c r="D363" s="151">
        <v>2016</v>
      </c>
      <c r="E363" s="153">
        <v>1799.99</v>
      </c>
      <c r="F363" s="58"/>
    </row>
    <row r="364" spans="1:6" ht="15.75">
      <c r="A364" s="68">
        <v>33</v>
      </c>
      <c r="B364" s="68">
        <v>557</v>
      </c>
      <c r="C364" s="151" t="s">
        <v>602</v>
      </c>
      <c r="D364" s="154">
        <v>2016</v>
      </c>
      <c r="E364" s="155">
        <v>1799.99</v>
      </c>
      <c r="F364" s="58"/>
    </row>
    <row r="365" spans="1:6" ht="15.75">
      <c r="A365" s="68"/>
      <c r="B365" s="68"/>
      <c r="C365" s="156"/>
      <c r="D365" s="157" t="s">
        <v>349</v>
      </c>
      <c r="E365" s="137">
        <f>SUM(E362:E364)</f>
        <v>5444.98</v>
      </c>
    </row>
    <row r="366" spans="1:6" ht="15.75">
      <c r="A366" s="68"/>
      <c r="B366" s="68"/>
      <c r="C366" s="150" t="s">
        <v>303</v>
      </c>
      <c r="D366" s="151"/>
      <c r="E366" s="158"/>
      <c r="F366" s="58"/>
    </row>
    <row r="367" spans="1:6" ht="15.75">
      <c r="A367" s="68">
        <v>34</v>
      </c>
      <c r="B367" s="68">
        <v>195</v>
      </c>
      <c r="C367" s="154" t="s">
        <v>603</v>
      </c>
      <c r="D367" s="149">
        <v>2015</v>
      </c>
      <c r="E367" s="155">
        <v>3498.99</v>
      </c>
      <c r="F367" s="58"/>
    </row>
    <row r="368" spans="1:6" ht="15.75">
      <c r="A368" s="68">
        <v>35</v>
      </c>
      <c r="B368" s="68">
        <v>192</v>
      </c>
      <c r="C368" s="154" t="s">
        <v>604</v>
      </c>
      <c r="D368" s="149">
        <v>2015</v>
      </c>
      <c r="E368" s="155">
        <v>678</v>
      </c>
      <c r="F368" s="58"/>
    </row>
    <row r="369" spans="1:6" ht="15.75">
      <c r="A369" s="68">
        <v>36</v>
      </c>
      <c r="B369" s="68">
        <v>200</v>
      </c>
      <c r="C369" s="154" t="s">
        <v>602</v>
      </c>
      <c r="D369" s="149">
        <v>2016</v>
      </c>
      <c r="E369" s="155">
        <v>1799</v>
      </c>
      <c r="F369" s="58"/>
    </row>
    <row r="370" spans="1:6" ht="15.75">
      <c r="A370" s="68">
        <v>37</v>
      </c>
      <c r="B370" s="68">
        <v>207</v>
      </c>
      <c r="C370" s="154" t="s">
        <v>605</v>
      </c>
      <c r="D370" s="149">
        <v>2016</v>
      </c>
      <c r="E370" s="155">
        <v>808</v>
      </c>
      <c r="F370" s="58"/>
    </row>
    <row r="371" spans="1:6" ht="15.75">
      <c r="A371" s="68">
        <v>38</v>
      </c>
      <c r="B371" s="68">
        <v>208</v>
      </c>
      <c r="C371" s="154" t="s">
        <v>606</v>
      </c>
      <c r="D371" s="149">
        <v>2015</v>
      </c>
      <c r="E371" s="155">
        <v>2200</v>
      </c>
      <c r="F371" s="58"/>
    </row>
    <row r="372" spans="1:6" ht="15.75">
      <c r="A372" s="68">
        <v>39</v>
      </c>
      <c r="B372" s="68">
        <v>232</v>
      </c>
      <c r="C372" s="154" t="s">
        <v>607</v>
      </c>
      <c r="D372" s="149">
        <v>2016</v>
      </c>
      <c r="E372" s="155">
        <v>7797</v>
      </c>
    </row>
    <row r="373" spans="1:6" ht="15.75">
      <c r="A373" s="68"/>
      <c r="B373" s="68"/>
      <c r="C373" s="160"/>
      <c r="D373" s="161" t="s">
        <v>349</v>
      </c>
      <c r="E373" s="137">
        <f>SUM(E367:E372)</f>
        <v>16780.989999999998</v>
      </c>
      <c r="F373" s="58"/>
    </row>
    <row r="374" spans="1:6" ht="15.75">
      <c r="A374" s="68"/>
      <c r="B374" s="68"/>
      <c r="C374" s="162" t="s">
        <v>304</v>
      </c>
      <c r="D374" s="149"/>
      <c r="E374" s="155"/>
      <c r="F374" s="58"/>
    </row>
    <row r="375" spans="1:6" ht="15.75">
      <c r="A375" s="68">
        <v>40</v>
      </c>
      <c r="B375" s="68" t="s">
        <v>227</v>
      </c>
      <c r="C375" s="154" t="s">
        <v>168</v>
      </c>
      <c r="D375" s="149">
        <v>2012</v>
      </c>
      <c r="E375" s="155">
        <v>1890.01</v>
      </c>
      <c r="F375" s="58"/>
    </row>
    <row r="376" spans="1:6" ht="15.75">
      <c r="A376" s="68">
        <v>41</v>
      </c>
      <c r="B376" s="68" t="s">
        <v>228</v>
      </c>
      <c r="C376" s="154" t="s">
        <v>229</v>
      </c>
      <c r="D376" s="149">
        <v>2011</v>
      </c>
      <c r="E376" s="155">
        <v>3490</v>
      </c>
    </row>
    <row r="377" spans="1:6" ht="15.75">
      <c r="A377" s="68">
        <v>42</v>
      </c>
      <c r="B377" s="68" t="s">
        <v>230</v>
      </c>
      <c r="C377" s="154" t="s">
        <v>231</v>
      </c>
      <c r="D377" s="149">
        <v>2013</v>
      </c>
      <c r="E377" s="155">
        <v>908</v>
      </c>
      <c r="F377" s="58"/>
    </row>
    <row r="378" spans="1:6" ht="15.75">
      <c r="A378" s="68">
        <v>43</v>
      </c>
      <c r="B378" s="68" t="s">
        <v>232</v>
      </c>
      <c r="C378" s="154" t="s">
        <v>233</v>
      </c>
      <c r="D378" s="149">
        <v>2011</v>
      </c>
      <c r="E378" s="155">
        <v>2588.1999999999998</v>
      </c>
      <c r="F378" s="58"/>
    </row>
    <row r="379" spans="1:6" ht="15.75">
      <c r="A379" s="68">
        <v>44</v>
      </c>
      <c r="B379" s="68" t="s">
        <v>232</v>
      </c>
      <c r="C379" s="154" t="s">
        <v>233</v>
      </c>
      <c r="D379" s="149">
        <v>2011</v>
      </c>
      <c r="E379" s="155">
        <v>2588.1999999999998</v>
      </c>
      <c r="F379" s="58"/>
    </row>
    <row r="380" spans="1:6" ht="15.75">
      <c r="A380" s="68">
        <v>45</v>
      </c>
      <c r="B380" s="68" t="s">
        <v>232</v>
      </c>
      <c r="C380" s="154" t="s">
        <v>233</v>
      </c>
      <c r="D380" s="149">
        <v>2011</v>
      </c>
      <c r="E380" s="155">
        <v>2588.1999999999998</v>
      </c>
      <c r="F380" s="3"/>
    </row>
    <row r="381" spans="1:6" ht="15.75">
      <c r="A381" s="68">
        <v>46</v>
      </c>
      <c r="B381" s="68" t="s">
        <v>232</v>
      </c>
      <c r="C381" s="154" t="s">
        <v>233</v>
      </c>
      <c r="D381" s="149">
        <v>2011</v>
      </c>
      <c r="E381" s="155">
        <v>2588.1999999999998</v>
      </c>
      <c r="F381" s="58"/>
    </row>
    <row r="382" spans="1:6" ht="15.75">
      <c r="A382" s="68">
        <v>47</v>
      </c>
      <c r="B382" s="68" t="s">
        <v>232</v>
      </c>
      <c r="C382" s="154" t="s">
        <v>233</v>
      </c>
      <c r="D382" s="149">
        <v>2011</v>
      </c>
      <c r="E382" s="155">
        <v>2588.1999999999998</v>
      </c>
      <c r="F382" s="58"/>
    </row>
    <row r="383" spans="1:6" ht="15.75">
      <c r="A383" s="68">
        <v>48</v>
      </c>
      <c r="B383" s="68" t="s">
        <v>232</v>
      </c>
      <c r="C383" s="154" t="s">
        <v>212</v>
      </c>
      <c r="D383" s="149">
        <v>2011</v>
      </c>
      <c r="E383" s="155">
        <v>2207.96</v>
      </c>
      <c r="F383" s="58"/>
    </row>
    <row r="384" spans="1:6" ht="15.75">
      <c r="A384" s="68">
        <v>49</v>
      </c>
      <c r="B384" s="68" t="s">
        <v>608</v>
      </c>
      <c r="C384" s="154" t="s">
        <v>609</v>
      </c>
      <c r="D384" s="149">
        <v>2015</v>
      </c>
      <c r="E384" s="155">
        <v>2690</v>
      </c>
      <c r="F384" s="58"/>
    </row>
    <row r="385" spans="1:6" ht="15.75">
      <c r="A385" s="68">
        <v>50</v>
      </c>
      <c r="B385" s="68" t="s">
        <v>610</v>
      </c>
      <c r="C385" s="154" t="s">
        <v>611</v>
      </c>
      <c r="D385" s="149">
        <v>2015</v>
      </c>
      <c r="E385" s="155">
        <v>1079.99</v>
      </c>
      <c r="F385" s="58"/>
    </row>
    <row r="386" spans="1:6" ht="15.75">
      <c r="A386" s="68">
        <v>51</v>
      </c>
      <c r="B386" s="68" t="s">
        <v>612</v>
      </c>
      <c r="C386" s="154" t="s">
        <v>613</v>
      </c>
      <c r="D386" s="149">
        <v>2016</v>
      </c>
      <c r="E386" s="155">
        <v>2590</v>
      </c>
      <c r="F386" s="58"/>
    </row>
    <row r="387" spans="1:6" ht="15.75">
      <c r="A387" s="68">
        <v>52</v>
      </c>
      <c r="B387" s="68" t="s">
        <v>614</v>
      </c>
      <c r="C387" s="154" t="s">
        <v>428</v>
      </c>
      <c r="D387" s="149">
        <v>2016</v>
      </c>
      <c r="E387" s="155">
        <v>3050.4</v>
      </c>
      <c r="F387" s="58"/>
    </row>
    <row r="388" spans="1:6" ht="15.75">
      <c r="A388" s="68">
        <v>53</v>
      </c>
      <c r="B388" s="68" t="s">
        <v>615</v>
      </c>
      <c r="C388" s="154" t="s">
        <v>605</v>
      </c>
      <c r="D388" s="149">
        <v>2016</v>
      </c>
      <c r="E388" s="155">
        <v>3444</v>
      </c>
      <c r="F388" s="58"/>
    </row>
    <row r="389" spans="1:6" ht="15.75">
      <c r="A389" s="68"/>
      <c r="B389" s="68"/>
      <c r="C389" s="160"/>
      <c r="D389" s="161" t="s">
        <v>349</v>
      </c>
      <c r="E389" s="137">
        <f>SUM(E375:E388)</f>
        <v>34291.360000000001</v>
      </c>
      <c r="F389" s="58"/>
    </row>
    <row r="390" spans="1:6" ht="15.75">
      <c r="A390" s="68"/>
      <c r="B390" s="68"/>
      <c r="C390" s="162" t="s">
        <v>305</v>
      </c>
      <c r="D390" s="149"/>
      <c r="E390" s="155"/>
      <c r="F390" s="58"/>
    </row>
    <row r="391" spans="1:6" ht="15.75">
      <c r="A391" s="68">
        <v>54</v>
      </c>
      <c r="B391" s="68" t="s">
        <v>237</v>
      </c>
      <c r="C391" s="154" t="s">
        <v>239</v>
      </c>
      <c r="D391" s="149">
        <v>2011</v>
      </c>
      <c r="E391" s="155">
        <v>9422.94</v>
      </c>
      <c r="F391" s="58"/>
    </row>
    <row r="392" spans="1:6" ht="15.75">
      <c r="A392" s="68">
        <v>55</v>
      </c>
      <c r="B392" s="68" t="s">
        <v>238</v>
      </c>
      <c r="C392" s="154" t="s">
        <v>240</v>
      </c>
      <c r="D392" s="149">
        <v>2011</v>
      </c>
      <c r="E392" s="155">
        <v>5176.3999999999996</v>
      </c>
      <c r="F392" s="58"/>
    </row>
    <row r="393" spans="1:6" ht="15.75">
      <c r="A393" s="68">
        <v>56</v>
      </c>
      <c r="B393" s="122"/>
      <c r="C393" s="154" t="s">
        <v>242</v>
      </c>
      <c r="D393" s="149">
        <v>2013</v>
      </c>
      <c r="E393" s="155">
        <v>2450</v>
      </c>
    </row>
    <row r="394" spans="1:6" ht="15.75">
      <c r="A394" s="68">
        <v>57</v>
      </c>
      <c r="B394" s="122"/>
      <c r="C394" s="154" t="s">
        <v>241</v>
      </c>
      <c r="D394" s="149">
        <v>2013</v>
      </c>
      <c r="E394" s="155">
        <v>649.80999999999995</v>
      </c>
      <c r="F394" s="58"/>
    </row>
    <row r="395" spans="1:6" ht="15.75">
      <c r="A395" s="144"/>
      <c r="B395" s="170"/>
      <c r="C395" s="163"/>
      <c r="D395" s="161" t="s">
        <v>349</v>
      </c>
      <c r="E395" s="137">
        <f>SUM(E391:E394)</f>
        <v>17699.150000000001</v>
      </c>
      <c r="F395" s="58"/>
    </row>
    <row r="396" spans="1:6" ht="15.75">
      <c r="A396" s="68"/>
      <c r="B396" s="171"/>
      <c r="C396" s="164" t="s">
        <v>307</v>
      </c>
      <c r="D396" s="149"/>
      <c r="E396" s="155"/>
      <c r="F396" s="58"/>
    </row>
    <row r="397" spans="1:6" ht="15.75">
      <c r="A397" s="68">
        <v>58</v>
      </c>
      <c r="B397" s="144" t="s">
        <v>264</v>
      </c>
      <c r="C397" s="149" t="s">
        <v>265</v>
      </c>
      <c r="D397" s="149">
        <v>2013</v>
      </c>
      <c r="E397" s="155">
        <v>2020</v>
      </c>
      <c r="F397" s="58"/>
    </row>
    <row r="398" spans="1:6" ht="15.75">
      <c r="A398" s="68"/>
      <c r="B398" s="144"/>
      <c r="C398" s="165"/>
      <c r="D398" s="161" t="s">
        <v>349</v>
      </c>
      <c r="E398" s="161">
        <f>SUM(E397)</f>
        <v>2020</v>
      </c>
      <c r="F398" s="58"/>
    </row>
    <row r="399" spans="1:6" ht="15.75">
      <c r="A399" s="68"/>
      <c r="B399" s="144"/>
      <c r="C399" s="88" t="s">
        <v>308</v>
      </c>
      <c r="D399" s="149"/>
      <c r="E399" s="155"/>
    </row>
    <row r="400" spans="1:6" ht="15.75">
      <c r="A400" s="68">
        <v>59</v>
      </c>
      <c r="B400" s="144">
        <v>465</v>
      </c>
      <c r="C400" s="149" t="s">
        <v>277</v>
      </c>
      <c r="D400" s="149">
        <v>2011</v>
      </c>
      <c r="E400" s="155">
        <v>1599</v>
      </c>
      <c r="F400" s="58"/>
    </row>
    <row r="401" spans="1:6" ht="15.75">
      <c r="A401" s="68">
        <v>60</v>
      </c>
      <c r="B401" s="144">
        <v>506</v>
      </c>
      <c r="C401" s="149" t="s">
        <v>276</v>
      </c>
      <c r="D401" s="149">
        <v>2013</v>
      </c>
      <c r="E401" s="155">
        <v>2100</v>
      </c>
      <c r="F401" s="58"/>
    </row>
    <row r="402" spans="1:6" ht="15.75">
      <c r="A402" s="68">
        <v>61</v>
      </c>
      <c r="B402" s="144">
        <v>511</v>
      </c>
      <c r="C402" s="149" t="s">
        <v>278</v>
      </c>
      <c r="D402" s="149">
        <v>2013</v>
      </c>
      <c r="E402" s="155">
        <v>600</v>
      </c>
      <c r="F402" s="58"/>
    </row>
    <row r="403" spans="1:6" ht="15.75">
      <c r="A403" s="68">
        <v>62</v>
      </c>
      <c r="B403" s="144">
        <v>512</v>
      </c>
      <c r="C403" s="149" t="s">
        <v>279</v>
      </c>
      <c r="D403" s="149">
        <v>2013</v>
      </c>
      <c r="E403" s="155">
        <v>649</v>
      </c>
      <c r="F403" s="58"/>
    </row>
    <row r="404" spans="1:6" ht="15.75">
      <c r="A404" s="68">
        <v>63</v>
      </c>
      <c r="B404" s="144">
        <v>529</v>
      </c>
      <c r="C404" s="149" t="s">
        <v>280</v>
      </c>
      <c r="D404" s="149">
        <v>2014</v>
      </c>
      <c r="E404" s="155">
        <v>2198.0100000000002</v>
      </c>
      <c r="F404" s="58"/>
    </row>
    <row r="405" spans="1:6" ht="15.75">
      <c r="A405" s="68">
        <v>64</v>
      </c>
      <c r="B405" s="144">
        <v>491</v>
      </c>
      <c r="C405" s="149" t="s">
        <v>281</v>
      </c>
      <c r="D405" s="149">
        <v>2011</v>
      </c>
      <c r="E405" s="155">
        <v>2500</v>
      </c>
      <c r="F405" s="58"/>
    </row>
    <row r="406" spans="1:6" ht="15.75">
      <c r="A406" s="68">
        <v>65</v>
      </c>
      <c r="B406" s="144">
        <v>508</v>
      </c>
      <c r="C406" s="149" t="s">
        <v>282</v>
      </c>
      <c r="D406" s="149">
        <v>2013</v>
      </c>
      <c r="E406" s="155">
        <v>2936</v>
      </c>
      <c r="F406" s="58"/>
    </row>
    <row r="407" spans="1:6" ht="15.75">
      <c r="A407" s="68">
        <v>66</v>
      </c>
      <c r="B407" s="144">
        <v>569</v>
      </c>
      <c r="C407" s="149" t="s">
        <v>495</v>
      </c>
      <c r="D407" s="149">
        <v>2016</v>
      </c>
      <c r="E407" s="155">
        <v>1224</v>
      </c>
      <c r="F407" s="58"/>
    </row>
    <row r="408" spans="1:6" ht="15.75">
      <c r="A408" s="68">
        <v>67</v>
      </c>
      <c r="B408" s="144">
        <v>87</v>
      </c>
      <c r="C408" s="149" t="s">
        <v>602</v>
      </c>
      <c r="D408" s="149">
        <v>2016</v>
      </c>
      <c r="E408" s="155">
        <v>2999</v>
      </c>
      <c r="F408" s="58"/>
    </row>
    <row r="409" spans="1:6" ht="15.75">
      <c r="A409" s="68">
        <v>68</v>
      </c>
      <c r="B409" s="144">
        <v>86</v>
      </c>
      <c r="C409" s="149" t="s">
        <v>602</v>
      </c>
      <c r="D409" s="149">
        <v>2016</v>
      </c>
      <c r="E409" s="155">
        <v>2999</v>
      </c>
      <c r="F409" s="58"/>
    </row>
    <row r="410" spans="1:6" ht="15.75">
      <c r="A410" s="68"/>
      <c r="B410" s="144"/>
      <c r="C410" s="165"/>
      <c r="D410" s="161" t="s">
        <v>349</v>
      </c>
      <c r="E410" s="137">
        <f>SUM(E400:E409)</f>
        <v>19804.010000000002</v>
      </c>
      <c r="F410" s="58"/>
    </row>
    <row r="411" spans="1:6" ht="15.75">
      <c r="A411" s="68"/>
      <c r="B411" s="144"/>
      <c r="C411" s="88" t="s">
        <v>309</v>
      </c>
      <c r="D411" s="149"/>
      <c r="E411" s="155"/>
      <c r="F411" s="58"/>
    </row>
    <row r="412" spans="1:6" ht="15.75">
      <c r="A412" s="68">
        <v>69</v>
      </c>
      <c r="B412" s="144" t="s">
        <v>285</v>
      </c>
      <c r="C412" s="149" t="s">
        <v>213</v>
      </c>
      <c r="D412" s="149">
        <v>2013</v>
      </c>
      <c r="E412" s="155">
        <v>2399</v>
      </c>
      <c r="F412" s="58"/>
    </row>
    <row r="413" spans="1:6" ht="15.75">
      <c r="A413" s="68">
        <v>70</v>
      </c>
      <c r="B413" s="144">
        <v>384</v>
      </c>
      <c r="C413" s="149" t="s">
        <v>616</v>
      </c>
      <c r="D413" s="149">
        <v>2014</v>
      </c>
      <c r="E413" s="155">
        <v>4299.9799999999996</v>
      </c>
      <c r="F413" s="58"/>
    </row>
    <row r="414" spans="1:6" ht="15.75">
      <c r="A414" s="68">
        <v>71</v>
      </c>
      <c r="B414" s="144">
        <v>386</v>
      </c>
      <c r="C414" s="149" t="s">
        <v>617</v>
      </c>
      <c r="D414" s="149">
        <v>2015</v>
      </c>
      <c r="E414" s="155">
        <v>3899.99</v>
      </c>
      <c r="F414" s="58"/>
    </row>
    <row r="415" spans="1:6" ht="15.75">
      <c r="A415" s="68"/>
      <c r="B415" s="144"/>
      <c r="C415" s="165"/>
      <c r="D415" s="161" t="s">
        <v>349</v>
      </c>
      <c r="E415" s="137">
        <f>SUM(E412:E414)</f>
        <v>10598.97</v>
      </c>
    </row>
    <row r="416" spans="1:6" ht="15.75">
      <c r="A416" s="68"/>
      <c r="B416" s="144"/>
      <c r="C416" s="88" t="s">
        <v>310</v>
      </c>
      <c r="D416" s="149"/>
      <c r="E416" s="161"/>
      <c r="F416" s="58"/>
    </row>
    <row r="417" spans="1:6" ht="15.75">
      <c r="A417" s="68">
        <v>72</v>
      </c>
      <c r="B417" s="144">
        <v>381</v>
      </c>
      <c r="C417" s="149" t="s">
        <v>618</v>
      </c>
      <c r="D417" s="149">
        <v>2015</v>
      </c>
      <c r="E417" s="155">
        <v>1899</v>
      </c>
      <c r="F417" s="58"/>
    </row>
    <row r="418" spans="1:6" ht="15.75">
      <c r="A418" s="68"/>
      <c r="B418" s="144"/>
      <c r="C418" s="165" t="s">
        <v>312</v>
      </c>
      <c r="D418" s="161" t="s">
        <v>349</v>
      </c>
      <c r="E418" s="137">
        <f>SUM(E417)</f>
        <v>1899</v>
      </c>
      <c r="F418" s="58"/>
    </row>
    <row r="419" spans="1:6" ht="15.75">
      <c r="A419" s="166"/>
      <c r="B419" s="166"/>
      <c r="C419" s="167" t="s">
        <v>621</v>
      </c>
      <c r="D419" s="168"/>
      <c r="E419" s="169">
        <f>SUM(E317+E328+E337+E347+E351+E360+E365+E373+E389+E395+E398+E410+E415+E418)</f>
        <v>240117.37</v>
      </c>
    </row>
    <row r="420" spans="1:6" ht="15.75">
      <c r="A420" s="80"/>
      <c r="B420" s="80"/>
      <c r="C420" s="104"/>
      <c r="D420" s="105"/>
      <c r="E420" s="106"/>
    </row>
    <row r="421" spans="1:6" ht="15.75">
      <c r="A421" s="208" t="s">
        <v>623</v>
      </c>
      <c r="B421" s="208"/>
      <c r="C421" s="208"/>
      <c r="D421" s="208"/>
      <c r="E421" s="208"/>
    </row>
    <row r="422" spans="1:6" ht="48" thickBot="1">
      <c r="A422" s="107" t="s">
        <v>75</v>
      </c>
      <c r="B422" s="107" t="s">
        <v>97</v>
      </c>
      <c r="C422" s="107" t="s">
        <v>78</v>
      </c>
      <c r="D422" s="107" t="s">
        <v>8</v>
      </c>
      <c r="E422" s="108" t="s">
        <v>77</v>
      </c>
    </row>
    <row r="423" spans="1:6" ht="15.75">
      <c r="A423" s="107"/>
      <c r="B423" s="107"/>
      <c r="C423" s="107" t="s">
        <v>313</v>
      </c>
      <c r="D423" s="107"/>
      <c r="E423" s="109"/>
    </row>
    <row r="424" spans="1:6" ht="33.75">
      <c r="A424" s="68">
        <v>1</v>
      </c>
      <c r="B424" s="68" t="s">
        <v>126</v>
      </c>
      <c r="C424" s="69" t="s">
        <v>266</v>
      </c>
      <c r="D424" s="69">
        <v>2012</v>
      </c>
      <c r="E424" s="141">
        <v>229846.64</v>
      </c>
      <c r="F424" s="63" t="s">
        <v>619</v>
      </c>
    </row>
    <row r="425" spans="1:6" ht="15.75">
      <c r="A425" s="68">
        <v>2</v>
      </c>
      <c r="B425" s="68" t="s">
        <v>127</v>
      </c>
      <c r="C425" s="69" t="s">
        <v>85</v>
      </c>
      <c r="D425" s="69">
        <v>2010</v>
      </c>
      <c r="E425" s="111">
        <v>9900</v>
      </c>
    </row>
    <row r="426" spans="1:6" ht="15.75">
      <c r="A426" s="68">
        <v>3</v>
      </c>
      <c r="B426" s="68" t="s">
        <v>128</v>
      </c>
      <c r="C426" s="69" t="s">
        <v>86</v>
      </c>
      <c r="D426" s="69">
        <v>2009</v>
      </c>
      <c r="E426" s="70">
        <v>71634.740000000005</v>
      </c>
    </row>
    <row r="427" spans="1:6" ht="15.75">
      <c r="A427" s="68"/>
      <c r="B427" s="68"/>
      <c r="C427" s="114"/>
      <c r="D427" s="115" t="s">
        <v>349</v>
      </c>
      <c r="E427" s="138">
        <f>SUM(E424:E426)</f>
        <v>311381.38</v>
      </c>
    </row>
    <row r="428" spans="1:6" ht="15.75">
      <c r="A428" s="68"/>
      <c r="B428" s="68"/>
      <c r="C428" s="107" t="s">
        <v>2</v>
      </c>
      <c r="D428" s="69"/>
      <c r="E428" s="70"/>
    </row>
    <row r="429" spans="1:6" ht="15.75">
      <c r="A429" s="68">
        <v>4</v>
      </c>
      <c r="B429" s="68" t="s">
        <v>189</v>
      </c>
      <c r="C429" s="69" t="s">
        <v>190</v>
      </c>
      <c r="D429" s="69">
        <v>2013</v>
      </c>
      <c r="E429" s="70">
        <v>850</v>
      </c>
    </row>
    <row r="430" spans="1:6" ht="15.75">
      <c r="A430" s="68"/>
      <c r="B430" s="68"/>
      <c r="C430" s="114"/>
      <c r="D430" s="115" t="s">
        <v>349</v>
      </c>
      <c r="E430" s="115">
        <f>SUM(E429)</f>
        <v>850</v>
      </c>
    </row>
    <row r="431" spans="1:6" ht="15.75">
      <c r="A431" s="112"/>
      <c r="B431" s="112"/>
      <c r="C431" s="117" t="s">
        <v>622</v>
      </c>
      <c r="D431" s="110"/>
      <c r="E431" s="123">
        <f>SUM(E427+E430)</f>
        <v>312231.38</v>
      </c>
    </row>
    <row r="432" spans="1:6" ht="15.75">
      <c r="A432" s="68"/>
      <c r="B432" s="68"/>
      <c r="C432" s="114"/>
      <c r="D432" s="115"/>
      <c r="E432" s="123"/>
    </row>
    <row r="433" spans="1:5" ht="18.75">
      <c r="A433" s="68"/>
      <c r="B433" s="68"/>
      <c r="C433" s="173" t="s">
        <v>624</v>
      </c>
      <c r="D433" s="115"/>
      <c r="E433" s="172">
        <f>SUM(E309+E419+E431)</f>
        <v>1612821.08</v>
      </c>
    </row>
  </sheetData>
  <mergeCells count="10">
    <mergeCell ref="F37:F47"/>
    <mergeCell ref="A5:D5"/>
    <mergeCell ref="A6:E6"/>
    <mergeCell ref="A311:E311"/>
    <mergeCell ref="A421:E421"/>
    <mergeCell ref="A69:E69"/>
    <mergeCell ref="A198:B198"/>
    <mergeCell ref="A202:B202"/>
    <mergeCell ref="A352:B352"/>
    <mergeCell ref="A354:B354"/>
  </mergeCells>
  <pageMargins left="0.70866141732283472" right="0.11811023622047245" top="0.74803149606299213" bottom="0.74803149606299213" header="0.31496062992125984" footer="0.31496062992125984"/>
  <pageSetup paperSize="9" scale="94" orientation="landscape" r:id="rId1"/>
  <rowBreaks count="3" manualBreakCount="3">
    <brk id="138" max="5" man="1"/>
    <brk id="153" max="16383" man="1"/>
    <brk id="2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53"/>
  <sheetViews>
    <sheetView topLeftCell="A26" workbookViewId="0">
      <selection activeCell="E48" sqref="E48:E50"/>
    </sheetView>
  </sheetViews>
  <sheetFormatPr defaultRowHeight="14.25"/>
  <cols>
    <col min="1" max="1" width="19.875" customWidth="1"/>
    <col min="2" max="2" width="17.875" customWidth="1"/>
    <col min="5" max="5" width="21.25" customWidth="1"/>
  </cols>
  <sheetData>
    <row r="2" spans="1:2">
      <c r="A2" s="35">
        <v>217200</v>
      </c>
      <c r="B2" s="52">
        <f t="shared" ref="B2:B14" si="0">SUM(A2)</f>
        <v>217200</v>
      </c>
    </row>
    <row r="3" spans="1:2">
      <c r="A3" s="35">
        <v>270000</v>
      </c>
      <c r="B3" s="52">
        <f t="shared" si="0"/>
        <v>270000</v>
      </c>
    </row>
    <row r="4" spans="1:2">
      <c r="A4" s="35">
        <v>147600</v>
      </c>
      <c r="B4" s="52">
        <f t="shared" si="0"/>
        <v>147600</v>
      </c>
    </row>
    <row r="5" spans="1:2">
      <c r="A5" s="35">
        <v>73200</v>
      </c>
      <c r="B5" s="52">
        <f t="shared" si="0"/>
        <v>73200</v>
      </c>
    </row>
    <row r="6" spans="1:2">
      <c r="A6" s="35">
        <v>218400</v>
      </c>
      <c r="B6" s="52">
        <f t="shared" si="0"/>
        <v>218400</v>
      </c>
    </row>
    <row r="7" spans="1:2">
      <c r="A7" s="35">
        <v>225600</v>
      </c>
      <c r="B7" s="52">
        <f t="shared" si="0"/>
        <v>225600</v>
      </c>
    </row>
    <row r="8" spans="1:2">
      <c r="A8" s="35">
        <v>288000</v>
      </c>
      <c r="B8" s="52">
        <f t="shared" si="0"/>
        <v>288000</v>
      </c>
    </row>
    <row r="9" spans="1:2">
      <c r="A9" s="35">
        <v>69600</v>
      </c>
      <c r="B9" s="52">
        <f t="shared" si="0"/>
        <v>69600</v>
      </c>
    </row>
    <row r="10" spans="1:2">
      <c r="A10" s="35">
        <v>288000</v>
      </c>
      <c r="B10" s="52">
        <f t="shared" si="0"/>
        <v>288000</v>
      </c>
    </row>
    <row r="11" spans="1:2">
      <c r="A11" s="35">
        <v>153600</v>
      </c>
      <c r="B11" s="52">
        <f t="shared" si="0"/>
        <v>153600</v>
      </c>
    </row>
    <row r="12" spans="1:2">
      <c r="A12" s="35">
        <v>420000</v>
      </c>
      <c r="B12" s="52">
        <f t="shared" si="0"/>
        <v>420000</v>
      </c>
    </row>
    <row r="13" spans="1:2">
      <c r="A13" s="35">
        <v>86400</v>
      </c>
      <c r="B13" s="52">
        <f t="shared" si="0"/>
        <v>86400</v>
      </c>
    </row>
    <row r="14" spans="1:2">
      <c r="A14" s="35">
        <v>360000</v>
      </c>
      <c r="B14" s="52">
        <f t="shared" si="0"/>
        <v>360000</v>
      </c>
    </row>
    <row r="15" spans="1:2">
      <c r="A15" s="34"/>
    </row>
    <row r="16" spans="1:2">
      <c r="A16" s="35">
        <v>1998000</v>
      </c>
      <c r="B16" s="52">
        <f t="shared" ref="B16:B52" si="1">SUM(A16)</f>
        <v>1998000</v>
      </c>
    </row>
    <row r="17" spans="1:5">
      <c r="A17" s="35">
        <v>86400</v>
      </c>
      <c r="B17" s="52">
        <f t="shared" si="1"/>
        <v>86400</v>
      </c>
    </row>
    <row r="18" spans="1:5">
      <c r="A18" s="35">
        <v>1132200</v>
      </c>
      <c r="B18" s="52">
        <f t="shared" si="1"/>
        <v>1132200</v>
      </c>
    </row>
    <row r="19" spans="1:5">
      <c r="A19" s="35">
        <v>748800</v>
      </c>
      <c r="B19" s="52">
        <f t="shared" si="1"/>
        <v>748800</v>
      </c>
    </row>
    <row r="20" spans="1:5">
      <c r="A20" s="35">
        <v>144000</v>
      </c>
      <c r="B20" s="52">
        <f t="shared" si="1"/>
        <v>144000</v>
      </c>
    </row>
    <row r="21" spans="1:5">
      <c r="A21" s="35">
        <v>240000</v>
      </c>
      <c r="B21" s="52">
        <f t="shared" si="1"/>
        <v>240000</v>
      </c>
    </row>
    <row r="22" spans="1:5">
      <c r="A22" s="35">
        <v>360000</v>
      </c>
      <c r="B22" s="52">
        <f t="shared" si="1"/>
        <v>360000</v>
      </c>
    </row>
    <row r="23" spans="1:5">
      <c r="A23" s="35">
        <v>60000</v>
      </c>
      <c r="B23" s="52">
        <f t="shared" si="1"/>
        <v>60000</v>
      </c>
    </row>
    <row r="24" spans="1:5">
      <c r="A24" s="35">
        <v>360000</v>
      </c>
      <c r="B24" s="52">
        <f t="shared" si="1"/>
        <v>360000</v>
      </c>
    </row>
    <row r="25" spans="1:5">
      <c r="A25" s="35">
        <v>285600</v>
      </c>
      <c r="B25" s="52">
        <f t="shared" si="1"/>
        <v>285600</v>
      </c>
    </row>
    <row r="26" spans="1:5">
      <c r="A26" s="35">
        <v>72000</v>
      </c>
      <c r="B26" s="52">
        <f t="shared" si="1"/>
        <v>72000</v>
      </c>
    </row>
    <row r="27" spans="1:5">
      <c r="A27" s="35">
        <v>21600</v>
      </c>
      <c r="B27" s="52">
        <f t="shared" si="1"/>
        <v>21600</v>
      </c>
      <c r="E27" s="35">
        <v>3002400</v>
      </c>
    </row>
    <row r="28" spans="1:5">
      <c r="A28" s="35">
        <v>72000</v>
      </c>
      <c r="B28" s="52">
        <f t="shared" si="1"/>
        <v>72000</v>
      </c>
      <c r="E28" s="38">
        <v>5697000</v>
      </c>
    </row>
    <row r="29" spans="1:5">
      <c r="A29" s="35">
        <v>217200</v>
      </c>
      <c r="B29" s="52">
        <f t="shared" si="1"/>
        <v>217200</v>
      </c>
      <c r="E29" s="35">
        <v>5306400</v>
      </c>
    </row>
    <row r="30" spans="1:5">
      <c r="A30" s="35">
        <v>1170000</v>
      </c>
      <c r="B30" s="52">
        <f t="shared" si="1"/>
        <v>1170000</v>
      </c>
      <c r="E30" s="35">
        <v>1495800</v>
      </c>
    </row>
    <row r="31" spans="1:5">
      <c r="A31" s="36">
        <v>120000</v>
      </c>
      <c r="B31" s="52">
        <f t="shared" si="1"/>
        <v>120000</v>
      </c>
      <c r="E31" s="35">
        <v>3439800</v>
      </c>
    </row>
    <row r="32" spans="1:5">
      <c r="A32" s="36">
        <v>612000</v>
      </c>
      <c r="B32" s="52">
        <f t="shared" si="1"/>
        <v>612000</v>
      </c>
      <c r="E32" s="43">
        <v>191592</v>
      </c>
    </row>
    <row r="33" spans="1:5">
      <c r="A33" s="36">
        <v>1140000</v>
      </c>
      <c r="B33" s="52">
        <f t="shared" si="1"/>
        <v>1140000</v>
      </c>
      <c r="E33" s="35">
        <v>2169000</v>
      </c>
    </row>
    <row r="34" spans="1:5">
      <c r="A34" s="36">
        <v>325200</v>
      </c>
      <c r="B34" s="52">
        <f t="shared" si="1"/>
        <v>325200</v>
      </c>
      <c r="E34" s="35">
        <v>2687400</v>
      </c>
    </row>
    <row r="35" spans="1:5">
      <c r="A35" s="37">
        <v>120000</v>
      </c>
      <c r="B35" s="52">
        <f t="shared" si="1"/>
        <v>120000</v>
      </c>
      <c r="E35" s="35">
        <v>1839600</v>
      </c>
    </row>
    <row r="36" spans="1:5">
      <c r="A36" s="37">
        <v>72000</v>
      </c>
      <c r="B36" s="52">
        <f t="shared" si="1"/>
        <v>72000</v>
      </c>
      <c r="E36" s="35">
        <v>3240000</v>
      </c>
    </row>
    <row r="37" spans="1:5">
      <c r="A37" s="37">
        <v>120000</v>
      </c>
      <c r="B37" s="52">
        <f t="shared" si="1"/>
        <v>120000</v>
      </c>
      <c r="E37" s="41">
        <v>328161.31</v>
      </c>
    </row>
    <row r="38" spans="1:5">
      <c r="A38" s="37">
        <v>144000</v>
      </c>
      <c r="B38" s="52">
        <f t="shared" si="1"/>
        <v>144000</v>
      </c>
      <c r="E38" s="35">
        <v>4035600</v>
      </c>
    </row>
    <row r="39" spans="1:5">
      <c r="A39" s="40">
        <v>558672.26</v>
      </c>
      <c r="B39" s="52">
        <f t="shared" si="1"/>
        <v>558672.26</v>
      </c>
      <c r="E39" s="35">
        <v>1090800</v>
      </c>
    </row>
    <row r="40" spans="1:5">
      <c r="A40" s="37">
        <v>330000</v>
      </c>
      <c r="B40" s="52">
        <f t="shared" si="1"/>
        <v>330000</v>
      </c>
      <c r="E40" s="35">
        <v>1326600</v>
      </c>
    </row>
    <row r="41" spans="1:5">
      <c r="A41" s="37">
        <v>240000</v>
      </c>
      <c r="B41" s="52">
        <f t="shared" si="1"/>
        <v>240000</v>
      </c>
      <c r="E41" s="35">
        <v>4843800</v>
      </c>
    </row>
    <row r="42" spans="1:5">
      <c r="A42" s="37">
        <v>224400</v>
      </c>
      <c r="B42" s="52">
        <f t="shared" si="1"/>
        <v>224400</v>
      </c>
      <c r="E42" s="35">
        <v>484400</v>
      </c>
    </row>
    <row r="43" spans="1:5">
      <c r="A43" s="37">
        <v>360000</v>
      </c>
      <c r="B43" s="52">
        <f t="shared" si="1"/>
        <v>360000</v>
      </c>
      <c r="E43" s="35">
        <v>3081600</v>
      </c>
    </row>
    <row r="44" spans="1:5">
      <c r="A44" s="37">
        <v>240000</v>
      </c>
      <c r="B44" s="52">
        <f t="shared" si="1"/>
        <v>240000</v>
      </c>
      <c r="E44" s="39">
        <v>453960</v>
      </c>
    </row>
    <row r="45" spans="1:5">
      <c r="A45" s="37">
        <v>180000</v>
      </c>
      <c r="B45" s="52">
        <f t="shared" si="1"/>
        <v>180000</v>
      </c>
      <c r="E45" s="42">
        <v>1048295.18</v>
      </c>
    </row>
    <row r="46" spans="1:5">
      <c r="A46" s="37">
        <v>120000</v>
      </c>
      <c r="B46" s="52">
        <f t="shared" si="1"/>
        <v>120000</v>
      </c>
    </row>
    <row r="47" spans="1:5">
      <c r="A47" s="37">
        <v>60000</v>
      </c>
      <c r="B47" s="52">
        <f t="shared" si="1"/>
        <v>60000</v>
      </c>
    </row>
    <row r="48" spans="1:5">
      <c r="A48" s="37">
        <v>360000</v>
      </c>
      <c r="B48" s="52">
        <f t="shared" si="1"/>
        <v>360000</v>
      </c>
      <c r="E48" s="52">
        <f>SUM(E27:E47)</f>
        <v>45762208.490000002</v>
      </c>
    </row>
    <row r="49" spans="1:5">
      <c r="A49" s="37">
        <v>300000</v>
      </c>
      <c r="B49" s="52">
        <f t="shared" si="1"/>
        <v>300000</v>
      </c>
      <c r="E49" s="52">
        <f>$B$53</f>
        <v>16579533.02</v>
      </c>
    </row>
    <row r="50" spans="1:5">
      <c r="A50" s="40">
        <v>576932</v>
      </c>
      <c r="B50" s="52">
        <f t="shared" si="1"/>
        <v>576932</v>
      </c>
      <c r="E50" s="52">
        <f>SUM(E48:E49)</f>
        <v>62341741.510000005</v>
      </c>
    </row>
    <row r="51" spans="1:5">
      <c r="A51" s="40">
        <v>57974.76</v>
      </c>
      <c r="B51" s="52">
        <f t="shared" si="1"/>
        <v>57974.76</v>
      </c>
    </row>
    <row r="52" spans="1:5">
      <c r="A52" s="40">
        <v>532954</v>
      </c>
      <c r="B52" s="52">
        <f t="shared" si="1"/>
        <v>532954</v>
      </c>
    </row>
    <row r="53" spans="1:5">
      <c r="B53" s="52">
        <f>SUM(B2:B52)</f>
        <v>16579533.02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Arkusz3</vt:lpstr>
      <vt:lpstr>pojazdy </vt:lpstr>
      <vt:lpstr>Wykaz elektroniki</vt:lpstr>
      <vt:lpstr>Arkusz1</vt:lpstr>
      <vt:lpstr>Arkusz2</vt:lpstr>
      <vt:lpstr>Arkusz4</vt:lpstr>
      <vt:lpstr>'pojazdy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Sylwester</cp:lastModifiedBy>
  <cp:lastPrinted>2017-01-25T11:49:47Z</cp:lastPrinted>
  <dcterms:created xsi:type="dcterms:W3CDTF">2014-09-03T11:36:18Z</dcterms:created>
  <dcterms:modified xsi:type="dcterms:W3CDTF">2020-11-06T13:54:25Z</dcterms:modified>
</cp:coreProperties>
</file>