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435" tabRatio="971" activeTab="0"/>
  </bookViews>
  <sheets>
    <sheet name="Zestawieni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s>
  <definedNames>
    <definedName name="_Hlk116372413" localSheetId="0">'Zestawienie'!$B$2</definedName>
  </definedNames>
  <calcPr fullCalcOnLoad="1"/>
</workbook>
</file>

<file path=xl/sharedStrings.xml><?xml version="1.0" encoding="utf-8"?>
<sst xmlns="http://schemas.openxmlformats.org/spreadsheetml/2006/main" count="968" uniqueCount="310">
  <si>
    <t>Krążki i paski do antybiogramów</t>
  </si>
  <si>
    <t>lp.</t>
  </si>
  <si>
    <t>Asortyment</t>
  </si>
  <si>
    <t>Ilość</t>
  </si>
  <si>
    <t>Producent</t>
  </si>
  <si>
    <t xml:space="preserve">Wielkość opakowania jednostk. </t>
  </si>
  <si>
    <t>Ilość op. jedn. koniecznych do wykonania zamówienia</t>
  </si>
  <si>
    <t>Cena netto op. [zł]</t>
  </si>
  <si>
    <t>VAT [%]</t>
  </si>
  <si>
    <t>Wartość netto [zł]</t>
  </si>
  <si>
    <t>Wartość brutto [zł]</t>
  </si>
  <si>
    <t>AMIKACIN, AK - 30</t>
  </si>
  <si>
    <t>szt.</t>
  </si>
  <si>
    <t>AMOXICILLIN - CLAVULANIC ACID, AMC - 30(20/10)</t>
  </si>
  <si>
    <t>AMOXICILLIN - CLAVULANIC ACID, AMC - 3(2/1)</t>
  </si>
  <si>
    <t>AMPICILIN / SULBACTAM,  SAM - 20 (10/10)</t>
  </si>
  <si>
    <t>AMPICILLIN, AMP - 10</t>
  </si>
  <si>
    <t>AMPICILLIN, AMP - 2</t>
  </si>
  <si>
    <t>AZTREONAM, ATM - 30</t>
  </si>
  <si>
    <t>CEFEPIME, FEP - 30</t>
  </si>
  <si>
    <t>CEFOKSITIN, FOX - 30</t>
  </si>
  <si>
    <t>CEFOTAXIME, CTX - 30</t>
  </si>
  <si>
    <t>CEFOTAXIME, CTX - 5</t>
  </si>
  <si>
    <t>CEFPODOXIME, CPD - 10</t>
  </si>
  <si>
    <t>CEFTAZIDIME, CAZ - 30</t>
  </si>
  <si>
    <t>CEFTAZIDIME, CAZ - 10</t>
  </si>
  <si>
    <t>CEFTRIAXONE, CRO - 30</t>
  </si>
  <si>
    <t>CEFUROXIME, CXM - 30</t>
  </si>
  <si>
    <t>CEFACLOR, CEC - 30</t>
  </si>
  <si>
    <t>CHLORAMPHENICOL, C - 30</t>
  </si>
  <si>
    <t>CIPROFLOXACIN, CIP - 5</t>
  </si>
  <si>
    <t>CLINDAMYCIN,  DA - 2</t>
  </si>
  <si>
    <t>DORIPENEM, DOR - 10</t>
  </si>
  <si>
    <t>DOXYCYCLINE, DO - 30</t>
  </si>
  <si>
    <t>ERYTHROMYCIN, E - 15</t>
  </si>
  <si>
    <t>ERTAPENEM, ETP - 10</t>
  </si>
  <si>
    <t>GENTAMICIN, CN - 30</t>
  </si>
  <si>
    <t>GENTAMICIN, CN - 10</t>
  </si>
  <si>
    <t>IMIPENEM, IPM - 10</t>
  </si>
  <si>
    <t>LEVOFLOXACIN, LVX - 5</t>
  </si>
  <si>
    <t>LINEZOID, LZD - 10</t>
  </si>
  <si>
    <t>MEROPENEM, MEM - 10</t>
  </si>
  <si>
    <t>NALIDIXIC ACID, NA - 30</t>
  </si>
  <si>
    <t>NEOMYCIN, N - 30</t>
  </si>
  <si>
    <t>NETILMICIN, NET - 10</t>
  </si>
  <si>
    <t>NITROFURANTOIN, F - 100</t>
  </si>
  <si>
    <t>NORFLOXACIN, NOR - 10</t>
  </si>
  <si>
    <t>OFLOXACIN, OFX - 5</t>
  </si>
  <si>
    <t>OXACILLIN, OX - 1</t>
  </si>
  <si>
    <t>PENICILLIN G, P - 1</t>
  </si>
  <si>
    <t>PIPERACILIN / TAZOBACTAM, TZP - 36</t>
  </si>
  <si>
    <t>PIPERACILLIN, PIP - 30</t>
  </si>
  <si>
    <t xml:space="preserve">RIFAMPICIN, RD - 5 </t>
  </si>
  <si>
    <t>TEICOPLANIN, TEC - 30</t>
  </si>
  <si>
    <t>TIGECYCLINE, TGC-15</t>
  </si>
  <si>
    <t>TETRACYCLINE, TE - 30</t>
  </si>
  <si>
    <t>TICARCILLIN + CLAVULANIC ACID, TIM (75+10)</t>
  </si>
  <si>
    <t>SULFAMETOXAZOLE/TRIMETOPRIM (19:1), SXT (1,25+23,75)</t>
  </si>
  <si>
    <t>VANCOMYCIN, VA - 5</t>
  </si>
  <si>
    <t>CEFALEXIN,30</t>
  </si>
  <si>
    <t>FOSFOMYCIN, 200</t>
  </si>
  <si>
    <t>TEMOCILLIN, TMO - 30</t>
  </si>
  <si>
    <t>Jałowe krążki bibułowe do badania obecności czynnika hamujacego wzrost bakterii G(+) i/lub G(-) w moczu i w płynach ustrojowych, O</t>
  </si>
  <si>
    <t>MIC PENICILLIN G (0,002 - 32) - paski pakowane pojedyńczo, opakowanie zbiorcze nie większe niż 10 szt.</t>
  </si>
  <si>
    <t>MIC CEFOTAXIME (0,002-32) - paski pakowane pojedyńczo, opakowanie zbiorcze nie większe niż 10 szt.</t>
  </si>
  <si>
    <t>MIC CEFTRIAXONE (0,002-32) - paski pakowane pojedyńczo, opakowanie zbiorcze nie większe niż 10 szt.</t>
  </si>
  <si>
    <t>MIC VANCOMYCIN (0,016-256) - paski pakowane pojedyńczo, opakowanie zbiorcze nie większe niż 10 szt.</t>
  </si>
  <si>
    <t>MIC IMIPENEM (0,002-32) - paski pakowane pojedyńczo, opakowanie zbiorcze nie większe niż 10 szt.</t>
  </si>
  <si>
    <t>MIC AMPICYLINA (256-0,015) - paski pakowane pojedyńczo, opakowanie zbiorcze nie większe niż 10 szt.</t>
  </si>
  <si>
    <t>MIC CEFUROXIME (0.016- 256 mg/l) - paski pakowane pojedyńczo, opakowanie zbiorcze nie większe niż 10 szt.</t>
  </si>
  <si>
    <t>Płytka do oznaczania MIC kolistyny metodą mikrorozcieńczeń; opakowanie = 16 oznaczeń</t>
  </si>
  <si>
    <t>op.</t>
  </si>
  <si>
    <t>MIC MEROPENEM (0,002-32) - paski pakowane pojedyńczo, opakowanie zbiorcze nie większe niż 10 szt.</t>
  </si>
  <si>
    <t>RAZEM</t>
  </si>
  <si>
    <t>UWAGA:</t>
  </si>
  <si>
    <t>1.</t>
  </si>
  <si>
    <t>2.</t>
  </si>
  <si>
    <t>3.</t>
  </si>
  <si>
    <t>Część 2</t>
  </si>
  <si>
    <t>Podłoża na płytkach Petriego o średnicy 90 mm i inne</t>
  </si>
  <si>
    <t>CHOCOLATE HAEMOPHILUS AGAR Z POLY VITEX</t>
  </si>
  <si>
    <t>CHOCOLATE AGAR (POLY VITEX + BACITRACIN)</t>
  </si>
  <si>
    <t xml:space="preserve">MUELLER HINTON AGAR </t>
  </si>
  <si>
    <t>MUELLER HINTON AGAR Z 5% KK i NAD</t>
  </si>
  <si>
    <t>MACCONCEY 3 AGAR z fioletem krystalicznym</t>
  </si>
  <si>
    <t>COLUMBIA AGAR z 5% krwią baranią, minimum 6 tygodniowy okres ważności.</t>
  </si>
  <si>
    <t xml:space="preserve">CLED AGAR </t>
  </si>
  <si>
    <t>MANNITOL SALT AGAR (Chapman)</t>
  </si>
  <si>
    <t>ENTEROCOCOSEL (BILE ESCULINE AZIDE AGAR)</t>
  </si>
  <si>
    <t xml:space="preserve">SABOURAUD DEXTROSE AGAR z chloramfenicolem i gentamycyną </t>
  </si>
  <si>
    <t>MAC CONCEY AGAR z sorbitolem</t>
  </si>
  <si>
    <t>HECTOEN ENTERC AGAR</t>
  </si>
  <si>
    <t>SALMONELLA-SHIGELLA AGAR</t>
  </si>
  <si>
    <t>Agar Schaedler z 5% krwią baranią z witaminą k i heminą, minimum 5 tygodniowy okres ważności.</t>
  </si>
  <si>
    <t>Agar Schaedler z 5% krwią baranią selektywny z kanamycyną i wankomycyną lub z krwią końską, kanamycyną i wankomycyną, minimum 6 tygodniowy okres ważności.</t>
  </si>
  <si>
    <t>YERSINIA CIN AGAR</t>
  </si>
  <si>
    <t>Płytki kontaktowe TSA  średnica 55mm - Agar tryptozowo sojowy z inhibitorem srodków dezynfekcyjnych, z meniskiem wypukłym do  pobierania odcisków z powierzchni</t>
  </si>
  <si>
    <t>BRILLANCE CANDIDA (PODŁOŻE BIAŁE) chromagar do identyfikacji grzybów drożdżopodobnych</t>
  </si>
  <si>
    <t>Chromagar do badań przesiewowych w kierunku Enterobacteriaceae wytwarzających karbapenemazy typu CRE, minimum 3 tygodniowy okres ważności.</t>
  </si>
  <si>
    <t>Chromagar do badań przesiewowych w kierunku Enterobacteriaceae wytwarzających ESBL</t>
  </si>
  <si>
    <t>Chromagar do badań przesiewowych w kierunku E. faecalis i E. faecium VRE</t>
  </si>
  <si>
    <t>Chromagar dla Streptococcus beta hem grupy B, GBS z technologią inhibigen całkowicie hamującą wzrost enterokoków i paciorkowców grupy D. Minimum 3 tygodniowy okres ważności.</t>
  </si>
  <si>
    <t>Chromagar do wstępnej identyfikacji E. coli, Proteus, Enterococcus</t>
  </si>
  <si>
    <t>Chromagar do badań przesiewowych w kierunku S. aureus MRSA</t>
  </si>
  <si>
    <t>Opis płytki – na części z podłożem tylko od strony zewnętrznej na płaskiej stronie. Podłoże Mueller Hinton z krwią końską dostawa podłoża z max. 2-3 tyg. terminem ważności. Podłoża chromogenne - dostawa podłoży z max. 5-6 tygodniowym terminem ważności.</t>
  </si>
  <si>
    <t>4.</t>
  </si>
  <si>
    <t>Dla pozycji: 1-3, 5, 7-13, 16-17 podłoża z minimum 11 tygodniowym terminem ważności licząc od dnia dostawy towaru do Zamawiającego.</t>
  </si>
  <si>
    <t>Część 3</t>
  </si>
  <si>
    <t>Podłoża w probówkach</t>
  </si>
  <si>
    <t>Selenite Lactose broth - probówka 8 ml szklana</t>
  </si>
  <si>
    <t>Todd-Hewitt Bulion z kolistyną i kwasem nalidyksowym - probówka 5 ml szklana</t>
  </si>
  <si>
    <t>Tryptic Soy Bulion - probówka 5 ml szklana</t>
  </si>
  <si>
    <t>Dla wszystkich pozycji Części 3 maksymalne opakowanie 50 szt.</t>
  </si>
  <si>
    <t>Dla wszystkich pozycji Części 3 podłoża od jednego producenta.</t>
  </si>
  <si>
    <t>Część 4</t>
  </si>
  <si>
    <t>Szczepy wzorcowe</t>
  </si>
  <si>
    <t>Bacteroides fragilis ATCC 25285</t>
  </si>
  <si>
    <t>Candida krusei ATCC 6258</t>
  </si>
  <si>
    <t>Enterococcus faecalis ATCC 29212</t>
  </si>
  <si>
    <t>Escherichia coli ATCC 25922</t>
  </si>
  <si>
    <t>Haemophilus influenzae ATCC 49766</t>
  </si>
  <si>
    <t>Pseudomonas aeruginosa ATCC 27853</t>
  </si>
  <si>
    <t>Staphylococcus aureus ATCC 25923</t>
  </si>
  <si>
    <t>Staphylococcus aureus ATCC 29213</t>
  </si>
  <si>
    <t>Streptococcus pneumoniae ATCC 49619</t>
  </si>
  <si>
    <t>Jedno opakowanie winno zawierać 2 szt. liofilizatu ze szczepem.</t>
  </si>
  <si>
    <t>Część 5</t>
  </si>
  <si>
    <t>Krążki lub paski diagnostyczne A</t>
  </si>
  <si>
    <t>KRAZKI  EF</t>
  </si>
  <si>
    <t>KRĄŻKI  BC</t>
  </si>
  <si>
    <t>KRĄŻKI  BVX</t>
  </si>
  <si>
    <t>KRĄŻKI  F</t>
  </si>
  <si>
    <t>KRĄŻKI  N</t>
  </si>
  <si>
    <t>KRĄŻKI  BV</t>
  </si>
  <si>
    <t>KRĄŻKI  BX</t>
  </si>
  <si>
    <t>Część 6</t>
  </si>
  <si>
    <t>Krążki lub paski diagnostyczne B</t>
  </si>
  <si>
    <t>Część 7</t>
  </si>
  <si>
    <t>Testy do identyfikacji biochemicznej</t>
  </si>
  <si>
    <t>Zestaw API 20 E, maksymalne opakowanie 25 pasków.</t>
  </si>
  <si>
    <t>Zestaw API 20 E REAGENT KIT (TDA, JAMES, VP1, VP2, NIT1, NIT2) w zestawach 6-cio odczynnikowych.</t>
  </si>
  <si>
    <t>zestaw</t>
  </si>
  <si>
    <t>Zestaw API Staph., maksymalne opakowanie 25 pasków.</t>
  </si>
  <si>
    <t>NIT 1 (2 amp.) + NIT 2 (2 amp.), zestaw.</t>
  </si>
  <si>
    <t>ZYM A (2 amp.), zestaw.</t>
  </si>
  <si>
    <t>ZYM B (2 amp.), zestaw.</t>
  </si>
  <si>
    <t>API 20 STREP, maksymalne opakowanie 25 pasków.</t>
  </si>
  <si>
    <t>NIN, zestaw.</t>
  </si>
  <si>
    <t>API N-H Neisseria - Haemophilus (zestaw składający się z paska i fiolki, do wykonania pojedynczego oznaczenia).</t>
  </si>
  <si>
    <t>Zestaw do identyfikacji grzybów drożdżopodobnych oparty na minimum 10 cechach biochemicznych (bez określania lekowrażliwości), opakowanie zbiorcze nie większe niż 10 szt. Odczyt testu po 18-24 godzinach inkubacji.</t>
  </si>
  <si>
    <t>McFarland standard (0,5,1,2,3,4,5), zestaw 6 ampułek.</t>
  </si>
  <si>
    <t>Część 8</t>
  </si>
  <si>
    <t>Zestaw do identyfikacji biochemicznej pałeczek Gram-ujemnych</t>
  </si>
  <si>
    <t>GN 24, system do identyfikacji pałeczek Gram ujemnych opakowanie 40 oznaczeń.</t>
  </si>
  <si>
    <t>IND - indol odczynnik, opakowanie 20 ml.</t>
  </si>
  <si>
    <t>ml</t>
  </si>
  <si>
    <t>PHE - fenyloalanina odczynnik, opakowanie 20 ml.</t>
  </si>
  <si>
    <t>NIT - odczynnik, opakowanie 20 ml.</t>
  </si>
  <si>
    <t>PHS - odczynnik, opakowanie 20 ml.</t>
  </si>
  <si>
    <t>Część 9</t>
  </si>
  <si>
    <t>Zestaw do identyfikacji biochemicznej enterokoków A</t>
  </si>
  <si>
    <t>PYR - paski diagnostyczne, opakowanie maksymalne 50 oznaczeń.</t>
  </si>
  <si>
    <t>*</t>
  </si>
  <si>
    <t>W przypadku zaoferowania testów w opakowaniach większych niż zamawiana ilość należy wycenić jedno opakowanie.</t>
  </si>
  <si>
    <t>Część 10</t>
  </si>
  <si>
    <t>Testy immunochromatograficzne</t>
  </si>
  <si>
    <t>test</t>
  </si>
  <si>
    <t>Część 11</t>
  </si>
  <si>
    <t>Część 12</t>
  </si>
  <si>
    <t>Odczynnik wieloważny grup B-E i G</t>
  </si>
  <si>
    <t>Część 13</t>
  </si>
  <si>
    <t>Testy lateksowe do identyfikacji bakterii Gram dodatnich</t>
  </si>
  <si>
    <t>Zestaw do lateksowej identyfikacji Streptococcus pneumoniae, opakowanie maksymalne 60 oznaczeń.</t>
  </si>
  <si>
    <t>oznaczenie</t>
  </si>
  <si>
    <t>Zestaw do lateksowej identyfikacji paciorkowców beta-hemolizujących grup: A, B, C, D,F,G opakowanie maksymalne 50 oznaczeń.</t>
  </si>
  <si>
    <t>Część 14</t>
  </si>
  <si>
    <t>Testy lateksowe do płynu mózgowo-rdzeniowego</t>
  </si>
  <si>
    <t>Część 15</t>
  </si>
  <si>
    <t>Testy lateksowe - inne</t>
  </si>
  <si>
    <t>Lateksowy RF czynnik reumatoidalny, metoda lateksowa, maksymalne opakowanie 150 oznaczeń.</t>
  </si>
  <si>
    <t>ASO lateks - zestaw do jakościowego lub półilościowego oznaczania antystreptolizyny O - przeciwciał przeciwko streptolizynie O w surowicy.  Maksymalne opakowanie 100 oznaczeń + kontrole.</t>
  </si>
  <si>
    <t>Część 16</t>
  </si>
  <si>
    <t>Barwniki i odczynniki do barwienia metodą Grama</t>
  </si>
  <si>
    <t>Fiolet krystaliczny roztwór do barwienia metodą Grama, opakowanie maksymalne 1000 ml.</t>
  </si>
  <si>
    <t>Odczynnik Lugola (roztwór wodny jodu bez dodatku homopolimeru) do barwienia metodą Grama, opakowanie maksymalne 1000 ml.</t>
  </si>
  <si>
    <t>Fuksyna karbolowa roztwór do barwienia metodą Grama, opakowanie maksymalne 1000 ml.</t>
  </si>
  <si>
    <t>Odbarwiacz do barwienia metodą Grama, opakowanie maksymalne 1000 ml.</t>
  </si>
  <si>
    <t>Część 17</t>
  </si>
  <si>
    <t>Olejek immersyjny do mikroskopu</t>
  </si>
  <si>
    <t>Część 18</t>
  </si>
  <si>
    <t>Antygeny kardiolipidowe</t>
  </si>
  <si>
    <t>Zestaw do wykrywania przeciwciał przecwko reaginom syfilisu w surowicy i w osoczu RPR CARBON, opakowanie maksymalne 250 oznaczeń.</t>
  </si>
  <si>
    <t>Część 19</t>
  </si>
  <si>
    <t>Testy immunochromatograficzne B</t>
  </si>
  <si>
    <t>Część 20</t>
  </si>
  <si>
    <t>Akcesoria do hodowli bakterii</t>
  </si>
  <si>
    <t>ANAERO GEN Compact - Saszetki do hodowli bakterii w warunkach beztlenowych. Opakowanie nie więcej niż 10 saszetek.</t>
  </si>
  <si>
    <t>Plastikowe torebki z zamknięcem typu ZIP do inkubacji 1-5 płytek o średnicy 9 cm. Opakowanie nie wiecej niż 20 szt.</t>
  </si>
  <si>
    <t>Część 21</t>
  </si>
  <si>
    <t>Szybki test do wykrywania karbapenemaz u pałeczek Gram ujemnych</t>
  </si>
  <si>
    <t>Zestaw diagnostyczny CARBA - do szybkiego wykrywania aktywności karbapenemaz u bakterii Gram ujemnych. Zestaw na maksymalnie 5 oznaczeń.</t>
  </si>
  <si>
    <t>Część 22</t>
  </si>
  <si>
    <t>Szybki test wykrywający wirusa RSV</t>
  </si>
  <si>
    <t>Część 23</t>
  </si>
  <si>
    <t>Odczynniki do analizatora SYSMEX KX21</t>
  </si>
  <si>
    <t>Płyn rozcieńczający - opakowanie maksymalne 10 litrów</t>
  </si>
  <si>
    <t>litr</t>
  </si>
  <si>
    <t>Płyn lizujący - opakowanie maksymalne 500 ml</t>
  </si>
  <si>
    <t>Płyn myjący - opakowanie maksymalne 100 ml</t>
  </si>
  <si>
    <t>Papier termiczny do drukarki typu TP-2</t>
  </si>
  <si>
    <t>rolki</t>
  </si>
  <si>
    <t>Zamawiający nie wymaga aby oferowane odczynniki miały skład identyczny ze składem chemicznym podawanym w instrukcji obsługi aparatu.</t>
  </si>
  <si>
    <t>Zamawiający nie wymaga, aby Wykonawcy, którzy biorą udział w ubieganiu się o udzielenia zamówienia publicznego na dostawę odczynników laboratoryjnych i materiałów kontrolnych do analizatora Sysmex KX21 dysponowali serwisem producenta aparatu oraz posiadali dostęp do nowych i oryginalnych części zamiennych.</t>
  </si>
  <si>
    <t>Część 24</t>
  </si>
  <si>
    <t>Krew kontrolna do analizatora SYSMEX KX21</t>
  </si>
  <si>
    <t>Krew kontrolna mianowana "N" - opakowanie maksymalne 2,5ml*</t>
  </si>
  <si>
    <t>Krew kontrolna mianowana "L" - opakowanie maksymalne 2,5ml*</t>
  </si>
  <si>
    <t>Krew kontrolna mianowana "H" - opakowanie maksymalne 2,5ml*</t>
  </si>
  <si>
    <t>Dostawa krwi kontrolnej odbywać się będzie na podstawie przedstawionego Zamawiającemu przez Wykonawcę harmonogramu dostaw materiału kontrolnego. Zaakceptowany  przez Zamawiającego harmonogram będzie podstawą realizacji dostaw. Określony w § 2 ust. 2 umowy okres ważności nie ma zastosowania.</t>
  </si>
  <si>
    <t>Odczynnik May-Grunwalda</t>
  </si>
  <si>
    <t>Odczynnik May-Grunwalda - opakowanie maksymalne 500 ml</t>
  </si>
  <si>
    <t>Część 27</t>
  </si>
  <si>
    <t>Część 28</t>
  </si>
  <si>
    <r>
      <t>UWAGA:</t>
    </r>
    <r>
      <rPr>
        <sz val="10"/>
        <rFont val="Arial"/>
        <family val="2"/>
      </rPr>
      <t xml:space="preserve"> Wykonawca, który zaoferuje odczynniki nie zalecane przez producenta analizatora gwarantuje poprawność oznaczeń oraz, w przypadku wymiany elektrod analizatora na nowe i odmowy przez firmę serwisującą analizator udzielenia gwarancji na elektrody z powodu stosowania nie zalecanych odczynników, poniesie koszt ewentualnej powtórnej wymiany elektrod w okresie gwarancji standardowo udzielanej przez serwis analizatora. Wykonawca musi zapewnić serwis techniczny analizatora Rapidlab 248.</t>
    </r>
  </si>
  <si>
    <t>Płyny płucząco-kondycjonujące</t>
  </si>
  <si>
    <t>Bufory kalibujące</t>
  </si>
  <si>
    <t>Kontrola do gazometrii Acidosis, Alcalosis, Normal, opakowanie (filoka) maksymalnie 2,5 ml, maksymalne opakowanie zbiorcze 30 szt. á 2,5 ml.</t>
  </si>
  <si>
    <t>Zestaw do oznaczania krwi utajonej w kale</t>
  </si>
  <si>
    <t>Zestaw do oznaczania krwi utajonej w kale, bez konieczności przestrzegania diety przed badaniem, czułość 40 ng/ml - opakowanie maksymalnie 50 oznaczeń</t>
  </si>
  <si>
    <t>Część 30</t>
  </si>
  <si>
    <t>Koncentratory parazytów kałowych</t>
  </si>
  <si>
    <t>Koncentratory parazytów kałowych ich larw, cyst i jaj - probówki do pasożytów, z pionowym filtrem przesiewowym oraz z filtrem tłuszczowym - opakowanie maksymalne 50 szt.</t>
  </si>
  <si>
    <t>Część 31</t>
  </si>
  <si>
    <t>Sól fizjologiczna 0,85%</t>
  </si>
  <si>
    <t>Część 32</t>
  </si>
  <si>
    <t>Szybki test diagnostyczny kasetkowy do wykrywania karbapenemaz</t>
  </si>
  <si>
    <t>Część 33</t>
  </si>
  <si>
    <t>Kwas solny 6 M</t>
  </si>
  <si>
    <t>Kwas solny 6-molowy do zakwaszania moczu</t>
  </si>
  <si>
    <t>Część 34</t>
  </si>
  <si>
    <t>Część 35</t>
  </si>
  <si>
    <t>Zestaw do oznaczania antygenu Helicobacter Pyroli w kale</t>
  </si>
  <si>
    <t>W przypadku zaofeorwania testów w opakowaniu większym niż zamawiana ilość należy wycenić jedno opakowanie.</t>
  </si>
  <si>
    <t>Odczynnik Giemzy</t>
  </si>
  <si>
    <t>Odczynnik Giemzy - opakowanie maksymalne 500 ml</t>
  </si>
  <si>
    <t>Bufor rozcieńczający barwnik Giemzy</t>
  </si>
  <si>
    <t>Bufor rozcieńczający barwnik Giemzy, pH 7,0, opakowanie maksymalne 1000 ml</t>
  </si>
  <si>
    <t>Cytrynian sodu 3,2%</t>
  </si>
  <si>
    <t>Podłoże VIABANK</t>
  </si>
  <si>
    <t>Testy biochemiczne do identyfikacji bakterii beztlenowych</t>
  </si>
  <si>
    <t>Zestaw do manualnej identyfikacji biochemiczej beztlenowców. Testy biochemiczne do identyfikacji bakterii beztlenowych oparte o minimum 18 cech biochemicznych. Inokulacja testów 1 etapowa bez konieczności pipetowania. Inkubacja zaszczepionych paneli przez  co najmniej 4 godziny ale nie więcej niż przez 6 godzin. Instrukcja obsługi w języku polskim dołączona do pierwszej dostawy. Maksymalna wielkość opakowania 20 testów.</t>
  </si>
  <si>
    <t>Odczynnik - indol, opakowanie 15 ml.</t>
  </si>
  <si>
    <t>Test do badania lekowrażliwości grzybów</t>
  </si>
  <si>
    <t>Zestaw do lateksowej identyfikacji Staphylococcus aureus, opakowanie maksymalne 100 oznaczeń.Lateksowy test aglutynacyjny do identyfikacji gronkowców posiadających koagulazę związaną, białko A i polisacharydy z otoczek komórkowych MRSA.</t>
  </si>
  <si>
    <t>2 wymazówki</t>
  </si>
  <si>
    <t>Szybki test immunochromatograficzny - jakościowy, do wykrywania jednocześnie rotawirusów i adenowirusów w kale; czułość testu dla rotawirusów 99,1% (lub lepsza), czułość testu dla adenowirusów 97,6% (lub lepsza), brak reakcji krzyżowych z mikroorganizmami wystepujacymi w kale, swoistość ≥ 98%. Opakowanie maksymalne 20 testów.</t>
  </si>
  <si>
    <t>Immunoenzymatyczny test kasetkowy do wykrywania toksyn A i B Clostridium difficile oraz antygenu GDH w próbkach kału o czułości minimum 0,7 nanograma w ml dla toksyny A i 0,2 nanograma w ml dla toksyny B oraz 0,8 nanograma dla GDH. Test jednostudzienkowy. W zestawie kontrola pozytywna. Przed podpisaniem umowy wykonawca przedstawia Zamawiającemu dokument potwierdzający zgodność oferowanego testu z opisem przedmiotu zamówienia.</t>
  </si>
  <si>
    <t>Sterylne wymazówki  typu mini do pobierania wymazów z  nosogardzieli  z giętkim trzonkiem ze sztucznego jedwabiu lub poliestru w probówkach transportowych bez podłoża. Opakowanie nie większe niż 100 szt.</t>
  </si>
  <si>
    <t>Wymazówki typu mini plus fiolki z roztworem do wymywania próbek, tego samego producenta co test wymieniony powyżej ( w celu zwiększenia wiarygodności wykonywanego badania i uniknięcia błędu przedanalitycznego).Wielkość zestawu nie więcej niż 30 oznaczeń.</t>
  </si>
  <si>
    <t>Kasetkowy test do wykrywania bakterii z mechanizmem oporności OXA- 48, OXA-163, KPC, NDM, VIM. Czułość i swoistość na poziomie 100% względem metod genetycznych. Test wykonywany bezpośrednio z hodowli na podłożu stałym.Zestaw nie więcej niż 20 oznaczeń.</t>
  </si>
  <si>
    <t>PYR - odczynnik, opakowanie 20 ml. Łączna objętość odczynnika wystarczająca do przeprowadzenia 150 identyfikacji enterokoków.</t>
  </si>
  <si>
    <t>Lateks Salmonella i lateks Shigella</t>
  </si>
  <si>
    <t>Lateks kontrolny Salmonella</t>
  </si>
  <si>
    <t>Odczynnik diagnostyczny Shigella sonnei</t>
  </si>
  <si>
    <t>Lateks kontrolny Shigella sonnei</t>
  </si>
  <si>
    <t>Zestaw szybkich testów lateksowych do jakościowego wykrywania antygenów: Streptococcus Gr B, H. influenzae typ b, S. pneumoniae, N. meningitidis gr. A, B, C, Y, W 135 oraz E. coli K1.</t>
  </si>
  <si>
    <t>Sól fizjologiczna 0,85% wodny roztwór NaCl w probówkach  o średnicy 16-18 mm, objętość 5 ml do przygotowania zawiesiny bakteryjnej.</t>
  </si>
  <si>
    <t>Bulion do zaszepiania hodowli grzybów do w/w testu</t>
  </si>
  <si>
    <t>Krążki i paski z antybiotykami muszą posiadać  pozytywną opinię Krajowego Ośrodka Referencyjnego ds. Lekowrażliwości Drobnoustrojów , które jest potwierdzeniem jakości i bezpieczeństwa stosowania krążków i pasków w procesie diagnostycznym.</t>
  </si>
  <si>
    <t>Paski do oznaczania MIC dla antybiotyków muszą pochodzić od jednego producenta. Testy do oznaczania MIC na nośniku bibułowym.Wymagane certyfikaty CE, ISO 13485 lub równoważne. Wymagane aktualne certyfikaty kontroli jakości dla każdej dostarczonej serii ( przy realizacji).Dostarczene instrukcji wykonania oznaczenia wjęzyku polskim ( przy realizacji)</t>
  </si>
  <si>
    <t>Krążki diagnostyczne do różnicowania Streptococcus pneumoniae - OP, maksymalne opakowanie 50 szt.Opakowanie typu hermetycznie zamknięty blister z pochłaniaczem wilgoci. Za blister Zamawiajacy uważa opakowanie wykonane z trwałego, przezroczystego wytłaczanego plastiku, zabezpieczone od spodu folią aluminiwą lub plastikiem</t>
  </si>
  <si>
    <t>Krążki diagnostyczne z cefinazą do określania produkcji beta-laktamazy. Opakowanie typu  hermetycznie zamknięty blister z pochłaniaczem wilgoci. Za blister Zamawiajacy uważa opakowanie wykonane z trwałego, przezroczystego wytłaczanego plastiku, zabezpieczone od spodu folią aluminiwą lub plastikiem</t>
  </si>
  <si>
    <t xml:space="preserve"> Test immunochromatograficzny do jakościowego wykrywania antygenu wirusa RSV w materiale biologicznym z dróg oddechowych. Zestaw musi zawierać wymazówkę z kontrolą dodatnią i kontrolą ujemną. Czułość i swoistość testu dla popłuczyn z nosa w porównaniu z hodowlą komórkową na poziomie min.85%.Wielkość zestawu nie więcej niż 30 oznaczeń.Przed podpisaniem umowy wykonawca przedstawia Zamawiającemu dokument potwierdzający zgodność oferowanego testu z opisem przedmiotu zamówienia</t>
  </si>
  <si>
    <t>Część</t>
  </si>
  <si>
    <t>Nazwa</t>
  </si>
  <si>
    <t>Dla wszystkich podłoży z Części 1/2 maksymalne opakowanie 10 szt.</t>
  </si>
  <si>
    <t xml:space="preserve">J.m. </t>
  </si>
  <si>
    <r>
      <t>Dla pozycji 1-51 Części 1/1. Wszystkie krążki antybiotykowe powinny pochodzić od jednego producenta. Każdy krążek musi zawierać dwustronne międzynarodowe nie zmieniające się oznaczenie i stężenie antybiotyku zgodnie z zaleceniami EUCAST. Stężenie antybiotyku na krążku powinno zawierać się w zakresie 90-125% ustalonego stężenia, zgodnie z normą DIN. Wszystkie krążki muszą być przechowywane w identycznych warunkach: temp. od -20</t>
    </r>
    <r>
      <rPr>
        <sz val="9"/>
        <rFont val="Calibri"/>
        <family val="2"/>
      </rPr>
      <t>°</t>
    </r>
    <r>
      <rPr>
        <sz val="9"/>
        <rFont val="Arial"/>
        <family val="2"/>
      </rPr>
      <t>C do +8°C, z uwzględnieniem antybiotyków beta laktamowych. Każda fiolka z krążkami musi być zapakowana w oddzielny, hermetycznie zamknięty blister z pochłaniaczem wilgoci. Za blister Zamawiajacy uważa opakowanie wykonane z trwałego, przezroczystego wytłaczanego plastiku, zabezpieczone od spodu folią aluminiwą lub plastikiem. Wymagana specyfikacja krążków i przykładowe świadectwo kontroli jakości 3 róznych krążków antybiotykowych które powinno zawierać : nazwę producenta, nazwę antybiotyku, stężenie, nr serii, datę ważności, kontrolę stężenia antybiotyku na krążku, kontrolę na szczepach wzorcowych wraz ze strefami podanymi w milimetrach dla każdego szczepu kontrolnego.Wykonawca użyczy na czas trwania umowy 4 dyspensery kanałowe kompatybilne z oferowanymi krążkami wraz z pierwszą dostawą krząków co zostanie potwierdzone stosownym protokołem przekazania. Zamawiający wymaga wyniku raportu z porównania krążków antybiotykowych przeprowadzonych przez EUCAST.</t>
    </r>
  </si>
  <si>
    <t>Lp.</t>
  </si>
  <si>
    <t xml:space="preserve">Dla wszystkich pozycji opakowanie maksymalne 50 szt. </t>
  </si>
  <si>
    <r>
      <t>CO</t>
    </r>
    <r>
      <rPr>
        <vertAlign val="subscript"/>
        <sz val="9"/>
        <rFont val="Arial"/>
        <family val="2"/>
      </rPr>
      <t>2</t>
    </r>
    <r>
      <rPr>
        <sz val="9"/>
        <rFont val="Arial"/>
        <family val="2"/>
      </rPr>
      <t xml:space="preserve"> Gen Compact - Saszetki do hodowli bakterii w warunkach o zwiekszonej zawartości CO</t>
    </r>
    <r>
      <rPr>
        <vertAlign val="subscript"/>
        <sz val="9"/>
        <rFont val="Arial"/>
        <family val="2"/>
      </rPr>
      <t xml:space="preserve">2. </t>
    </r>
    <r>
      <rPr>
        <sz val="9"/>
        <rFont val="Arial"/>
        <family val="2"/>
      </rPr>
      <t xml:space="preserve"> Opakowanie nie więcej niż 20 saszetek.</t>
    </r>
  </si>
  <si>
    <r>
      <t xml:space="preserve">Bulion do inokulacji op. </t>
    </r>
    <r>
      <rPr>
        <sz val="9"/>
        <rFont val="Calibri"/>
        <family val="2"/>
      </rPr>
      <t>à</t>
    </r>
    <r>
      <rPr>
        <sz val="9"/>
        <rFont val="Arial"/>
        <family val="2"/>
      </rPr>
      <t xml:space="preserve"> 1 ml. Maksymalne opakowanie 20 x 1 ml.</t>
    </r>
  </si>
  <si>
    <t>zestaw 4x(450+2,5+2,5) ml</t>
  </si>
  <si>
    <t>zestaw 4x(90+370)</t>
  </si>
  <si>
    <r>
      <t>Test do badania lekowrażliwości grzybów (niewymagających drożdży) Candida, Cryptococcus, grzybów z rodzaju Aspergilus, i innych szybkorosnących grzybów drożdżopodobnych. Test kolorymetryczny, metoda mikrorozcieńczeniowa w postaci suchej płytki, dająca wyniki jakościowe i ilościowe w postaci Minimalnego Stężenia hamującego MIC dla wszystkich wymienionych antymykotyków: MICAFUNGIN, CASPOFUNGIN, 5-FLUCYTOSINE, POSAKONAZOLE, VORICONAZOLE, ITRACONAZOLE, FLUCONAZOLE, ANIDULAFUNGIN, AMPHOTERICIN B.</t>
    </r>
    <r>
      <rPr>
        <sz val="9"/>
        <color indexed="10"/>
        <rFont val="Arial CE"/>
        <family val="0"/>
      </rPr>
      <t xml:space="preserve"> </t>
    </r>
  </si>
  <si>
    <t>VIABANK, System do przechowywania drobnoustrojów w temperaturze -20°C i niższej. Opakowanie max 80 sztuk</t>
  </si>
  <si>
    <r>
      <t xml:space="preserve">Zestaw do oznaczania antygenu </t>
    </r>
    <r>
      <rPr>
        <i/>
        <sz val="9"/>
        <rFont val="Arial"/>
        <family val="2"/>
      </rPr>
      <t xml:space="preserve">Helicobacter Pyroli </t>
    </r>
    <r>
      <rPr>
        <sz val="9"/>
        <rFont val="Arial"/>
        <family val="2"/>
      </rPr>
      <t>w kale - testy kasetkowe. Minimalna wymagana czułość testu ≥ 50 ng/ml.</t>
    </r>
  </si>
  <si>
    <t>Wykonawca gwarantuje poprawność oznaczeń morfologii krwi wykonanych przy użyciu oferowanych odczynników oraz zapewnia serwis techniczny ww. analizatora. Czas reakcji serwisu do 48 godzin od chwili zgłoszenia awarii, przy czym jeżeli termin miałby upłynąć w sobotę lub dzień ustawowo wolny od pracy, to reakcja serwisu musi nastąpić w pierwszym dniu roboczym następującym po tym dniu. Koszt corocznego przeglądu wliczony w cenę oferowanych odczynników.</t>
  </si>
  <si>
    <t>Surowice do identyfikacji antygenów somatycznych "O"</t>
  </si>
  <si>
    <t>Surowica poliwalentna HM</t>
  </si>
  <si>
    <t>Odczynniki do analizatora RKZ RAPIDLAB 248</t>
  </si>
  <si>
    <t>Dla Części 2 wszystkie podłoża od jednego producenta. Certyfikaty jakości dołączone do przesyłki w formie papierowej lub dostępne w wersji elektronicznej.</t>
  </si>
  <si>
    <t>Olejek immpresyjny do mikroskopu</t>
  </si>
  <si>
    <t>Część 29</t>
  </si>
  <si>
    <t>Cytrynian sodu 3,2% 100 ml</t>
  </si>
  <si>
    <t>System badania manualnego lekowrażliwości i lekooporności drobnoustrojów</t>
  </si>
  <si>
    <t>1/1</t>
  </si>
  <si>
    <t>1/2</t>
  </si>
  <si>
    <t>1/3</t>
  </si>
  <si>
    <t>1/4</t>
  </si>
  <si>
    <t>Część 1/2</t>
  </si>
  <si>
    <t>Część 1/3</t>
  </si>
  <si>
    <t>Część 1/4</t>
  </si>
  <si>
    <t>Część 1/1</t>
  </si>
  <si>
    <t>załącznik nr 2</t>
  </si>
  <si>
    <t>Te 2300-29/2022</t>
  </si>
  <si>
    <t xml:space="preserve"> Dostawa odczynników laboratoryjnych dla szpitala w Pleszewie. </t>
  </si>
  <si>
    <t>UWAGA! Części nr 1/1, nr 1/2, nr 1/3 i nr 1/4 stanowią jedną całość, tj. Zadanie pn.: "System badania manualnego lekowrażliwości i lekooporności drobnoustrojów". Wymagane jest aby oferta obejmowała wszystkie pozycje.</t>
  </si>
  <si>
    <t>Część 25</t>
  </si>
  <si>
    <t>Część 26</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</si>
</sst>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407];\-#,##0.00\ [$€-407]"/>
    <numFmt numFmtId="167" formatCode="#,##0.00&quot; &quot;[$zł-415];[Red]&quot;-&quot;#,##0.00&quot; &quot;[$zł-415]"/>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62">
    <font>
      <sz val="10"/>
      <name val="Arial"/>
      <family val="2"/>
    </font>
    <font>
      <sz val="10"/>
      <name val="Arial CE"/>
      <family val="2"/>
    </font>
    <font>
      <sz val="11"/>
      <color indexed="8"/>
      <name val="Calibri"/>
      <family val="2"/>
    </font>
    <font>
      <sz val="10"/>
      <color indexed="25"/>
      <name val="Arial"/>
      <family val="2"/>
    </font>
    <font>
      <b/>
      <sz val="10"/>
      <name val="Arial"/>
      <family val="2"/>
    </font>
    <font>
      <sz val="9"/>
      <name val="Arial"/>
      <family val="2"/>
    </font>
    <font>
      <sz val="11"/>
      <name val="Calibri"/>
      <family val="2"/>
    </font>
    <font>
      <b/>
      <sz val="10"/>
      <name val="Arial CE"/>
      <family val="2"/>
    </font>
    <font>
      <sz val="11"/>
      <color indexed="25"/>
      <name val="Calibri"/>
      <family val="2"/>
    </font>
    <font>
      <sz val="8"/>
      <name val="Arial"/>
      <family val="2"/>
    </font>
    <font>
      <b/>
      <sz val="9"/>
      <name val="Arial"/>
      <family val="2"/>
    </font>
    <font>
      <sz val="9"/>
      <color indexed="25"/>
      <name val="Arial"/>
      <family val="2"/>
    </font>
    <font>
      <sz val="9"/>
      <name val="Calibri"/>
      <family val="2"/>
    </font>
    <font>
      <sz val="8"/>
      <color indexed="25"/>
      <name val="Arial"/>
      <family val="2"/>
    </font>
    <font>
      <sz val="9"/>
      <name val="Arial CE"/>
      <family val="2"/>
    </font>
    <font>
      <vertAlign val="subscript"/>
      <sz val="9"/>
      <name val="Arial"/>
      <family val="2"/>
    </font>
    <font>
      <sz val="9"/>
      <color indexed="25"/>
      <name val="Calibri"/>
      <family val="2"/>
    </font>
    <font>
      <sz val="9"/>
      <color indexed="10"/>
      <name val="Arial CE"/>
      <family val="0"/>
    </font>
    <font>
      <i/>
      <sz val="9"/>
      <name val="Arial"/>
      <family val="2"/>
    </font>
    <font>
      <u val="single"/>
      <sz val="10"/>
      <color indexed="12"/>
      <name val="Arial"/>
      <family val="2"/>
    </font>
    <font>
      <u val="single"/>
      <sz val="10"/>
      <color indexed="36"/>
      <name val="Arial"/>
      <family val="2"/>
    </font>
    <font>
      <u val="single"/>
      <sz val="10"/>
      <name val="Arial"/>
      <family val="2"/>
    </font>
    <font>
      <sz val="11"/>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Arial Narrow"/>
      <family val="2"/>
    </font>
    <font>
      <b/>
      <sz val="11"/>
      <color indexed="8"/>
      <name val="Arial Narrow"/>
      <family val="2"/>
    </font>
    <font>
      <sz val="10"/>
      <color indexed="8"/>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Arial Narrow"/>
      <family val="2"/>
    </font>
    <font>
      <b/>
      <sz val="11"/>
      <color rgb="FF000000"/>
      <name val="Arial Narrow"/>
      <family val="2"/>
    </font>
    <font>
      <sz val="10"/>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A"/>
      </right>
      <top style="thin">
        <color rgb="FF00000A"/>
      </top>
      <bottom style="thin">
        <color rgb="FF00000A"/>
      </bottom>
    </border>
    <border>
      <left/>
      <right style="thin">
        <color rgb="FF00000A"/>
      </right>
      <top/>
      <bottom style="thin">
        <color rgb="FF00000A"/>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2" fillId="0" borderId="0">
      <alignment/>
      <protection/>
    </xf>
    <xf numFmtId="0" fontId="19"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1" fillId="0" borderId="0">
      <alignment/>
      <protection/>
    </xf>
    <xf numFmtId="0" fontId="53" fillId="27" borderId="1" applyNumberFormat="0" applyAlignment="0" applyProtection="0"/>
    <xf numFmtId="0" fontId="20" fillId="0" borderId="0" applyNumberFormat="0" applyFill="0" applyBorder="0" applyAlignment="0" applyProtection="0"/>
    <xf numFmtId="9" fontId="0" fillId="0" borderId="0" applyFill="0" applyBorder="0" applyAlignment="0" applyProtection="0"/>
    <xf numFmtId="9" fontId="2" fillId="0" borderId="0">
      <alignment/>
      <protection/>
    </xf>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8" fillId="32" borderId="0" applyNumberFormat="0" applyBorder="0" applyAlignment="0" applyProtection="0"/>
  </cellStyleXfs>
  <cellXfs count="143">
    <xf numFmtId="0" fontId="0" fillId="0" borderId="0" xfId="0" applyAlignment="1">
      <alignment/>
    </xf>
    <xf numFmtId="0" fontId="3" fillId="0" borderId="0" xfId="44" applyFont="1" applyAlignment="1">
      <alignment vertical="center"/>
      <protection/>
    </xf>
    <xf numFmtId="0" fontId="0" fillId="0" borderId="0" xfId="53" applyFont="1" applyAlignment="1">
      <alignment horizontal="left" vertical="center"/>
      <protection/>
    </xf>
    <xf numFmtId="0" fontId="0" fillId="0" borderId="0" xfId="53" applyFont="1" applyAlignment="1">
      <alignment horizontal="center" vertical="center" wrapText="1"/>
      <protection/>
    </xf>
    <xf numFmtId="0" fontId="4" fillId="0" borderId="0" xfId="53" applyFont="1" applyAlignment="1">
      <alignment horizontal="center" vertical="center"/>
      <protection/>
    </xf>
    <xf numFmtId="0" fontId="4" fillId="0" borderId="0" xfId="53" applyFont="1" applyAlignment="1">
      <alignment horizontal="left" vertical="center"/>
      <protection/>
    </xf>
    <xf numFmtId="9" fontId="0" fillId="0" borderId="0" xfId="57" applyFont="1" applyFill="1" applyBorder="1" applyAlignment="1" applyProtection="1">
      <alignment horizontal="center" vertical="center" wrapText="1"/>
      <protection/>
    </xf>
    <xf numFmtId="0" fontId="0" fillId="0" borderId="0" xfId="53" applyFont="1" applyAlignment="1">
      <alignment vertical="center"/>
      <protection/>
    </xf>
    <xf numFmtId="0" fontId="0" fillId="0" borderId="0" xfId="53" applyFont="1" applyAlignment="1">
      <alignment horizontal="center" vertical="center"/>
      <protection/>
    </xf>
    <xf numFmtId="9" fontId="0" fillId="0" borderId="0" xfId="57" applyFont="1" applyFill="1" applyBorder="1" applyAlignment="1" applyProtection="1">
      <alignment vertical="center"/>
      <protection/>
    </xf>
    <xf numFmtId="0" fontId="5" fillId="0" borderId="10" xfId="53" applyFont="1" applyBorder="1" applyAlignment="1">
      <alignment vertical="center" wrapText="1"/>
      <protection/>
    </xf>
    <xf numFmtId="0" fontId="0" fillId="0" borderId="0" xfId="44" applyFont="1" applyAlignment="1">
      <alignment vertical="center"/>
      <protection/>
    </xf>
    <xf numFmtId="0" fontId="0" fillId="0" borderId="0" xfId="44" applyFont="1" applyAlignment="1">
      <alignment horizontal="right" vertical="center"/>
      <protection/>
    </xf>
    <xf numFmtId="0" fontId="0" fillId="0" borderId="0" xfId="44" applyFont="1" applyAlignment="1">
      <alignment horizontal="left" vertical="center"/>
      <protection/>
    </xf>
    <xf numFmtId="4" fontId="0" fillId="0" borderId="0" xfId="44" applyNumberFormat="1" applyFont="1" applyAlignment="1">
      <alignment horizontal="right" vertical="center" wrapText="1"/>
      <protection/>
    </xf>
    <xf numFmtId="0" fontId="0" fillId="0" borderId="0" xfId="53" applyFont="1" applyAlignment="1">
      <alignment vertical="center" wrapText="1"/>
      <protection/>
    </xf>
    <xf numFmtId="4" fontId="0" fillId="0" borderId="0" xfId="53" applyNumberFormat="1" applyFont="1" applyAlignment="1">
      <alignment horizontal="right" vertical="center" wrapText="1"/>
      <protection/>
    </xf>
    <xf numFmtId="0" fontId="0" fillId="0" borderId="0" xfId="53" applyFont="1" applyAlignment="1">
      <alignment horizontal="right" vertical="center" wrapText="1"/>
      <protection/>
    </xf>
    <xf numFmtId="0" fontId="0" fillId="0" borderId="0" xfId="53" applyFont="1" applyAlignment="1">
      <alignment horizontal="center" vertical="center" shrinkToFit="1"/>
      <protection/>
    </xf>
    <xf numFmtId="0" fontId="0" fillId="0" borderId="0" xfId="44" applyFont="1" applyAlignment="1">
      <alignment horizontal="center" vertical="center" wrapText="1"/>
      <protection/>
    </xf>
    <xf numFmtId="0" fontId="4" fillId="0" borderId="0" xfId="44" applyFont="1" applyAlignment="1">
      <alignment horizontal="left" vertical="center"/>
      <protection/>
    </xf>
    <xf numFmtId="0" fontId="0" fillId="0" borderId="0" xfId="44" applyFont="1" applyAlignment="1">
      <alignment vertical="center" wrapText="1"/>
      <protection/>
    </xf>
    <xf numFmtId="0" fontId="0" fillId="0" borderId="0" xfId="44" applyFont="1" applyAlignment="1">
      <alignment horizontal="right" vertical="center" wrapText="1"/>
      <protection/>
    </xf>
    <xf numFmtId="0" fontId="4" fillId="0" borderId="0" xfId="44" applyFont="1" applyAlignment="1">
      <alignment vertical="center"/>
      <protection/>
    </xf>
    <xf numFmtId="0" fontId="6" fillId="0" borderId="0" xfId="44" applyFont="1" applyAlignment="1">
      <alignment vertical="center"/>
      <protection/>
    </xf>
    <xf numFmtId="0" fontId="5" fillId="0" borderId="11" xfId="44" applyFont="1" applyBorder="1" applyAlignment="1">
      <alignment vertical="center" wrapText="1"/>
      <protection/>
    </xf>
    <xf numFmtId="0" fontId="0" fillId="0" borderId="0" xfId="44" applyFont="1" applyAlignment="1">
      <alignment horizontal="center" vertical="center"/>
      <protection/>
    </xf>
    <xf numFmtId="0" fontId="1" fillId="0" borderId="0" xfId="53" applyFont="1" applyAlignment="1">
      <alignment horizontal="center" vertical="center" wrapText="1"/>
      <protection/>
    </xf>
    <xf numFmtId="0" fontId="7" fillId="0" borderId="0" xfId="53" applyFont="1" applyAlignment="1">
      <alignment horizontal="center" vertical="center"/>
      <protection/>
    </xf>
    <xf numFmtId="9" fontId="1" fillId="0" borderId="0" xfId="57" applyFont="1" applyFill="1" applyBorder="1" applyAlignment="1" applyProtection="1">
      <alignment horizontal="center" vertical="center" wrapText="1"/>
      <protection/>
    </xf>
    <xf numFmtId="0" fontId="8" fillId="0" borderId="0" xfId="44" applyFont="1" applyAlignment="1">
      <alignment vertical="center"/>
      <protection/>
    </xf>
    <xf numFmtId="0" fontId="5" fillId="0" borderId="0" xfId="53" applyFont="1" applyAlignment="1">
      <alignment horizontal="left" vertical="center"/>
      <protection/>
    </xf>
    <xf numFmtId="0" fontId="5" fillId="0" borderId="0" xfId="53" applyFont="1" applyAlignment="1">
      <alignment horizontal="center" vertical="center" wrapText="1"/>
      <protection/>
    </xf>
    <xf numFmtId="0" fontId="10" fillId="0" borderId="0" xfId="53" applyFont="1" applyAlignment="1">
      <alignment horizontal="center" vertical="center"/>
      <protection/>
    </xf>
    <xf numFmtId="0" fontId="10" fillId="0" borderId="0" xfId="53" applyFont="1" applyAlignment="1">
      <alignment horizontal="left" vertical="center"/>
      <protection/>
    </xf>
    <xf numFmtId="9" fontId="5" fillId="0" borderId="0" xfId="57" applyFont="1" applyFill="1" applyBorder="1" applyAlignment="1" applyProtection="1">
      <alignment horizontal="center" vertical="center" wrapText="1"/>
      <protection/>
    </xf>
    <xf numFmtId="0" fontId="11" fillId="0" borderId="0" xfId="44" applyFont="1" applyAlignment="1">
      <alignment vertical="center"/>
      <protection/>
    </xf>
    <xf numFmtId="0" fontId="5" fillId="0" borderId="10" xfId="53" applyFont="1" applyBorder="1" applyAlignment="1">
      <alignment horizontal="center" vertical="center"/>
      <protection/>
    </xf>
    <xf numFmtId="0" fontId="5" fillId="0" borderId="12" xfId="53" applyFont="1" applyBorder="1" applyAlignment="1">
      <alignment horizontal="center" vertical="center" wrapText="1"/>
      <protection/>
    </xf>
    <xf numFmtId="9" fontId="5" fillId="0" borderId="12" xfId="57" applyFont="1" applyFill="1" applyBorder="1" applyAlignment="1" applyProtection="1">
      <alignment horizontal="center" vertical="center" wrapText="1"/>
      <protection/>
    </xf>
    <xf numFmtId="0" fontId="5" fillId="0" borderId="10" xfId="53" applyFont="1" applyBorder="1" applyAlignment="1">
      <alignment vertical="center" shrinkToFit="1"/>
      <protection/>
    </xf>
    <xf numFmtId="0" fontId="5" fillId="0" borderId="0" xfId="53" applyFont="1" applyAlignment="1">
      <alignment vertical="center"/>
      <protection/>
    </xf>
    <xf numFmtId="0" fontId="5" fillId="0" borderId="0" xfId="53" applyFont="1" applyAlignment="1">
      <alignment horizontal="center" vertical="center"/>
      <protection/>
    </xf>
    <xf numFmtId="9" fontId="5" fillId="0" borderId="0" xfId="57" applyFont="1" applyFill="1" applyBorder="1" applyAlignment="1" applyProtection="1">
      <alignment vertical="center"/>
      <protection/>
    </xf>
    <xf numFmtId="0" fontId="10" fillId="0" borderId="0" xfId="53" applyFont="1" applyAlignment="1">
      <alignment vertical="center"/>
      <protection/>
    </xf>
    <xf numFmtId="0" fontId="5" fillId="0" borderId="0" xfId="53" applyFont="1" applyAlignment="1">
      <alignment horizontal="right" vertical="center"/>
      <protection/>
    </xf>
    <xf numFmtId="0" fontId="5" fillId="0" borderId="0" xfId="44" applyFont="1" applyAlignment="1">
      <alignment vertical="center"/>
      <protection/>
    </xf>
    <xf numFmtId="0" fontId="5" fillId="0" borderId="0" xfId="44" applyFont="1" applyAlignment="1">
      <alignment horizontal="right" vertical="center"/>
      <protection/>
    </xf>
    <xf numFmtId="0" fontId="5" fillId="0" borderId="0" xfId="44" applyFont="1" applyAlignment="1">
      <alignment horizontal="left" vertical="center"/>
      <protection/>
    </xf>
    <xf numFmtId="0" fontId="5" fillId="0" borderId="0" xfId="53" applyFont="1" applyAlignment="1">
      <alignment vertical="center" wrapText="1"/>
      <protection/>
    </xf>
    <xf numFmtId="4" fontId="5" fillId="0" borderId="0" xfId="53" applyNumberFormat="1" applyFont="1" applyAlignment="1">
      <alignment horizontal="right" vertical="center" wrapText="1"/>
      <protection/>
    </xf>
    <xf numFmtId="0" fontId="9" fillId="0" borderId="10" xfId="53" applyFont="1" applyBorder="1" applyAlignment="1">
      <alignment horizontal="center" vertical="center" wrapText="1"/>
      <protection/>
    </xf>
    <xf numFmtId="9" fontId="9" fillId="0" borderId="10" xfId="57" applyFont="1" applyFill="1" applyBorder="1" applyAlignment="1" applyProtection="1">
      <alignment horizontal="center" vertical="center" wrapText="1"/>
      <protection/>
    </xf>
    <xf numFmtId="0" fontId="13" fillId="0" borderId="0" xfId="44" applyFont="1" applyAlignment="1">
      <alignment vertical="center"/>
      <protection/>
    </xf>
    <xf numFmtId="0" fontId="0" fillId="0" borderId="0" xfId="0" applyAlignment="1">
      <alignment horizontal="center"/>
    </xf>
    <xf numFmtId="0" fontId="0" fillId="0" borderId="0" xfId="53" applyFont="1" applyFill="1" applyAlignment="1">
      <alignment vertical="center"/>
      <protection/>
    </xf>
    <xf numFmtId="0" fontId="4" fillId="0" borderId="0" xfId="53" applyFont="1" applyFill="1" applyAlignment="1">
      <alignment vertical="center"/>
      <protection/>
    </xf>
    <xf numFmtId="0" fontId="0" fillId="0" borderId="0" xfId="53" applyFont="1" applyFill="1" applyAlignment="1">
      <alignment horizontal="center" vertical="center"/>
      <protection/>
    </xf>
    <xf numFmtId="0" fontId="3" fillId="0" borderId="0" xfId="44" applyFont="1" applyFill="1" applyAlignment="1">
      <alignment vertical="center"/>
      <protection/>
    </xf>
    <xf numFmtId="0" fontId="0" fillId="0" borderId="0" xfId="53" applyFont="1" applyFill="1" applyAlignment="1">
      <alignment horizontal="right" vertical="center"/>
      <protection/>
    </xf>
    <xf numFmtId="0" fontId="14" fillId="0" borderId="10" xfId="53" applyFont="1" applyBorder="1" applyAlignment="1">
      <alignment vertical="center" wrapText="1"/>
      <protection/>
    </xf>
    <xf numFmtId="49" fontId="0" fillId="0" borderId="13" xfId="0" applyNumberFormat="1" applyBorder="1" applyAlignment="1">
      <alignment horizontal="center"/>
    </xf>
    <xf numFmtId="0" fontId="5" fillId="0" borderId="13" xfId="53" applyFont="1" applyBorder="1" applyAlignment="1">
      <alignment horizontal="left" vertical="center" wrapText="1"/>
      <protection/>
    </xf>
    <xf numFmtId="0" fontId="5" fillId="0" borderId="10" xfId="53" applyFont="1" applyBorder="1" applyAlignment="1">
      <alignment horizontal="center" vertical="center" shrinkToFit="1"/>
      <protection/>
    </xf>
    <xf numFmtId="0" fontId="5" fillId="0" borderId="0" xfId="53" applyFont="1" applyAlignment="1">
      <alignment horizontal="center" vertical="center" shrinkToFit="1"/>
      <protection/>
    </xf>
    <xf numFmtId="0" fontId="5" fillId="0" borderId="10" xfId="53" applyFont="1" applyBorder="1" applyAlignment="1">
      <alignment horizontal="center" vertical="center" wrapText="1"/>
      <protection/>
    </xf>
    <xf numFmtId="0" fontId="5" fillId="0" borderId="0" xfId="44" applyFont="1" applyAlignment="1">
      <alignment horizontal="center" vertical="center" wrapText="1"/>
      <protection/>
    </xf>
    <xf numFmtId="0" fontId="5" fillId="0" borderId="0" xfId="44" applyFont="1" applyAlignment="1">
      <alignment vertical="center" wrapText="1"/>
      <protection/>
    </xf>
    <xf numFmtId="0" fontId="5" fillId="0" borderId="12" xfId="44" applyFont="1" applyBorder="1" applyAlignment="1">
      <alignment horizontal="center" vertical="center"/>
      <protection/>
    </xf>
    <xf numFmtId="0" fontId="5" fillId="0" borderId="12" xfId="44" applyFont="1" applyBorder="1" applyAlignment="1">
      <alignment horizontal="center" vertical="center" shrinkToFit="1"/>
      <protection/>
    </xf>
    <xf numFmtId="0" fontId="5" fillId="0" borderId="12" xfId="44" applyFont="1" applyBorder="1" applyAlignment="1">
      <alignment horizontal="center" vertical="center" wrapText="1"/>
      <protection/>
    </xf>
    <xf numFmtId="0" fontId="14" fillId="0" borderId="10" xfId="53" applyFont="1" applyBorder="1" applyAlignment="1">
      <alignment horizontal="center" vertical="center"/>
      <protection/>
    </xf>
    <xf numFmtId="0" fontId="14" fillId="0" borderId="12" xfId="53" applyFont="1" applyBorder="1" applyAlignment="1">
      <alignment horizontal="center" vertical="center" wrapText="1"/>
      <protection/>
    </xf>
    <xf numFmtId="9" fontId="14" fillId="0" borderId="12" xfId="57" applyFont="1" applyFill="1" applyBorder="1" applyAlignment="1" applyProtection="1">
      <alignment horizontal="center" vertical="center" wrapText="1"/>
      <protection/>
    </xf>
    <xf numFmtId="0" fontId="16" fillId="0" borderId="0" xfId="44" applyFont="1" applyAlignment="1">
      <alignment vertical="center"/>
      <protection/>
    </xf>
    <xf numFmtId="0" fontId="14" fillId="0" borderId="0" xfId="53" applyFont="1" applyAlignment="1">
      <alignment vertical="center"/>
      <protection/>
    </xf>
    <xf numFmtId="0" fontId="14" fillId="0" borderId="0" xfId="53" applyFont="1" applyAlignment="1">
      <alignment horizontal="center" vertical="center"/>
      <protection/>
    </xf>
    <xf numFmtId="9" fontId="14" fillId="0" borderId="0" xfId="57" applyFont="1" applyFill="1" applyBorder="1" applyAlignment="1" applyProtection="1">
      <alignment vertical="center"/>
      <protection/>
    </xf>
    <xf numFmtId="0" fontId="14" fillId="0" borderId="10" xfId="53" applyFont="1" applyBorder="1" applyAlignment="1">
      <alignment horizontal="center" vertical="center" shrinkToFit="1"/>
      <protection/>
    </xf>
    <xf numFmtId="0" fontId="5" fillId="0" borderId="0" xfId="0" applyFont="1" applyAlignment="1">
      <alignment/>
    </xf>
    <xf numFmtId="0" fontId="5" fillId="0" borderId="12" xfId="44" applyFont="1" applyBorder="1" applyAlignment="1">
      <alignment vertical="center" wrapText="1"/>
      <protection/>
    </xf>
    <xf numFmtId="0" fontId="5" fillId="0" borderId="10" xfId="44" applyFont="1" applyBorder="1" applyAlignment="1">
      <alignment horizontal="center" vertical="center" wrapText="1"/>
      <protection/>
    </xf>
    <xf numFmtId="9" fontId="5" fillId="0" borderId="10" xfId="57" applyFont="1" applyFill="1" applyBorder="1" applyAlignment="1" applyProtection="1">
      <alignment horizontal="center" vertical="center" wrapText="1"/>
      <protection/>
    </xf>
    <xf numFmtId="3" fontId="5" fillId="0" borderId="10" xfId="44" applyNumberFormat="1" applyFont="1" applyBorder="1" applyAlignment="1">
      <alignment horizontal="center" vertical="center" wrapText="1"/>
      <protection/>
    </xf>
    <xf numFmtId="0" fontId="10" fillId="0" borderId="0" xfId="44" applyFont="1" applyAlignment="1">
      <alignment vertical="center" wrapText="1"/>
      <protection/>
    </xf>
    <xf numFmtId="0" fontId="5" fillId="0" borderId="0" xfId="44" applyFont="1" applyAlignment="1">
      <alignment horizontal="right" vertical="center" wrapText="1"/>
      <protection/>
    </xf>
    <xf numFmtId="0" fontId="5" fillId="0" borderId="10" xfId="44" applyFont="1" applyBorder="1" applyAlignment="1">
      <alignment vertical="center" wrapText="1"/>
      <protection/>
    </xf>
    <xf numFmtId="0" fontId="0" fillId="0" borderId="0" xfId="0" applyFont="1" applyAlignment="1">
      <alignment wrapText="1"/>
    </xf>
    <xf numFmtId="44" fontId="0" fillId="0" borderId="0" xfId="63" applyAlignment="1">
      <alignment horizontal="center" vertical="center" wrapText="1"/>
    </xf>
    <xf numFmtId="44" fontId="0" fillId="0" borderId="0" xfId="63" applyAlignment="1">
      <alignment vertical="center"/>
    </xf>
    <xf numFmtId="44" fontId="0" fillId="0" borderId="0" xfId="63" applyAlignment="1">
      <alignment horizontal="right" vertical="center"/>
    </xf>
    <xf numFmtId="44" fontId="0" fillId="0" borderId="0" xfId="63" applyAlignment="1">
      <alignment vertical="center" wrapText="1"/>
    </xf>
    <xf numFmtId="44" fontId="0" fillId="0" borderId="0" xfId="63" applyAlignment="1">
      <alignment horizontal="right" vertical="center" wrapText="1"/>
    </xf>
    <xf numFmtId="44" fontId="9" fillId="0" borderId="10" xfId="63" applyFont="1" applyBorder="1" applyAlignment="1">
      <alignment horizontal="center" vertical="center" wrapText="1"/>
    </xf>
    <xf numFmtId="44" fontId="5" fillId="0" borderId="12" xfId="63" applyFont="1" applyBorder="1" applyAlignment="1">
      <alignment horizontal="right" vertical="center" wrapText="1"/>
    </xf>
    <xf numFmtId="44" fontId="5" fillId="0" borderId="10" xfId="63" applyFont="1" applyBorder="1" applyAlignment="1">
      <alignment horizontal="right" vertical="center" wrapText="1"/>
    </xf>
    <xf numFmtId="44" fontId="0" fillId="0" borderId="0" xfId="63" applyFill="1" applyAlignment="1">
      <alignment vertical="center"/>
    </xf>
    <xf numFmtId="44" fontId="0" fillId="0" borderId="0" xfId="63" applyAlignment="1">
      <alignment horizontal="center"/>
    </xf>
    <xf numFmtId="44" fontId="5" fillId="0" borderId="12" xfId="63" applyFont="1" applyBorder="1" applyAlignment="1">
      <alignment horizontal="right" vertical="center" wrapText="1"/>
    </xf>
    <xf numFmtId="44" fontId="5" fillId="0" borderId="10" xfId="63" applyFont="1" applyBorder="1" applyAlignment="1">
      <alignment horizontal="right" vertical="center" wrapText="1"/>
    </xf>
    <xf numFmtId="0" fontId="5" fillId="0" borderId="0" xfId="53" applyFont="1" applyAlignment="1">
      <alignment horizontal="right" vertical="center" wrapText="1"/>
      <protection/>
    </xf>
    <xf numFmtId="0" fontId="5" fillId="0" borderId="12" xfId="44" applyFont="1" applyBorder="1" applyAlignment="1">
      <alignment horizontal="center" vertical="center" wrapText="1" shrinkToFit="1"/>
      <protection/>
    </xf>
    <xf numFmtId="0" fontId="5" fillId="0" borderId="12" xfId="44" applyFont="1" applyFill="1" applyBorder="1" applyAlignment="1">
      <alignment horizontal="center" vertical="center" wrapText="1"/>
      <protection/>
    </xf>
    <xf numFmtId="0" fontId="5" fillId="0" borderId="10" xfId="44" applyFont="1" applyBorder="1" applyAlignment="1">
      <alignment horizontal="right" vertical="center"/>
      <protection/>
    </xf>
    <xf numFmtId="0" fontId="9" fillId="0" borderId="10" xfId="53" applyFont="1" applyBorder="1" applyAlignment="1">
      <alignment vertical="center" wrapText="1" shrinkToFit="1"/>
      <protection/>
    </xf>
    <xf numFmtId="0" fontId="5" fillId="0" borderId="0" xfId="53" applyFont="1" applyBorder="1" applyAlignment="1">
      <alignment horizontal="left" vertical="center" wrapText="1"/>
      <protection/>
    </xf>
    <xf numFmtId="0" fontId="59" fillId="33" borderId="14" xfId="0" applyFont="1" applyFill="1" applyBorder="1" applyAlignment="1">
      <alignment horizontal="center"/>
    </xf>
    <xf numFmtId="0" fontId="59" fillId="33" borderId="14" xfId="0" applyFont="1" applyFill="1" applyBorder="1" applyAlignment="1">
      <alignment/>
    </xf>
    <xf numFmtId="0" fontId="59" fillId="33" borderId="15" xfId="0" applyFont="1" applyFill="1" applyBorder="1" applyAlignment="1">
      <alignment/>
    </xf>
    <xf numFmtId="0" fontId="59" fillId="33" borderId="16" xfId="0" applyFont="1" applyFill="1" applyBorder="1" applyAlignment="1">
      <alignment/>
    </xf>
    <xf numFmtId="0" fontId="21" fillId="0" borderId="13" xfId="0" applyFont="1" applyBorder="1" applyAlignment="1">
      <alignment horizontal="center"/>
    </xf>
    <xf numFmtId="0" fontId="21" fillId="0" borderId="13" xfId="0" applyFont="1" applyBorder="1" applyAlignment="1">
      <alignment wrapText="1"/>
    </xf>
    <xf numFmtId="0" fontId="10" fillId="0" borderId="0" xfId="44" applyFont="1" applyAlignment="1">
      <alignment vertical="center"/>
      <protection/>
    </xf>
    <xf numFmtId="0" fontId="10" fillId="0" borderId="0" xfId="53" applyFont="1" applyBorder="1" applyAlignment="1">
      <alignment horizontal="left" vertical="center" wrapText="1"/>
      <protection/>
    </xf>
    <xf numFmtId="49" fontId="0" fillId="0" borderId="0" xfId="0" applyNumberFormat="1" applyBorder="1" applyAlignment="1">
      <alignment horizontal="center"/>
    </xf>
    <xf numFmtId="0" fontId="21" fillId="0" borderId="0" xfId="0" applyFont="1" applyBorder="1" applyAlignment="1">
      <alignment wrapText="1"/>
    </xf>
    <xf numFmtId="49" fontId="4" fillId="0" borderId="0" xfId="0" applyNumberFormat="1" applyFont="1" applyBorder="1" applyAlignment="1">
      <alignment horizontal="center"/>
    </xf>
    <xf numFmtId="0" fontId="4" fillId="0" borderId="0" xfId="0" applyFont="1" applyAlignment="1">
      <alignment/>
    </xf>
    <xf numFmtId="0" fontId="0" fillId="0" borderId="0" xfId="44" applyFont="1" applyFill="1" applyAlignment="1">
      <alignment vertical="center"/>
      <protection/>
    </xf>
    <xf numFmtId="0" fontId="5" fillId="0" borderId="0" xfId="0" applyFont="1" applyFill="1" applyAlignment="1">
      <alignment/>
    </xf>
    <xf numFmtId="0" fontId="5" fillId="0" borderId="0" xfId="44" applyFont="1" applyFill="1" applyAlignment="1">
      <alignment vertical="center"/>
      <protection/>
    </xf>
    <xf numFmtId="0" fontId="11" fillId="0" borderId="0" xfId="44" applyFont="1" applyFill="1" applyAlignment="1">
      <alignment vertical="center"/>
      <protection/>
    </xf>
    <xf numFmtId="0" fontId="60" fillId="33" borderId="14" xfId="0" applyFont="1" applyFill="1" applyBorder="1" applyAlignment="1">
      <alignment/>
    </xf>
    <xf numFmtId="0" fontId="22" fillId="0" borderId="10" xfId="53" applyFont="1" applyBorder="1" applyAlignment="1">
      <alignment vertical="center" wrapText="1" shrinkToFit="1"/>
      <protection/>
    </xf>
    <xf numFmtId="0" fontId="61" fillId="0" borderId="0" xfId="0" applyFont="1" applyAlignment="1">
      <alignment vertical="center"/>
    </xf>
    <xf numFmtId="0" fontId="0" fillId="0" borderId="0" xfId="0" applyFont="1" applyAlignment="1">
      <alignment horizontal="center" vertical="center" wrapText="1"/>
    </xf>
    <xf numFmtId="0" fontId="5" fillId="0" borderId="0" xfId="53" applyFont="1" applyBorder="1" applyAlignment="1">
      <alignment vertical="center" wrapText="1"/>
      <protection/>
    </xf>
    <xf numFmtId="0" fontId="5" fillId="0" borderId="10" xfId="53" applyFont="1" applyBorder="1" applyAlignment="1">
      <alignment horizontal="right" vertical="center" wrapText="1"/>
      <protection/>
    </xf>
    <xf numFmtId="0" fontId="10" fillId="34" borderId="0" xfId="53" applyFont="1" applyFill="1" applyBorder="1" applyAlignment="1">
      <alignment horizontal="justify" vertical="center" wrapText="1"/>
      <protection/>
    </xf>
    <xf numFmtId="0" fontId="5" fillId="0" borderId="17" xfId="53" applyFont="1" applyBorder="1" applyAlignment="1">
      <alignment horizontal="center" vertical="center" wrapText="1"/>
      <protection/>
    </xf>
    <xf numFmtId="0" fontId="5" fillId="0" borderId="18" xfId="53" applyFont="1" applyBorder="1" applyAlignment="1">
      <alignment horizontal="center" vertical="center" wrapText="1"/>
      <protection/>
    </xf>
    <xf numFmtId="0" fontId="5" fillId="0" borderId="19" xfId="53" applyFont="1" applyBorder="1" applyAlignment="1">
      <alignment horizontal="center" vertical="center" wrapText="1"/>
      <protection/>
    </xf>
    <xf numFmtId="0" fontId="5" fillId="0" borderId="0" xfId="53" applyFont="1" applyBorder="1" applyAlignment="1">
      <alignment horizontal="left" vertical="center" wrapText="1"/>
      <protection/>
    </xf>
    <xf numFmtId="0" fontId="0" fillId="0" borderId="0" xfId="53" applyFont="1" applyFill="1" applyBorder="1" applyAlignment="1">
      <alignment vertical="center" wrapText="1"/>
      <protection/>
    </xf>
    <xf numFmtId="0" fontId="5" fillId="0" borderId="17" xfId="44" applyFont="1" applyBorder="1" applyAlignment="1">
      <alignment horizontal="center" vertical="center" wrapText="1"/>
      <protection/>
    </xf>
    <xf numFmtId="0" fontId="5" fillId="0" borderId="18" xfId="44" applyFont="1" applyBorder="1" applyAlignment="1">
      <alignment horizontal="center" vertical="center" wrapText="1"/>
      <protection/>
    </xf>
    <xf numFmtId="0" fontId="5" fillId="0" borderId="19" xfId="44" applyFont="1" applyBorder="1" applyAlignment="1">
      <alignment horizontal="center" vertical="center" wrapText="1"/>
      <protection/>
    </xf>
    <xf numFmtId="0" fontId="5" fillId="0" borderId="0" xfId="44" applyFont="1" applyBorder="1" applyAlignment="1">
      <alignment vertical="center" wrapText="1"/>
      <protection/>
    </xf>
    <xf numFmtId="0" fontId="5" fillId="0" borderId="10" xfId="44" applyFont="1" applyBorder="1" applyAlignment="1">
      <alignment horizontal="right" vertical="center" wrapText="1"/>
      <protection/>
    </xf>
    <xf numFmtId="0" fontId="0" fillId="0" borderId="0" xfId="53" applyFont="1" applyBorder="1" applyAlignment="1">
      <alignment horizontal="left" vertical="center" wrapText="1"/>
      <protection/>
    </xf>
    <xf numFmtId="0" fontId="5" fillId="0" borderId="10" xfId="44" applyFont="1" applyFill="1" applyBorder="1" applyAlignment="1">
      <alignment horizontal="right" vertical="center" wrapText="1"/>
      <protection/>
    </xf>
    <xf numFmtId="0" fontId="4" fillId="0" borderId="0" xfId="44" applyFont="1" applyBorder="1" applyAlignment="1">
      <alignment horizontal="left" vertical="center" wrapText="1"/>
      <protection/>
    </xf>
    <xf numFmtId="0" fontId="14" fillId="0" borderId="10" xfId="53" applyFont="1" applyBorder="1" applyAlignment="1">
      <alignment horizontal="right"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_FC_37_09_odczyn_I" xfId="53"/>
    <cellStyle name="Obliczenia" xfId="54"/>
    <cellStyle name="Followed Hyperlink" xfId="55"/>
    <cellStyle name="Percent" xfId="56"/>
    <cellStyle name="Procentowy 2"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7030A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5"/>
  <sheetViews>
    <sheetView tabSelected="1" zoomScalePageLayoutView="0" workbookViewId="0" topLeftCell="A28">
      <selection activeCell="D34" sqref="D34"/>
    </sheetView>
  </sheetViews>
  <sheetFormatPr defaultColWidth="9.140625" defaultRowHeight="12.75"/>
  <cols>
    <col min="1" max="1" width="13.00390625" style="54" customWidth="1"/>
    <col min="2" max="2" width="55.140625" style="87" customWidth="1"/>
  </cols>
  <sheetData>
    <row r="1" ht="12.75">
      <c r="A1" s="54" t="s">
        <v>304</v>
      </c>
    </row>
    <row r="2" spans="1:2" ht="25.5">
      <c r="A2" s="124" t="s">
        <v>305</v>
      </c>
      <c r="B2" s="125" t="s">
        <v>306</v>
      </c>
    </row>
    <row r="4" spans="1:2" ht="16.5">
      <c r="A4" s="106" t="s">
        <v>273</v>
      </c>
      <c r="B4" s="106" t="s">
        <v>274</v>
      </c>
    </row>
    <row r="5" spans="1:2" ht="25.5">
      <c r="A5" s="110">
        <v>1</v>
      </c>
      <c r="B5" s="111" t="s">
        <v>295</v>
      </c>
    </row>
    <row r="6" spans="1:2" ht="12.75">
      <c r="A6" s="61" t="s">
        <v>296</v>
      </c>
      <c r="B6" s="62" t="s">
        <v>0</v>
      </c>
    </row>
    <row r="7" spans="1:2" ht="12.75">
      <c r="A7" s="61" t="s">
        <v>297</v>
      </c>
      <c r="B7" s="62" t="s">
        <v>79</v>
      </c>
    </row>
    <row r="8" spans="1:2" ht="12.75">
      <c r="A8" s="61" t="s">
        <v>298</v>
      </c>
      <c r="B8" s="62" t="s">
        <v>108</v>
      </c>
    </row>
    <row r="9" spans="1:2" ht="12.75">
      <c r="A9" s="61" t="s">
        <v>299</v>
      </c>
      <c r="B9" s="62" t="s">
        <v>115</v>
      </c>
    </row>
    <row r="10" spans="1:2" ht="16.5">
      <c r="A10" s="106">
        <v>2</v>
      </c>
      <c r="B10" s="107" t="s">
        <v>127</v>
      </c>
    </row>
    <row r="11" spans="1:2" ht="16.5">
      <c r="A11" s="106">
        <v>3</v>
      </c>
      <c r="B11" s="107" t="s">
        <v>136</v>
      </c>
    </row>
    <row r="12" spans="1:2" ht="16.5">
      <c r="A12" s="106">
        <v>4</v>
      </c>
      <c r="B12" s="107" t="s">
        <v>138</v>
      </c>
    </row>
    <row r="13" spans="1:2" ht="16.5">
      <c r="A13" s="106">
        <v>5</v>
      </c>
      <c r="B13" s="107" t="s">
        <v>152</v>
      </c>
    </row>
    <row r="14" spans="1:2" ht="16.5">
      <c r="A14" s="106">
        <v>6</v>
      </c>
      <c r="B14" s="107" t="s">
        <v>160</v>
      </c>
    </row>
    <row r="15" spans="1:2" ht="16.5">
      <c r="A15" s="106">
        <v>7</v>
      </c>
      <c r="B15" s="107" t="s">
        <v>165</v>
      </c>
    </row>
    <row r="16" spans="1:2" ht="16.5">
      <c r="A16" s="106">
        <v>8</v>
      </c>
      <c r="B16" s="107" t="s">
        <v>288</v>
      </c>
    </row>
    <row r="17" spans="1:2" ht="16.5">
      <c r="A17" s="106">
        <v>9</v>
      </c>
      <c r="B17" s="107" t="s">
        <v>261</v>
      </c>
    </row>
    <row r="18" spans="1:2" ht="16.5">
      <c r="A18" s="106">
        <v>10</v>
      </c>
      <c r="B18" s="107" t="s">
        <v>171</v>
      </c>
    </row>
    <row r="19" spans="1:2" ht="16.5">
      <c r="A19" s="106">
        <v>11</v>
      </c>
      <c r="B19" s="107" t="s">
        <v>176</v>
      </c>
    </row>
    <row r="20" spans="1:2" ht="16.5">
      <c r="A20" s="106">
        <v>12</v>
      </c>
      <c r="B20" s="107" t="s">
        <v>178</v>
      </c>
    </row>
    <row r="21" spans="1:2" ht="16.5">
      <c r="A21" s="106">
        <v>13</v>
      </c>
      <c r="B21" s="107" t="s">
        <v>182</v>
      </c>
    </row>
    <row r="22" spans="1:2" ht="16.5">
      <c r="A22" s="106">
        <v>14</v>
      </c>
      <c r="B22" s="107" t="s">
        <v>188</v>
      </c>
    </row>
    <row r="23" spans="1:2" ht="16.5">
      <c r="A23" s="106">
        <v>15</v>
      </c>
      <c r="B23" s="107" t="s">
        <v>190</v>
      </c>
    </row>
    <row r="24" spans="1:2" ht="16.5">
      <c r="A24" s="106">
        <v>16</v>
      </c>
      <c r="B24" s="107" t="s">
        <v>193</v>
      </c>
    </row>
    <row r="25" spans="1:2" ht="16.5">
      <c r="A25" s="106">
        <v>17</v>
      </c>
      <c r="B25" s="107" t="s">
        <v>195</v>
      </c>
    </row>
    <row r="26" spans="1:2" ht="16.5">
      <c r="A26" s="106">
        <v>18</v>
      </c>
      <c r="B26" s="107" t="s">
        <v>199</v>
      </c>
    </row>
    <row r="27" spans="1:2" ht="16.5">
      <c r="A27" s="106">
        <v>19</v>
      </c>
      <c r="B27" s="107" t="s">
        <v>202</v>
      </c>
    </row>
    <row r="28" spans="1:2" ht="16.5">
      <c r="A28" s="106">
        <v>20</v>
      </c>
      <c r="B28" s="107" t="s">
        <v>204</v>
      </c>
    </row>
    <row r="29" spans="1:2" ht="16.5">
      <c r="A29" s="106">
        <v>21</v>
      </c>
      <c r="B29" s="107" t="s">
        <v>214</v>
      </c>
    </row>
    <row r="30" spans="1:2" ht="16.5">
      <c r="A30" s="106">
        <v>22</v>
      </c>
      <c r="B30" s="107" t="s">
        <v>219</v>
      </c>
    </row>
    <row r="31" spans="1:2" ht="16.5">
      <c r="A31" s="106">
        <v>23</v>
      </c>
      <c r="B31" s="107" t="s">
        <v>290</v>
      </c>
    </row>
    <row r="32" spans="1:2" ht="16.5">
      <c r="A32" s="106">
        <v>24</v>
      </c>
      <c r="B32" s="107" t="s">
        <v>227</v>
      </c>
    </row>
    <row r="33" spans="1:2" ht="16.5">
      <c r="A33" s="106">
        <v>25</v>
      </c>
      <c r="B33" s="107" t="s">
        <v>230</v>
      </c>
    </row>
    <row r="34" spans="1:2" ht="16.5">
      <c r="A34" s="106">
        <v>26</v>
      </c>
      <c r="B34" s="107" t="s">
        <v>233</v>
      </c>
    </row>
    <row r="35" spans="1:2" ht="16.5" customHeight="1">
      <c r="A35" s="106">
        <v>27</v>
      </c>
      <c r="B35" s="107" t="s">
        <v>235</v>
      </c>
    </row>
    <row r="36" spans="1:2" ht="16.5">
      <c r="A36" s="106">
        <v>28</v>
      </c>
      <c r="B36" s="107" t="s">
        <v>237</v>
      </c>
    </row>
    <row r="37" spans="1:2" ht="16.5">
      <c r="A37" s="106">
        <v>29</v>
      </c>
      <c r="B37" s="107" t="s">
        <v>241</v>
      </c>
    </row>
    <row r="38" spans="1:2" ht="16.5">
      <c r="A38" s="106">
        <v>30</v>
      </c>
      <c r="B38" s="107" t="s">
        <v>243</v>
      </c>
    </row>
    <row r="39" spans="1:2" ht="16.5">
      <c r="A39" s="106">
        <v>31</v>
      </c>
      <c r="B39" s="108" t="s">
        <v>245</v>
      </c>
    </row>
    <row r="40" spans="1:2" ht="16.5">
      <c r="A40" s="106">
        <v>32</v>
      </c>
      <c r="B40" s="109" t="s">
        <v>247</v>
      </c>
    </row>
    <row r="41" spans="1:2" ht="16.5">
      <c r="A41" s="106">
        <v>33</v>
      </c>
      <c r="B41" s="109" t="s">
        <v>248</v>
      </c>
    </row>
    <row r="42" spans="1:2" ht="16.5">
      <c r="A42" s="106">
        <v>34</v>
      </c>
      <c r="B42" s="109" t="s">
        <v>249</v>
      </c>
    </row>
    <row r="43" spans="1:2" ht="16.5">
      <c r="A43" s="106">
        <v>35</v>
      </c>
      <c r="B43" s="109" t="s">
        <v>252</v>
      </c>
    </row>
    <row r="44" spans="1:2" ht="12.75">
      <c r="A44"/>
      <c r="B44"/>
    </row>
    <row r="45" spans="1:2" ht="12.75">
      <c r="A45"/>
      <c r="B45"/>
    </row>
  </sheetData>
  <sheetProtection/>
  <printOptions/>
  <pageMargins left="0.75" right="0.75" top="1" bottom="1" header="0.5" footer="0.5"/>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E23" sqref="E23"/>
    </sheetView>
  </sheetViews>
  <sheetFormatPr defaultColWidth="9.00390625" defaultRowHeight="12.75"/>
  <cols>
    <col min="1" max="1" width="3.7109375" style="1" customWidth="1"/>
    <col min="2" max="2" width="42.8515625" style="1" customWidth="1"/>
    <col min="3" max="3" width="5.421875" style="1" customWidth="1"/>
    <col min="4" max="4" width="5.7109375" style="1" customWidth="1"/>
    <col min="5" max="5" width="20.8515625" style="1" customWidth="1"/>
    <col min="6" max="6" width="9.140625" style="1" customWidth="1"/>
    <col min="7" max="7" width="10.57421875" style="1" customWidth="1"/>
    <col min="8" max="8" width="8.7109375" style="1" customWidth="1"/>
    <col min="9" max="9" width="4.7109375" style="1" customWidth="1"/>
    <col min="10" max="10" width="9.00390625" style="1" customWidth="1"/>
    <col min="11" max="11" width="9.7109375" style="1" customWidth="1"/>
    <col min="12" max="12" width="5.00390625" style="1" customWidth="1"/>
    <col min="13" max="16384" width="9.00390625" style="1" customWidth="1"/>
  </cols>
  <sheetData>
    <row r="1" spans="1:11" ht="12.75">
      <c r="A1" s="2" t="s">
        <v>159</v>
      </c>
      <c r="B1" s="3"/>
      <c r="C1" s="4"/>
      <c r="D1" s="5" t="s">
        <v>261</v>
      </c>
      <c r="E1" s="3"/>
      <c r="F1" s="3"/>
      <c r="G1" s="3"/>
      <c r="H1" s="3"/>
      <c r="I1" s="6"/>
      <c r="J1" s="3"/>
      <c r="K1" s="3"/>
    </row>
    <row r="2" spans="1:11" ht="56.25">
      <c r="A2" s="51" t="s">
        <v>278</v>
      </c>
      <c r="B2" s="51" t="s">
        <v>2</v>
      </c>
      <c r="C2" s="51" t="s">
        <v>276</v>
      </c>
      <c r="D2" s="51" t="s">
        <v>3</v>
      </c>
      <c r="E2" s="51" t="s">
        <v>4</v>
      </c>
      <c r="F2" s="51" t="s">
        <v>5</v>
      </c>
      <c r="G2" s="51" t="s">
        <v>6</v>
      </c>
      <c r="H2" s="51" t="s">
        <v>7</v>
      </c>
      <c r="I2" s="52" t="s">
        <v>8</v>
      </c>
      <c r="J2" s="51" t="s">
        <v>9</v>
      </c>
      <c r="K2" s="51" t="s">
        <v>10</v>
      </c>
    </row>
    <row r="3" spans="1:12" ht="12.75">
      <c r="A3" s="37">
        <v>1</v>
      </c>
      <c r="B3" s="10" t="s">
        <v>169</v>
      </c>
      <c r="C3" s="63" t="s">
        <v>155</v>
      </c>
      <c r="D3" s="37">
        <v>8</v>
      </c>
      <c r="E3" s="37"/>
      <c r="F3" s="37"/>
      <c r="G3" s="38" t="e">
        <f>ROUND(D3/F3,2)</f>
        <v>#DIV/0!</v>
      </c>
      <c r="H3" s="94"/>
      <c r="I3" s="39"/>
      <c r="J3" s="94" t="e">
        <f>G3*H3</f>
        <v>#DIV/0!</v>
      </c>
      <c r="K3" s="94" t="e">
        <f>ROUND(J3*I3+J3,2)</f>
        <v>#DIV/0!</v>
      </c>
      <c r="L3" s="36"/>
    </row>
    <row r="4" spans="1:11" s="36" customFormat="1" ht="12">
      <c r="A4" s="37">
        <v>2</v>
      </c>
      <c r="B4" s="10" t="s">
        <v>262</v>
      </c>
      <c r="C4" s="63" t="s">
        <v>155</v>
      </c>
      <c r="D4" s="37">
        <v>8</v>
      </c>
      <c r="E4" s="37"/>
      <c r="F4" s="37"/>
      <c r="G4" s="38" t="e">
        <f>ROUND(D4/F4,2)</f>
        <v>#DIV/0!</v>
      </c>
      <c r="H4" s="94"/>
      <c r="I4" s="39"/>
      <c r="J4" s="94" t="e">
        <f>G4*H4</f>
        <v>#DIV/0!</v>
      </c>
      <c r="K4" s="95" t="e">
        <f>ROUND(J4*I4+J4,2)</f>
        <v>#DIV/0!</v>
      </c>
    </row>
    <row r="5" spans="1:11" s="36" customFormat="1" ht="12">
      <c r="A5" s="37">
        <v>3</v>
      </c>
      <c r="B5" s="10" t="s">
        <v>263</v>
      </c>
      <c r="C5" s="63" t="s">
        <v>155</v>
      </c>
      <c r="D5" s="37">
        <v>8</v>
      </c>
      <c r="E5" s="37"/>
      <c r="F5" s="37"/>
      <c r="G5" s="38" t="e">
        <f>ROUND(D5/F5,2)</f>
        <v>#DIV/0!</v>
      </c>
      <c r="H5" s="94"/>
      <c r="I5" s="39"/>
      <c r="J5" s="94" t="e">
        <f>G5*H5</f>
        <v>#DIV/0!</v>
      </c>
      <c r="K5" s="95" t="e">
        <f>ROUND(J5*I5+J5,2)</f>
        <v>#DIV/0!</v>
      </c>
    </row>
    <row r="6" spans="1:11" s="36" customFormat="1" ht="12.75" customHeight="1">
      <c r="A6" s="37">
        <v>4</v>
      </c>
      <c r="B6" s="10" t="s">
        <v>264</v>
      </c>
      <c r="C6" s="63" t="s">
        <v>155</v>
      </c>
      <c r="D6" s="37">
        <v>8</v>
      </c>
      <c r="E6" s="37"/>
      <c r="F6" s="37"/>
      <c r="G6" s="38" t="e">
        <f>ROUND(D6/F6,2)</f>
        <v>#DIV/0!</v>
      </c>
      <c r="H6" s="94"/>
      <c r="I6" s="39"/>
      <c r="J6" s="94" t="e">
        <f>G6*H6</f>
        <v>#DIV/0!</v>
      </c>
      <c r="K6" s="95" t="e">
        <f>ROUND(J6*I6+J6,2)</f>
        <v>#DIV/0!</v>
      </c>
    </row>
    <row r="7" spans="1:11" s="36" customFormat="1" ht="12">
      <c r="A7" s="127" t="s">
        <v>73</v>
      </c>
      <c r="B7" s="127"/>
      <c r="C7" s="127"/>
      <c r="D7" s="127"/>
      <c r="E7" s="127"/>
      <c r="F7" s="127"/>
      <c r="G7" s="127"/>
      <c r="H7" s="127"/>
      <c r="I7" s="127"/>
      <c r="J7" s="95"/>
      <c r="K7" s="95"/>
    </row>
    <row r="8" spans="1:11" ht="12.75">
      <c r="A8" s="46"/>
      <c r="B8" s="46"/>
      <c r="C8" s="46"/>
      <c r="D8" s="46"/>
      <c r="E8" s="46"/>
      <c r="F8" s="46"/>
      <c r="G8" s="46"/>
      <c r="H8" s="46"/>
      <c r="I8" s="46"/>
      <c r="J8" s="46"/>
      <c r="K8" s="46"/>
    </row>
    <row r="10" spans="1:11" ht="12.75">
      <c r="A10" s="11"/>
      <c r="B10" s="11"/>
      <c r="C10" s="11"/>
      <c r="D10" s="11"/>
      <c r="E10" s="11"/>
      <c r="F10" s="11"/>
      <c r="G10" s="11"/>
      <c r="H10" s="11"/>
      <c r="I10" s="11"/>
      <c r="J10" s="11"/>
      <c r="K10" s="11"/>
    </row>
  </sheetData>
  <sheetProtection/>
  <mergeCells count="1">
    <mergeCell ref="A7:I7"/>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7"/>
  <sheetViews>
    <sheetView zoomScalePageLayoutView="0" workbookViewId="0" topLeftCell="A1">
      <selection activeCell="K6" sqref="K6"/>
    </sheetView>
  </sheetViews>
  <sheetFormatPr defaultColWidth="9.00390625" defaultRowHeight="12.75"/>
  <cols>
    <col min="1" max="1" width="3.7109375" style="1" customWidth="1"/>
    <col min="2" max="2" width="40.8515625" style="1" customWidth="1"/>
    <col min="3" max="3" width="5.8515625" style="1" customWidth="1"/>
    <col min="4" max="4" width="6.00390625" style="1" customWidth="1"/>
    <col min="5" max="5" width="17.421875" style="1" customWidth="1"/>
    <col min="6" max="6" width="10.7109375" style="1" customWidth="1"/>
    <col min="7" max="7" width="11.8515625" style="1" customWidth="1"/>
    <col min="8" max="8" width="8.7109375" style="1" customWidth="1"/>
    <col min="9" max="9" width="5.57421875" style="1" customWidth="1"/>
    <col min="10" max="10" width="9.421875" style="1" customWidth="1"/>
    <col min="11" max="11" width="10.57421875" style="1" customWidth="1"/>
    <col min="12" max="12" width="5.00390625" style="1" customWidth="1"/>
    <col min="13" max="16384" width="9.00390625" style="1" customWidth="1"/>
  </cols>
  <sheetData>
    <row r="1" spans="1:11" ht="12.75">
      <c r="A1" s="2" t="s">
        <v>164</v>
      </c>
      <c r="B1" s="3"/>
      <c r="C1" s="4"/>
      <c r="D1" s="5" t="s">
        <v>171</v>
      </c>
      <c r="E1" s="3"/>
      <c r="F1" s="3"/>
      <c r="G1" s="3"/>
      <c r="H1" s="3"/>
      <c r="I1" s="6"/>
      <c r="J1" s="3"/>
      <c r="K1" s="3"/>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107.25" customHeight="1">
      <c r="A3" s="37">
        <v>1</v>
      </c>
      <c r="B3" s="10" t="s">
        <v>172</v>
      </c>
      <c r="C3" s="63" t="s">
        <v>173</v>
      </c>
      <c r="D3" s="37">
        <v>120</v>
      </c>
      <c r="E3" s="37"/>
      <c r="F3" s="38"/>
      <c r="G3" s="38" t="e">
        <f>ROUND(D3/F3,2)</f>
        <v>#DIV/0!</v>
      </c>
      <c r="H3" s="94"/>
      <c r="I3" s="39"/>
      <c r="J3" s="94" t="e">
        <f>G3*H3</f>
        <v>#DIV/0!</v>
      </c>
      <c r="K3" s="94" t="e">
        <f>ROUND(J3*I3+J3,2)</f>
        <v>#DIV/0!</v>
      </c>
    </row>
    <row r="4" spans="1:12" s="11" customFormat="1" ht="72">
      <c r="A4" s="37">
        <f>1+A3</f>
        <v>2</v>
      </c>
      <c r="B4" s="10" t="s">
        <v>253</v>
      </c>
      <c r="C4" s="63" t="s">
        <v>173</v>
      </c>
      <c r="D4" s="37">
        <v>1200</v>
      </c>
      <c r="E4" s="37"/>
      <c r="F4" s="38"/>
      <c r="G4" s="38" t="e">
        <f>ROUND(D4/F4,2)</f>
        <v>#DIV/0!</v>
      </c>
      <c r="H4" s="94"/>
      <c r="I4" s="39"/>
      <c r="J4" s="95" t="e">
        <f>G4*H4</f>
        <v>#DIV/0!</v>
      </c>
      <c r="K4" s="95" t="e">
        <f>ROUND(J4*I4+J4,2)</f>
        <v>#DIV/0!</v>
      </c>
      <c r="L4" s="36"/>
    </row>
    <row r="5" spans="1:12" ht="36">
      <c r="A5" s="37">
        <f>1+A4</f>
        <v>3</v>
      </c>
      <c r="B5" s="10" t="s">
        <v>174</v>
      </c>
      <c r="C5" s="63" t="s">
        <v>173</v>
      </c>
      <c r="D5" s="37">
        <v>100</v>
      </c>
      <c r="E5" s="37"/>
      <c r="F5" s="38"/>
      <c r="G5" s="38" t="e">
        <f>ROUND(D5/F5,2)</f>
        <v>#DIV/0!</v>
      </c>
      <c r="H5" s="94"/>
      <c r="I5" s="39"/>
      <c r="J5" s="95" t="e">
        <f>G5*H5</f>
        <v>#DIV/0!</v>
      </c>
      <c r="K5" s="95" t="e">
        <f>ROUND(J5*I5+J5,2)</f>
        <v>#DIV/0!</v>
      </c>
      <c r="L5" s="36"/>
    </row>
    <row r="6" spans="1:12" ht="12.75">
      <c r="A6" s="127" t="s">
        <v>73</v>
      </c>
      <c r="B6" s="127"/>
      <c r="C6" s="127"/>
      <c r="D6" s="127"/>
      <c r="E6" s="127"/>
      <c r="F6" s="127"/>
      <c r="G6" s="127"/>
      <c r="H6" s="127"/>
      <c r="I6" s="127"/>
      <c r="J6" s="95"/>
      <c r="K6" s="95"/>
      <c r="L6" s="36"/>
    </row>
    <row r="7" spans="1:11" ht="12.75">
      <c r="A7" s="11"/>
      <c r="B7" s="11"/>
      <c r="C7" s="11"/>
      <c r="D7" s="11"/>
      <c r="E7" s="11"/>
      <c r="F7" s="11"/>
      <c r="G7" s="11"/>
      <c r="H7" s="11"/>
      <c r="I7" s="11"/>
      <c r="J7" s="11"/>
      <c r="K7" s="11"/>
    </row>
  </sheetData>
  <sheetProtection/>
  <mergeCells count="1">
    <mergeCell ref="A6:I6"/>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7"/>
  <sheetViews>
    <sheetView zoomScalePageLayoutView="0" workbookViewId="0" topLeftCell="A1">
      <selection activeCell="A1" sqref="A1"/>
    </sheetView>
  </sheetViews>
  <sheetFormatPr defaultColWidth="9.00390625" defaultRowHeight="12.75"/>
  <cols>
    <col min="1" max="1" width="3.7109375" style="1" customWidth="1"/>
    <col min="2" max="2" width="32.00390625" style="1" customWidth="1"/>
    <col min="3" max="3" width="7.140625" style="1" customWidth="1"/>
    <col min="4" max="4" width="6.7109375" style="1" customWidth="1"/>
    <col min="5" max="5" width="20.8515625" style="1" customWidth="1"/>
    <col min="6" max="6" width="10.7109375" style="1" customWidth="1"/>
    <col min="7" max="7" width="12.57421875" style="1" customWidth="1"/>
    <col min="8" max="8" width="8.7109375" style="1" customWidth="1"/>
    <col min="9" max="9" width="5.57421875" style="1" customWidth="1"/>
    <col min="10" max="11" width="11.7109375" style="1" customWidth="1"/>
    <col min="12" max="12" width="5.00390625" style="1" customWidth="1"/>
    <col min="13" max="16384" width="9.00390625" style="1" customWidth="1"/>
  </cols>
  <sheetData>
    <row r="1" spans="1:13" s="11" customFormat="1" ht="12.75">
      <c r="A1" s="2" t="s">
        <v>167</v>
      </c>
      <c r="B1" s="3"/>
      <c r="C1" s="4"/>
      <c r="D1" s="5" t="s">
        <v>176</v>
      </c>
      <c r="E1" s="3"/>
      <c r="F1" s="3"/>
      <c r="G1" s="3"/>
      <c r="H1" s="3"/>
      <c r="I1" s="6"/>
      <c r="J1" s="3"/>
      <c r="K1" s="3"/>
      <c r="L1" s="1"/>
      <c r="M1" s="1"/>
    </row>
    <row r="2" spans="1:13" s="11" customFormat="1" ht="45">
      <c r="A2" s="51" t="s">
        <v>278</v>
      </c>
      <c r="B2" s="51" t="s">
        <v>2</v>
      </c>
      <c r="C2" s="51" t="s">
        <v>276</v>
      </c>
      <c r="D2" s="51" t="s">
        <v>3</v>
      </c>
      <c r="E2" s="51" t="s">
        <v>4</v>
      </c>
      <c r="F2" s="51" t="s">
        <v>5</v>
      </c>
      <c r="G2" s="51" t="s">
        <v>6</v>
      </c>
      <c r="H2" s="51" t="s">
        <v>7</v>
      </c>
      <c r="I2" s="52" t="s">
        <v>8</v>
      </c>
      <c r="J2" s="51" t="s">
        <v>9</v>
      </c>
      <c r="K2" s="51" t="s">
        <v>10</v>
      </c>
      <c r="L2" s="1"/>
      <c r="M2" s="1"/>
    </row>
    <row r="3" spans="1:13" s="46" customFormat="1" ht="72">
      <c r="A3" s="37">
        <v>1</v>
      </c>
      <c r="B3" s="10" t="s">
        <v>265</v>
      </c>
      <c r="C3" s="63" t="s">
        <v>173</v>
      </c>
      <c r="D3" s="37">
        <v>60</v>
      </c>
      <c r="E3" s="37"/>
      <c r="F3" s="38"/>
      <c r="G3" s="38" t="e">
        <f>ROUND(D3/F3,2)</f>
        <v>#DIV/0!</v>
      </c>
      <c r="H3" s="94"/>
      <c r="I3" s="39"/>
      <c r="J3" s="94"/>
      <c r="K3" s="94"/>
      <c r="L3" s="36"/>
      <c r="M3" s="36"/>
    </row>
    <row r="4" spans="1:13" s="11" customFormat="1" ht="12.75">
      <c r="A4" s="42"/>
      <c r="B4" s="49"/>
      <c r="C4" s="64"/>
      <c r="D4" s="42"/>
      <c r="E4" s="42"/>
      <c r="F4" s="32"/>
      <c r="G4" s="32"/>
      <c r="H4" s="50"/>
      <c r="I4" s="35"/>
      <c r="J4" s="50"/>
      <c r="K4" s="50"/>
      <c r="L4" s="36"/>
      <c r="M4" s="36"/>
    </row>
    <row r="5" spans="1:13" s="11" customFormat="1" ht="12.75">
      <c r="A5" s="47" t="s">
        <v>162</v>
      </c>
      <c r="B5" s="46" t="s">
        <v>163</v>
      </c>
      <c r="C5" s="64"/>
      <c r="D5" s="42"/>
      <c r="E5" s="42"/>
      <c r="F5" s="32"/>
      <c r="G5" s="32"/>
      <c r="H5" s="50"/>
      <c r="I5" s="35"/>
      <c r="J5" s="50"/>
      <c r="K5" s="50"/>
      <c r="L5" s="36"/>
      <c r="M5" s="36"/>
    </row>
    <row r="6" spans="12:13" s="11" customFormat="1" ht="12.75">
      <c r="L6" s="1"/>
      <c r="M6" s="1"/>
    </row>
    <row r="7" spans="1:11" ht="12.75">
      <c r="A7" s="11"/>
      <c r="B7" s="11"/>
      <c r="C7" s="11"/>
      <c r="D7" s="11"/>
      <c r="E7" s="11"/>
      <c r="F7" s="11"/>
      <c r="G7" s="11"/>
      <c r="H7" s="11"/>
      <c r="I7" s="11"/>
      <c r="J7" s="11"/>
      <c r="K7" s="11"/>
    </row>
  </sheetData>
  <sheetProtection/>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6"/>
  <sheetViews>
    <sheetView zoomScalePageLayoutView="0" workbookViewId="0" topLeftCell="A1">
      <selection activeCell="K5" sqref="K5"/>
    </sheetView>
  </sheetViews>
  <sheetFormatPr defaultColWidth="9.00390625" defaultRowHeight="12.75"/>
  <cols>
    <col min="1" max="1" width="3.7109375" style="1" customWidth="1"/>
    <col min="2" max="2" width="34.57421875" style="1" customWidth="1"/>
    <col min="3" max="3" width="6.8515625" style="1" customWidth="1"/>
    <col min="4" max="4" width="5.140625" style="1" customWidth="1"/>
    <col min="5" max="5" width="20.8515625" style="1" customWidth="1"/>
    <col min="6" max="6" width="9.140625" style="1" customWidth="1"/>
    <col min="7" max="7" width="11.57421875" style="1" customWidth="1"/>
    <col min="8" max="8" width="8.7109375" style="1" customWidth="1"/>
    <col min="9" max="9" width="5.57421875" style="1" customWidth="1"/>
    <col min="10" max="11" width="11.7109375" style="1" customWidth="1"/>
    <col min="12" max="12" width="5.00390625" style="1" customWidth="1"/>
    <col min="13" max="16384" width="9.00390625" style="1" customWidth="1"/>
  </cols>
  <sheetData>
    <row r="1" spans="1:11" ht="12.75">
      <c r="A1" s="2" t="s">
        <v>168</v>
      </c>
      <c r="B1" s="3"/>
      <c r="C1" s="4"/>
      <c r="D1" s="5" t="s">
        <v>178</v>
      </c>
      <c r="E1" s="3"/>
      <c r="F1" s="3"/>
      <c r="G1" s="3"/>
      <c r="H1" s="3"/>
      <c r="I1" s="6"/>
      <c r="J1" s="3"/>
      <c r="K1" s="3"/>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36">
      <c r="A3" s="37">
        <v>1</v>
      </c>
      <c r="B3" s="10" t="s">
        <v>179</v>
      </c>
      <c r="C3" s="63" t="s">
        <v>173</v>
      </c>
      <c r="D3" s="37">
        <v>300</v>
      </c>
      <c r="E3" s="37"/>
      <c r="F3" s="38"/>
      <c r="G3" s="38" t="e">
        <f>ROUND(D3/F3,2)</f>
        <v>#DIV/0!</v>
      </c>
      <c r="H3" s="94"/>
      <c r="I3" s="39"/>
      <c r="J3" s="94" t="e">
        <f>G3*H3</f>
        <v>#DIV/0!</v>
      </c>
      <c r="K3" s="94" t="e">
        <f>ROUND(J3*I3+J3,2)</f>
        <v>#DIV/0!</v>
      </c>
    </row>
    <row r="4" spans="1:11" s="36" customFormat="1" ht="60">
      <c r="A4" s="37">
        <f>A3+1</f>
        <v>2</v>
      </c>
      <c r="B4" s="10" t="s">
        <v>180</v>
      </c>
      <c r="C4" s="63" t="s">
        <v>173</v>
      </c>
      <c r="D4" s="37">
        <v>100</v>
      </c>
      <c r="E4" s="37"/>
      <c r="F4" s="38"/>
      <c r="G4" s="38" t="e">
        <f>ROUND(D4/F4,2)</f>
        <v>#DIV/0!</v>
      </c>
      <c r="H4" s="94"/>
      <c r="I4" s="39"/>
      <c r="J4" s="95" t="e">
        <f>G4*H4</f>
        <v>#DIV/0!</v>
      </c>
      <c r="K4" s="95" t="e">
        <f>ROUND(J4*I4+J4,2)</f>
        <v>#DIV/0!</v>
      </c>
    </row>
    <row r="5" spans="1:11" s="36" customFormat="1" ht="12">
      <c r="A5" s="127" t="s">
        <v>73</v>
      </c>
      <c r="B5" s="127"/>
      <c r="C5" s="127"/>
      <c r="D5" s="127"/>
      <c r="E5" s="127"/>
      <c r="F5" s="127"/>
      <c r="G5" s="127"/>
      <c r="H5" s="127"/>
      <c r="I5" s="127"/>
      <c r="J5" s="95"/>
      <c r="K5" s="95"/>
    </row>
    <row r="6" spans="1:11" s="36" customFormat="1" ht="12">
      <c r="A6" s="41"/>
      <c r="B6" s="41"/>
      <c r="C6" s="42"/>
      <c r="D6" s="41"/>
      <c r="E6" s="42"/>
      <c r="F6" s="41"/>
      <c r="G6" s="41"/>
      <c r="H6" s="41"/>
      <c r="I6" s="43"/>
      <c r="J6" s="41"/>
      <c r="K6" s="41"/>
    </row>
    <row r="7" s="36" customFormat="1" ht="12.75" customHeight="1"/>
  </sheetData>
  <sheetProtection/>
  <mergeCells count="1">
    <mergeCell ref="A5:I5"/>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8"/>
  <sheetViews>
    <sheetView zoomScalePageLayoutView="0" workbookViewId="0" topLeftCell="A1">
      <selection activeCell="K7" sqref="K7"/>
    </sheetView>
  </sheetViews>
  <sheetFormatPr defaultColWidth="9.00390625" defaultRowHeight="12.75"/>
  <cols>
    <col min="1" max="1" width="3.7109375" style="1" customWidth="1"/>
    <col min="2" max="2" width="38.421875" style="1" customWidth="1"/>
    <col min="3" max="3" width="9.00390625" style="1" customWidth="1"/>
    <col min="4" max="4" width="5.140625" style="1" customWidth="1"/>
    <col min="5" max="5" width="18.7109375" style="1" customWidth="1"/>
    <col min="6" max="6" width="9.28125" style="1" customWidth="1"/>
    <col min="7" max="7" width="11.28125" style="1" customWidth="1"/>
    <col min="8" max="8" width="8.7109375" style="1" customWidth="1"/>
    <col min="9" max="9" width="5.57421875" style="1" customWidth="1"/>
    <col min="10" max="10" width="10.140625" style="1" customWidth="1"/>
    <col min="11" max="11" width="10.57421875" style="1" customWidth="1"/>
    <col min="12" max="12" width="5.00390625" style="1" customWidth="1"/>
    <col min="13" max="16384" width="9.00390625" style="1" customWidth="1"/>
  </cols>
  <sheetData>
    <row r="1" spans="1:11" ht="12.75">
      <c r="A1" s="2" t="s">
        <v>170</v>
      </c>
      <c r="B1" s="3"/>
      <c r="C1" s="4"/>
      <c r="D1" s="5" t="s">
        <v>182</v>
      </c>
      <c r="E1" s="3"/>
      <c r="F1" s="3"/>
      <c r="G1" s="3"/>
      <c r="H1" s="3"/>
      <c r="I1" s="6"/>
      <c r="J1" s="3"/>
      <c r="K1" s="3"/>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42" customHeight="1">
      <c r="A3" s="37">
        <v>1</v>
      </c>
      <c r="B3" s="10" t="s">
        <v>183</v>
      </c>
      <c r="C3" s="63" t="s">
        <v>155</v>
      </c>
      <c r="D3" s="37">
        <v>3000</v>
      </c>
      <c r="E3" s="37"/>
      <c r="F3" s="38"/>
      <c r="G3" s="38" t="e">
        <f>ROUND(D3/F3,2)</f>
        <v>#DIV/0!</v>
      </c>
      <c r="H3" s="94"/>
      <c r="I3" s="39"/>
      <c r="J3" s="94" t="e">
        <f>G3*H3</f>
        <v>#DIV/0!</v>
      </c>
      <c r="K3" s="94" t="e">
        <f>ROUND(J3*I3+J3,2)</f>
        <v>#DIV/0!</v>
      </c>
    </row>
    <row r="4" spans="1:11" s="36" customFormat="1" ht="87.75" customHeight="1">
      <c r="A4" s="37">
        <f>1+A3</f>
        <v>2</v>
      </c>
      <c r="B4" s="10" t="s">
        <v>184</v>
      </c>
      <c r="C4" s="63" t="s">
        <v>155</v>
      </c>
      <c r="D4" s="37">
        <v>3000</v>
      </c>
      <c r="E4" s="37"/>
      <c r="F4" s="38"/>
      <c r="G4" s="38" t="e">
        <f>ROUND(D4/F4,2)</f>
        <v>#DIV/0!</v>
      </c>
      <c r="H4" s="94"/>
      <c r="I4" s="39"/>
      <c r="J4" s="95" t="e">
        <f>G4*H4</f>
        <v>#DIV/0!</v>
      </c>
      <c r="K4" s="95" t="e">
        <f>ROUND(J4*I4+J4,2)</f>
        <v>#DIV/0!</v>
      </c>
    </row>
    <row r="5" spans="1:11" s="36" customFormat="1" ht="50.25" customHeight="1">
      <c r="A5" s="37">
        <f>1+A4</f>
        <v>3</v>
      </c>
      <c r="B5" s="10" t="s">
        <v>185</v>
      </c>
      <c r="C5" s="63" t="s">
        <v>155</v>
      </c>
      <c r="D5" s="37">
        <v>3000</v>
      </c>
      <c r="E5" s="37"/>
      <c r="F5" s="38"/>
      <c r="G5" s="38" t="e">
        <f>ROUND(D5/F5,2)</f>
        <v>#DIV/0!</v>
      </c>
      <c r="H5" s="94"/>
      <c r="I5" s="39"/>
      <c r="J5" s="95" t="e">
        <f>G5*H5</f>
        <v>#DIV/0!</v>
      </c>
      <c r="K5" s="95" t="e">
        <f>ROUND(J5*I5+J5,2)</f>
        <v>#DIV/0!</v>
      </c>
    </row>
    <row r="6" spans="1:11" s="36" customFormat="1" ht="12.75" customHeight="1">
      <c r="A6" s="37">
        <f>1+A5</f>
        <v>4</v>
      </c>
      <c r="B6" s="10" t="s">
        <v>186</v>
      </c>
      <c r="C6" s="63" t="s">
        <v>155</v>
      </c>
      <c r="D6" s="37">
        <v>5000</v>
      </c>
      <c r="E6" s="37"/>
      <c r="F6" s="38"/>
      <c r="G6" s="38" t="e">
        <f>ROUND(D6/F6,2)</f>
        <v>#DIV/0!</v>
      </c>
      <c r="H6" s="94"/>
      <c r="I6" s="39"/>
      <c r="J6" s="95" t="e">
        <f>G6*H6</f>
        <v>#DIV/0!</v>
      </c>
      <c r="K6" s="95" t="e">
        <f>ROUND(J6*I6+J6,2)</f>
        <v>#DIV/0!</v>
      </c>
    </row>
    <row r="7" spans="1:12" ht="12.75">
      <c r="A7" s="127" t="s">
        <v>73</v>
      </c>
      <c r="B7" s="127"/>
      <c r="C7" s="127"/>
      <c r="D7" s="127"/>
      <c r="E7" s="127"/>
      <c r="F7" s="127"/>
      <c r="G7" s="127"/>
      <c r="H7" s="127"/>
      <c r="I7" s="127"/>
      <c r="J7" s="95"/>
      <c r="K7" s="95"/>
      <c r="L7" s="36"/>
    </row>
    <row r="8" spans="1:11" ht="12.75">
      <c r="A8" s="41"/>
      <c r="B8" s="41"/>
      <c r="C8" s="42"/>
      <c r="D8" s="41"/>
      <c r="E8" s="42"/>
      <c r="F8" s="41"/>
      <c r="G8" s="41"/>
      <c r="H8" s="41"/>
      <c r="I8" s="43"/>
      <c r="J8" s="41"/>
      <c r="K8" s="41"/>
    </row>
  </sheetData>
  <sheetProtection/>
  <mergeCells count="1">
    <mergeCell ref="A7:I7"/>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5"/>
  <sheetViews>
    <sheetView zoomScalePageLayoutView="0" workbookViewId="0" topLeftCell="A1">
      <selection activeCell="J3" sqref="J3"/>
    </sheetView>
  </sheetViews>
  <sheetFormatPr defaultColWidth="9.00390625" defaultRowHeight="12.75"/>
  <cols>
    <col min="1" max="1" width="3.7109375" style="1" customWidth="1"/>
    <col min="2" max="2" width="38.00390625" style="1" customWidth="1"/>
    <col min="3" max="3" width="9.00390625" style="1" customWidth="1"/>
    <col min="4" max="4" width="5.140625" style="1" customWidth="1"/>
    <col min="5" max="5" width="19.28125" style="1" customWidth="1"/>
    <col min="6" max="6" width="9.421875" style="1" customWidth="1"/>
    <col min="7" max="7" width="11.421875" style="1" customWidth="1"/>
    <col min="8" max="8" width="8.7109375" style="1" customWidth="1"/>
    <col min="9" max="9" width="5.57421875" style="1" customWidth="1"/>
    <col min="10" max="10" width="10.00390625" style="1" customWidth="1"/>
    <col min="11" max="11" width="10.7109375" style="1" customWidth="1"/>
    <col min="12" max="12" width="5.00390625" style="1" customWidth="1"/>
    <col min="13" max="16384" width="9.00390625" style="1" customWidth="1"/>
  </cols>
  <sheetData>
    <row r="1" spans="1:11" ht="12.75">
      <c r="A1" s="2" t="s">
        <v>175</v>
      </c>
      <c r="B1" s="3"/>
      <c r="C1" s="4"/>
      <c r="D1" s="5" t="s">
        <v>292</v>
      </c>
      <c r="E1" s="3"/>
      <c r="F1" s="3"/>
      <c r="G1" s="3"/>
      <c r="H1" s="3"/>
      <c r="I1" s="6"/>
      <c r="J1" s="3"/>
      <c r="K1" s="3"/>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64.5" customHeight="1">
      <c r="A3" s="37">
        <v>1</v>
      </c>
      <c r="B3" s="10" t="s">
        <v>292</v>
      </c>
      <c r="C3" s="63" t="s">
        <v>155</v>
      </c>
      <c r="D3" s="37">
        <v>500</v>
      </c>
      <c r="E3" s="37"/>
      <c r="F3" s="38"/>
      <c r="G3" s="38" t="e">
        <f>ROUND(D3/F3,2)</f>
        <v>#DIV/0!</v>
      </c>
      <c r="H3" s="94"/>
      <c r="I3" s="39"/>
      <c r="J3" s="94"/>
      <c r="K3" s="94"/>
    </row>
    <row r="4" spans="1:11" s="36" customFormat="1" ht="12.75">
      <c r="A4" s="8"/>
      <c r="B4" s="15"/>
      <c r="C4" s="18"/>
      <c r="D4" s="8"/>
      <c r="E4" s="8"/>
      <c r="F4" s="3"/>
      <c r="G4" s="3"/>
      <c r="H4" s="16"/>
      <c r="I4" s="6"/>
      <c r="J4" s="16"/>
      <c r="K4" s="16"/>
    </row>
    <row r="5" spans="1:11" s="36" customFormat="1" ht="12.75">
      <c r="A5" s="1"/>
      <c r="B5" s="1"/>
      <c r="C5" s="1"/>
      <c r="D5" s="1"/>
      <c r="E5" s="1"/>
      <c r="F5" s="1"/>
      <c r="G5" s="1"/>
      <c r="H5" s="1"/>
      <c r="I5" s="1"/>
      <c r="J5" s="1"/>
      <c r="K5" s="1"/>
    </row>
  </sheetData>
  <sheetProtection/>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K7"/>
  <sheetViews>
    <sheetView zoomScalePageLayoutView="0" workbookViewId="0" topLeftCell="A1">
      <selection activeCell="G6" sqref="G6"/>
    </sheetView>
  </sheetViews>
  <sheetFormatPr defaultColWidth="9.00390625" defaultRowHeight="12.75"/>
  <cols>
    <col min="1" max="1" width="3.7109375" style="1" customWidth="1"/>
    <col min="2" max="2" width="39.28125" style="1" customWidth="1"/>
    <col min="3" max="3" width="9.00390625" style="1" customWidth="1"/>
    <col min="4" max="4" width="5.7109375" style="1" customWidth="1"/>
    <col min="5" max="5" width="18.140625" style="1" customWidth="1"/>
    <col min="6" max="6" width="9.8515625" style="1" customWidth="1"/>
    <col min="7" max="7" width="12.00390625" style="1" customWidth="1"/>
    <col min="8" max="8" width="7.7109375" style="1" customWidth="1"/>
    <col min="9" max="9" width="5.57421875" style="1" customWidth="1"/>
    <col min="10" max="10" width="9.57421875" style="1" customWidth="1"/>
    <col min="11" max="11" width="9.421875" style="1" customWidth="1"/>
    <col min="12" max="12" width="5.00390625" style="1" customWidth="1"/>
    <col min="13" max="16384" width="9.00390625" style="1" customWidth="1"/>
  </cols>
  <sheetData>
    <row r="1" spans="1:11" ht="16.5">
      <c r="A1" s="2" t="s">
        <v>177</v>
      </c>
      <c r="B1" s="3"/>
      <c r="C1" s="4"/>
      <c r="D1" s="122" t="s">
        <v>190</v>
      </c>
      <c r="E1" s="3"/>
      <c r="F1" s="3"/>
      <c r="G1" s="3"/>
      <c r="H1" s="3"/>
      <c r="I1" s="6"/>
      <c r="J1" s="3"/>
      <c r="K1" s="3"/>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41.25" customHeight="1">
      <c r="A3" s="37">
        <v>1</v>
      </c>
      <c r="B3" s="10" t="s">
        <v>191</v>
      </c>
      <c r="C3" s="63" t="s">
        <v>173</v>
      </c>
      <c r="D3" s="37">
        <v>1250</v>
      </c>
      <c r="E3" s="37"/>
      <c r="F3" s="38"/>
      <c r="G3" s="38" t="e">
        <f>ROUND(D3/F3,2)</f>
        <v>#DIV/0!</v>
      </c>
      <c r="H3" s="94"/>
      <c r="I3" s="39"/>
      <c r="J3" s="94"/>
      <c r="K3" s="94"/>
    </row>
    <row r="4" spans="1:11" s="36" customFormat="1" ht="68.25" customHeight="1">
      <c r="A4" s="8"/>
      <c r="B4" s="15"/>
      <c r="C4" s="18"/>
      <c r="D4" s="8"/>
      <c r="E4" s="8"/>
      <c r="F4" s="3"/>
      <c r="G4" s="3"/>
      <c r="H4" s="16"/>
      <c r="I4" s="6"/>
      <c r="J4" s="16"/>
      <c r="K4" s="16"/>
    </row>
    <row r="5" spans="1:11" s="36" customFormat="1" ht="12.75" customHeight="1">
      <c r="A5" s="1"/>
      <c r="B5" s="1"/>
      <c r="C5" s="1"/>
      <c r="D5" s="1"/>
      <c r="E5" s="1"/>
      <c r="F5" s="1"/>
      <c r="G5" s="1"/>
      <c r="H5" s="1"/>
      <c r="I5" s="1"/>
      <c r="J5" s="1"/>
      <c r="K5" s="1"/>
    </row>
    <row r="6" spans="1:11" s="36" customFormat="1" ht="12.75">
      <c r="A6" s="1"/>
      <c r="B6" s="1"/>
      <c r="C6" s="1"/>
      <c r="D6" s="1"/>
      <c r="E6" s="1"/>
      <c r="F6" s="1"/>
      <c r="G6" s="1"/>
      <c r="H6" s="1"/>
      <c r="I6" s="1"/>
      <c r="J6" s="1"/>
      <c r="K6" s="1"/>
    </row>
    <row r="7" spans="1:11" s="36" customFormat="1" ht="12.75">
      <c r="A7" s="1"/>
      <c r="B7" s="1"/>
      <c r="C7" s="1"/>
      <c r="D7" s="1"/>
      <c r="E7" s="1"/>
      <c r="F7" s="1"/>
      <c r="G7" s="1"/>
      <c r="H7" s="1"/>
      <c r="I7" s="1"/>
      <c r="J7" s="1"/>
      <c r="K7" s="1"/>
    </row>
  </sheetData>
  <sheetProtection/>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L6"/>
  <sheetViews>
    <sheetView zoomScalePageLayoutView="0" workbookViewId="0" topLeftCell="A1">
      <selection activeCell="A1" sqref="A1"/>
    </sheetView>
  </sheetViews>
  <sheetFormatPr defaultColWidth="9.00390625" defaultRowHeight="12.75"/>
  <cols>
    <col min="1" max="1" width="3.7109375" style="1" customWidth="1"/>
    <col min="2" max="2" width="39.421875" style="1" customWidth="1"/>
    <col min="3" max="3" width="5.8515625" style="1" customWidth="1"/>
    <col min="4" max="4" width="6.7109375" style="1" customWidth="1"/>
    <col min="5" max="5" width="20.8515625" style="1" customWidth="1"/>
    <col min="6" max="6" width="9.421875" style="1" customWidth="1"/>
    <col min="7" max="7" width="11.7109375" style="1" customWidth="1"/>
    <col min="8" max="8" width="8.7109375" style="1" customWidth="1"/>
    <col min="9" max="9" width="5.57421875" style="1" customWidth="1"/>
    <col min="10" max="10" width="10.00390625" style="1" customWidth="1"/>
    <col min="11" max="11" width="9.28125" style="1" customWidth="1"/>
    <col min="12" max="12" width="5.00390625" style="1" customWidth="1"/>
    <col min="13" max="16384" width="9.00390625" style="1" customWidth="1"/>
  </cols>
  <sheetData>
    <row r="1" spans="1:11" ht="12.75">
      <c r="A1" s="2" t="s">
        <v>181</v>
      </c>
      <c r="B1" s="3"/>
      <c r="C1" s="4"/>
      <c r="D1" s="5" t="s">
        <v>193</v>
      </c>
      <c r="E1" s="3"/>
      <c r="F1" s="3"/>
      <c r="G1" s="3"/>
      <c r="H1" s="3"/>
      <c r="I1" s="6"/>
      <c r="J1" s="3"/>
      <c r="K1" s="3"/>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30" customHeight="1">
      <c r="A3" s="37">
        <v>1</v>
      </c>
      <c r="B3" s="10" t="s">
        <v>256</v>
      </c>
      <c r="C3" s="37" t="s">
        <v>166</v>
      </c>
      <c r="D3" s="37">
        <v>250</v>
      </c>
      <c r="E3" s="37"/>
      <c r="F3" s="38"/>
      <c r="G3" s="38" t="e">
        <f>ROUND(D3/F3,2)</f>
        <v>#DIV/0!</v>
      </c>
      <c r="H3" s="94"/>
      <c r="I3" s="39"/>
      <c r="J3" s="94"/>
      <c r="K3" s="94"/>
    </row>
    <row r="4" spans="1:12" s="36" customFormat="1" ht="46.5" customHeight="1">
      <c r="A4" s="8"/>
      <c r="B4" s="15"/>
      <c r="C4" s="18"/>
      <c r="D4" s="8"/>
      <c r="E4" s="8"/>
      <c r="F4" s="3"/>
      <c r="G4" s="3"/>
      <c r="H4" s="16"/>
      <c r="I4" s="6"/>
      <c r="J4" s="16"/>
      <c r="K4" s="16"/>
      <c r="L4" s="1"/>
    </row>
    <row r="5" spans="1:12" s="36" customFormat="1" ht="12.75">
      <c r="A5" s="7"/>
      <c r="B5" s="7"/>
      <c r="C5" s="8"/>
      <c r="D5" s="7"/>
      <c r="E5" s="8"/>
      <c r="F5" s="7"/>
      <c r="G5" s="7"/>
      <c r="H5" s="7"/>
      <c r="I5" s="9"/>
      <c r="J5" s="7"/>
      <c r="K5" s="7"/>
      <c r="L5" s="1"/>
    </row>
    <row r="6" spans="1:12" s="36" customFormat="1" ht="31.5" customHeight="1">
      <c r="A6" s="11"/>
      <c r="B6" s="11"/>
      <c r="C6" s="11"/>
      <c r="D6" s="11"/>
      <c r="E6" s="11"/>
      <c r="F6" s="11"/>
      <c r="G6" s="11"/>
      <c r="H6" s="11"/>
      <c r="I6" s="11"/>
      <c r="J6" s="11"/>
      <c r="K6" s="11"/>
      <c r="L6" s="1"/>
    </row>
    <row r="7" s="36" customFormat="1" ht="12.75" customHeight="1"/>
  </sheetData>
  <sheetProtection/>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L8"/>
  <sheetViews>
    <sheetView zoomScalePageLayoutView="0" workbookViewId="0" topLeftCell="A1">
      <selection activeCell="A1" sqref="A1"/>
    </sheetView>
  </sheetViews>
  <sheetFormatPr defaultColWidth="9.00390625" defaultRowHeight="12.75"/>
  <cols>
    <col min="1" max="1" width="3.7109375" style="1" customWidth="1"/>
    <col min="2" max="2" width="34.28125" style="1" customWidth="1"/>
    <col min="3" max="3" width="9.00390625" style="1" customWidth="1"/>
    <col min="4" max="4" width="6.57421875" style="1" customWidth="1"/>
    <col min="5" max="5" width="20.8515625" style="1" customWidth="1"/>
    <col min="6" max="6" width="9.140625" style="1" customWidth="1"/>
    <col min="7" max="7" width="11.8515625" style="1" customWidth="1"/>
    <col min="8" max="8" width="8.7109375" style="1" customWidth="1"/>
    <col min="9" max="9" width="5.57421875" style="1" customWidth="1"/>
    <col min="10" max="10" width="10.00390625" style="1" customWidth="1"/>
    <col min="11" max="11" width="9.8515625" style="1" customWidth="1"/>
    <col min="12" max="12" width="5.00390625" style="1" customWidth="1"/>
    <col min="13" max="16384" width="9.00390625" style="1" customWidth="1"/>
  </cols>
  <sheetData>
    <row r="1" spans="1:11" ht="12.75">
      <c r="A1" s="2" t="s">
        <v>187</v>
      </c>
      <c r="B1" s="3"/>
      <c r="C1" s="4"/>
      <c r="D1" s="5" t="s">
        <v>195</v>
      </c>
      <c r="E1" s="3"/>
      <c r="F1" s="3"/>
      <c r="G1" s="3"/>
      <c r="H1" s="3"/>
      <c r="I1" s="6"/>
      <c r="J1" s="3"/>
      <c r="K1" s="3"/>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51">
      <c r="A3" s="37">
        <v>1</v>
      </c>
      <c r="B3" s="10" t="s">
        <v>280</v>
      </c>
      <c r="C3" s="65" t="s">
        <v>12</v>
      </c>
      <c r="D3" s="37">
        <v>480</v>
      </c>
      <c r="E3" s="37"/>
      <c r="F3" s="38"/>
      <c r="G3" s="38" t="e">
        <f>ROUND(D3/F3,2)</f>
        <v>#DIV/0!</v>
      </c>
      <c r="H3" s="94"/>
      <c r="I3" s="39"/>
      <c r="J3" s="94" t="e">
        <f>G3*H3</f>
        <v>#DIV/0!</v>
      </c>
      <c r="K3" s="94" t="e">
        <f>ROUND(J3*I3+J3,2)</f>
        <v>#DIV/0!</v>
      </c>
    </row>
    <row r="4" spans="1:12" ht="48">
      <c r="A4" s="37">
        <f>1+A3</f>
        <v>2</v>
      </c>
      <c r="B4" s="10" t="s">
        <v>196</v>
      </c>
      <c r="C4" s="65" t="s">
        <v>12</v>
      </c>
      <c r="D4" s="37">
        <v>100</v>
      </c>
      <c r="E4" s="37"/>
      <c r="F4" s="38"/>
      <c r="G4" s="38" t="e">
        <f>ROUND(D4/F4,2)</f>
        <v>#DIV/0!</v>
      </c>
      <c r="H4" s="94"/>
      <c r="I4" s="39"/>
      <c r="J4" s="95" t="e">
        <f>G4*H4</f>
        <v>#DIV/0!</v>
      </c>
      <c r="K4" s="95" t="e">
        <f>ROUND(J4*I4+J4,2)</f>
        <v>#DIV/0!</v>
      </c>
      <c r="L4" s="36"/>
    </row>
    <row r="5" spans="1:12" ht="36">
      <c r="A5" s="37">
        <f>1+A4</f>
        <v>3</v>
      </c>
      <c r="B5" s="10" t="s">
        <v>197</v>
      </c>
      <c r="C5" s="65" t="s">
        <v>12</v>
      </c>
      <c r="D5" s="37">
        <v>100</v>
      </c>
      <c r="E5" s="37"/>
      <c r="F5" s="38"/>
      <c r="G5" s="38" t="e">
        <f>ROUND(D5/F5,2)</f>
        <v>#DIV/0!</v>
      </c>
      <c r="H5" s="94"/>
      <c r="I5" s="39"/>
      <c r="J5" s="95" t="e">
        <f>G5*H5</f>
        <v>#DIV/0!</v>
      </c>
      <c r="K5" s="95" t="e">
        <f>ROUND(J5*I5+J5,2)</f>
        <v>#DIV/0!</v>
      </c>
      <c r="L5" s="36"/>
    </row>
    <row r="6" spans="1:12" ht="12.75">
      <c r="A6" s="127" t="s">
        <v>73</v>
      </c>
      <c r="B6" s="127"/>
      <c r="C6" s="127"/>
      <c r="D6" s="127"/>
      <c r="E6" s="127"/>
      <c r="F6" s="127"/>
      <c r="G6" s="127"/>
      <c r="H6" s="127"/>
      <c r="I6" s="127"/>
      <c r="J6" s="95"/>
      <c r="K6" s="95"/>
      <c r="L6" s="36"/>
    </row>
    <row r="7" spans="1:12" ht="12.75">
      <c r="A7" s="41"/>
      <c r="B7" s="41"/>
      <c r="C7" s="42"/>
      <c r="D7" s="41"/>
      <c r="E7" s="42"/>
      <c r="F7" s="41"/>
      <c r="G7" s="41"/>
      <c r="H7" s="41"/>
      <c r="I7" s="43"/>
      <c r="J7" s="41"/>
      <c r="K7" s="41"/>
      <c r="L7" s="36"/>
    </row>
    <row r="8" spans="1:11" ht="12.75">
      <c r="A8" s="11"/>
      <c r="B8" s="11"/>
      <c r="C8" s="11"/>
      <c r="D8" s="11"/>
      <c r="E8" s="11"/>
      <c r="F8" s="11"/>
      <c r="G8" s="11"/>
      <c r="H8" s="11"/>
      <c r="I8" s="11"/>
      <c r="J8" s="11"/>
      <c r="K8" s="11"/>
    </row>
  </sheetData>
  <sheetProtection/>
  <mergeCells count="1">
    <mergeCell ref="A6:I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4"/>
  <sheetViews>
    <sheetView zoomScalePageLayoutView="0" workbookViewId="0" topLeftCell="A1">
      <selection activeCell="K3" sqref="K3"/>
    </sheetView>
  </sheetViews>
  <sheetFormatPr defaultColWidth="9.00390625" defaultRowHeight="12.75"/>
  <cols>
    <col min="1" max="1" width="3.7109375" style="1" customWidth="1"/>
    <col min="2" max="2" width="34.28125" style="1" customWidth="1"/>
    <col min="3" max="3" width="9.00390625" style="1" customWidth="1"/>
    <col min="4" max="4" width="6.57421875" style="1" customWidth="1"/>
    <col min="5" max="5" width="20.8515625" style="1" customWidth="1"/>
    <col min="6" max="6" width="9.140625" style="1" customWidth="1"/>
    <col min="7" max="7" width="11.8515625" style="1" customWidth="1"/>
    <col min="8" max="8" width="8.7109375" style="1" customWidth="1"/>
    <col min="9" max="9" width="5.57421875" style="1" customWidth="1"/>
    <col min="10" max="10" width="10.00390625" style="1" customWidth="1"/>
    <col min="11" max="11" width="9.8515625" style="1" customWidth="1"/>
    <col min="12" max="12" width="5.00390625" style="1" customWidth="1"/>
    <col min="13" max="16384" width="9.00390625" style="1" customWidth="1"/>
  </cols>
  <sheetData>
    <row r="1" spans="1:11" ht="12.75">
      <c r="A1" s="2" t="s">
        <v>189</v>
      </c>
      <c r="B1" s="3"/>
      <c r="C1" s="4"/>
      <c r="D1" s="5" t="s">
        <v>199</v>
      </c>
      <c r="E1" s="3"/>
      <c r="F1" s="3"/>
      <c r="G1" s="3"/>
      <c r="H1" s="3"/>
      <c r="I1" s="6"/>
      <c r="J1" s="3"/>
      <c r="K1" s="3"/>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60">
      <c r="A3" s="37">
        <v>1</v>
      </c>
      <c r="B3" s="10" t="s">
        <v>200</v>
      </c>
      <c r="C3" s="63" t="s">
        <v>173</v>
      </c>
      <c r="D3" s="37">
        <v>20</v>
      </c>
      <c r="E3" s="37"/>
      <c r="F3" s="38"/>
      <c r="G3" s="38" t="e">
        <f>ROUND(D3/F3,2)</f>
        <v>#DIV/0!</v>
      </c>
      <c r="H3" s="94"/>
      <c r="I3" s="39"/>
      <c r="J3" s="94"/>
      <c r="K3" s="94"/>
    </row>
    <row r="4" spans="1:11" ht="12.75">
      <c r="A4" s="7"/>
      <c r="B4" s="7"/>
      <c r="C4" s="8"/>
      <c r="D4" s="7"/>
      <c r="E4" s="8"/>
      <c r="F4" s="7"/>
      <c r="G4" s="7"/>
      <c r="H4" s="7"/>
      <c r="I4" s="9"/>
      <c r="J4" s="7"/>
      <c r="K4" s="7"/>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3"/>
  <sheetViews>
    <sheetView zoomScalePageLayoutView="0" workbookViewId="0" topLeftCell="A31">
      <selection activeCell="A140" sqref="A140:K140"/>
    </sheetView>
  </sheetViews>
  <sheetFormatPr defaultColWidth="9.00390625" defaultRowHeight="12.75"/>
  <cols>
    <col min="1" max="1" width="10.140625" style="36" customWidth="1"/>
    <col min="2" max="2" width="35.28125" style="36" customWidth="1"/>
    <col min="3" max="3" width="5.8515625" style="36" customWidth="1"/>
    <col min="4" max="4" width="4.8515625" style="36" customWidth="1"/>
    <col min="5" max="5" width="20.57421875" style="36" customWidth="1"/>
    <col min="6" max="6" width="10.7109375" style="36" customWidth="1"/>
    <col min="7" max="7" width="12.00390625" style="36" customWidth="1"/>
    <col min="8" max="8" width="8.7109375" style="89" customWidth="1"/>
    <col min="9" max="9" width="4.140625" style="36" customWidth="1"/>
    <col min="10" max="10" width="11.28125" style="89" customWidth="1"/>
    <col min="11" max="11" width="11.00390625" style="89" customWidth="1"/>
    <col min="12" max="12" width="5.00390625" style="36" customWidth="1"/>
    <col min="13" max="16384" width="9.00390625" style="36" customWidth="1"/>
  </cols>
  <sheetData>
    <row r="1" ht="37.5" customHeight="1">
      <c r="B1" s="115" t="s">
        <v>295</v>
      </c>
    </row>
    <row r="2" ht="37.5" customHeight="1">
      <c r="B2" s="115"/>
    </row>
    <row r="3" spans="1:11" ht="12.75">
      <c r="A3" s="116" t="s">
        <v>303</v>
      </c>
      <c r="B3" s="113" t="s">
        <v>0</v>
      </c>
      <c r="C3" s="33"/>
      <c r="D3" s="34"/>
      <c r="E3" s="32"/>
      <c r="F3" s="32"/>
      <c r="G3" s="32"/>
      <c r="H3" s="88"/>
      <c r="I3" s="35"/>
      <c r="J3" s="88"/>
      <c r="K3" s="88"/>
    </row>
    <row r="4" spans="1:11" ht="12.75">
      <c r="A4" s="114"/>
      <c r="B4" s="105"/>
      <c r="C4" s="33"/>
      <c r="D4" s="34"/>
      <c r="E4" s="32"/>
      <c r="F4" s="32"/>
      <c r="G4" s="32"/>
      <c r="H4" s="88"/>
      <c r="I4" s="35"/>
      <c r="J4" s="88"/>
      <c r="K4" s="88"/>
    </row>
    <row r="5" spans="1:11" s="53" customFormat="1" ht="45">
      <c r="A5" s="51" t="s">
        <v>1</v>
      </c>
      <c r="B5" s="51" t="s">
        <v>2</v>
      </c>
      <c r="C5" s="51" t="s">
        <v>276</v>
      </c>
      <c r="D5" s="51" t="s">
        <v>3</v>
      </c>
      <c r="E5" s="51" t="s">
        <v>4</v>
      </c>
      <c r="F5" s="51" t="s">
        <v>5</v>
      </c>
      <c r="G5" s="51" t="s">
        <v>6</v>
      </c>
      <c r="H5" s="93" t="s">
        <v>7</v>
      </c>
      <c r="I5" s="52" t="s">
        <v>8</v>
      </c>
      <c r="J5" s="93" t="s">
        <v>9</v>
      </c>
      <c r="K5" s="93" t="s">
        <v>10</v>
      </c>
    </row>
    <row r="6" spans="1:11" ht="12">
      <c r="A6" s="37">
        <v>1</v>
      </c>
      <c r="B6" s="10" t="s">
        <v>11</v>
      </c>
      <c r="C6" s="37" t="s">
        <v>12</v>
      </c>
      <c r="D6" s="37">
        <v>750</v>
      </c>
      <c r="E6" s="37"/>
      <c r="F6" s="38"/>
      <c r="G6" s="38" t="e">
        <f aca="true" t="shared" si="0" ref="G6:G37">ROUND(D6/F6,2)</f>
        <v>#DIV/0!</v>
      </c>
      <c r="H6" s="94"/>
      <c r="I6" s="39"/>
      <c r="J6" s="95" t="e">
        <f aca="true" t="shared" si="1" ref="J6:J37">G6*H6</f>
        <v>#DIV/0!</v>
      </c>
      <c r="K6" s="94" t="e">
        <f aca="true" t="shared" si="2" ref="K6:K37">ROUND(J6*I6+J6,2)</f>
        <v>#DIV/0!</v>
      </c>
    </row>
    <row r="7" spans="1:11" ht="12">
      <c r="A7" s="37">
        <f aca="true" t="shared" si="3" ref="A7:A52">1+A6</f>
        <v>2</v>
      </c>
      <c r="B7" s="40" t="s">
        <v>13</v>
      </c>
      <c r="C7" s="37" t="s">
        <v>12</v>
      </c>
      <c r="D7" s="37">
        <v>1250</v>
      </c>
      <c r="E7" s="37"/>
      <c r="F7" s="38"/>
      <c r="G7" s="38" t="e">
        <f t="shared" si="0"/>
        <v>#DIV/0!</v>
      </c>
      <c r="H7" s="94"/>
      <c r="I7" s="39"/>
      <c r="J7" s="95" t="e">
        <f t="shared" si="1"/>
        <v>#DIV/0!</v>
      </c>
      <c r="K7" s="94" t="e">
        <f t="shared" si="2"/>
        <v>#DIV/0!</v>
      </c>
    </row>
    <row r="8" spans="1:11" ht="12">
      <c r="A8" s="37">
        <f t="shared" si="3"/>
        <v>3</v>
      </c>
      <c r="B8" s="40" t="s">
        <v>14</v>
      </c>
      <c r="C8" s="37" t="s">
        <v>12</v>
      </c>
      <c r="D8" s="37">
        <v>100</v>
      </c>
      <c r="E8" s="37"/>
      <c r="F8" s="38"/>
      <c r="G8" s="38" t="e">
        <f t="shared" si="0"/>
        <v>#DIV/0!</v>
      </c>
      <c r="H8" s="94"/>
      <c r="I8" s="39"/>
      <c r="J8" s="95" t="e">
        <f t="shared" si="1"/>
        <v>#DIV/0!</v>
      </c>
      <c r="K8" s="94" t="e">
        <f t="shared" si="2"/>
        <v>#DIV/0!</v>
      </c>
    </row>
    <row r="9" spans="1:11" ht="14.25" customHeight="1">
      <c r="A9" s="37">
        <f t="shared" si="3"/>
        <v>4</v>
      </c>
      <c r="B9" s="10" t="s">
        <v>15</v>
      </c>
      <c r="C9" s="37" t="s">
        <v>12</v>
      </c>
      <c r="D9" s="37">
        <v>250</v>
      </c>
      <c r="E9" s="37"/>
      <c r="F9" s="38"/>
      <c r="G9" s="38" t="e">
        <f t="shared" si="0"/>
        <v>#DIV/0!</v>
      </c>
      <c r="H9" s="94"/>
      <c r="I9" s="39"/>
      <c r="J9" s="95" t="e">
        <f t="shared" si="1"/>
        <v>#DIV/0!</v>
      </c>
      <c r="K9" s="94" t="e">
        <f t="shared" si="2"/>
        <v>#DIV/0!</v>
      </c>
    </row>
    <row r="10" spans="1:11" ht="12">
      <c r="A10" s="37">
        <f t="shared" si="3"/>
        <v>5</v>
      </c>
      <c r="B10" s="10" t="s">
        <v>16</v>
      </c>
      <c r="C10" s="37" t="s">
        <v>12</v>
      </c>
      <c r="D10" s="37">
        <v>250</v>
      </c>
      <c r="E10" s="37"/>
      <c r="F10" s="38"/>
      <c r="G10" s="38" t="e">
        <f t="shared" si="0"/>
        <v>#DIV/0!</v>
      </c>
      <c r="H10" s="94"/>
      <c r="I10" s="39"/>
      <c r="J10" s="95" t="e">
        <f t="shared" si="1"/>
        <v>#DIV/0!</v>
      </c>
      <c r="K10" s="94" t="e">
        <f t="shared" si="2"/>
        <v>#DIV/0!</v>
      </c>
    </row>
    <row r="11" spans="1:11" ht="12">
      <c r="A11" s="37">
        <f t="shared" si="3"/>
        <v>6</v>
      </c>
      <c r="B11" s="10" t="s">
        <v>17</v>
      </c>
      <c r="C11" s="37" t="s">
        <v>12</v>
      </c>
      <c r="D11" s="37">
        <v>250</v>
      </c>
      <c r="E11" s="37"/>
      <c r="F11" s="38"/>
      <c r="G11" s="38" t="e">
        <f t="shared" si="0"/>
        <v>#DIV/0!</v>
      </c>
      <c r="H11" s="94"/>
      <c r="I11" s="39"/>
      <c r="J11" s="95" t="e">
        <f t="shared" si="1"/>
        <v>#DIV/0!</v>
      </c>
      <c r="K11" s="94" t="e">
        <f t="shared" si="2"/>
        <v>#DIV/0!</v>
      </c>
    </row>
    <row r="12" spans="1:11" ht="12">
      <c r="A12" s="37">
        <f t="shared" si="3"/>
        <v>7</v>
      </c>
      <c r="B12" s="10" t="s">
        <v>18</v>
      </c>
      <c r="C12" s="37" t="s">
        <v>12</v>
      </c>
      <c r="D12" s="37">
        <v>100</v>
      </c>
      <c r="E12" s="37"/>
      <c r="F12" s="38"/>
      <c r="G12" s="38" t="e">
        <f t="shared" si="0"/>
        <v>#DIV/0!</v>
      </c>
      <c r="H12" s="94"/>
      <c r="I12" s="39"/>
      <c r="J12" s="95" t="e">
        <f t="shared" si="1"/>
        <v>#DIV/0!</v>
      </c>
      <c r="K12" s="94" t="e">
        <f t="shared" si="2"/>
        <v>#DIV/0!</v>
      </c>
    </row>
    <row r="13" spans="1:11" ht="12">
      <c r="A13" s="37">
        <f t="shared" si="3"/>
        <v>8</v>
      </c>
      <c r="B13" s="10" t="s">
        <v>19</v>
      </c>
      <c r="C13" s="37" t="s">
        <v>12</v>
      </c>
      <c r="D13" s="37">
        <v>100</v>
      </c>
      <c r="E13" s="37"/>
      <c r="F13" s="38"/>
      <c r="G13" s="38" t="e">
        <f t="shared" si="0"/>
        <v>#DIV/0!</v>
      </c>
      <c r="H13" s="94"/>
      <c r="I13" s="39"/>
      <c r="J13" s="95" t="e">
        <f t="shared" si="1"/>
        <v>#DIV/0!</v>
      </c>
      <c r="K13" s="94" t="e">
        <f t="shared" si="2"/>
        <v>#DIV/0!</v>
      </c>
    </row>
    <row r="14" spans="1:11" ht="12">
      <c r="A14" s="37">
        <f t="shared" si="3"/>
        <v>9</v>
      </c>
      <c r="B14" s="10" t="s">
        <v>20</v>
      </c>
      <c r="C14" s="37" t="s">
        <v>12</v>
      </c>
      <c r="D14" s="37">
        <v>500</v>
      </c>
      <c r="E14" s="37"/>
      <c r="F14" s="38"/>
      <c r="G14" s="38" t="e">
        <f t="shared" si="0"/>
        <v>#DIV/0!</v>
      </c>
      <c r="H14" s="94"/>
      <c r="I14" s="39"/>
      <c r="J14" s="95" t="e">
        <f t="shared" si="1"/>
        <v>#DIV/0!</v>
      </c>
      <c r="K14" s="94" t="e">
        <f t="shared" si="2"/>
        <v>#DIV/0!</v>
      </c>
    </row>
    <row r="15" spans="1:11" ht="12">
      <c r="A15" s="37">
        <f t="shared" si="3"/>
        <v>10</v>
      </c>
      <c r="B15" s="10" t="s">
        <v>21</v>
      </c>
      <c r="C15" s="37" t="s">
        <v>12</v>
      </c>
      <c r="D15" s="37">
        <v>500</v>
      </c>
      <c r="E15" s="37"/>
      <c r="F15" s="38"/>
      <c r="G15" s="38" t="e">
        <f t="shared" si="0"/>
        <v>#DIV/0!</v>
      </c>
      <c r="H15" s="94"/>
      <c r="I15" s="39"/>
      <c r="J15" s="95" t="e">
        <f t="shared" si="1"/>
        <v>#DIV/0!</v>
      </c>
      <c r="K15" s="94" t="e">
        <f t="shared" si="2"/>
        <v>#DIV/0!</v>
      </c>
    </row>
    <row r="16" spans="1:11" ht="12">
      <c r="A16" s="37">
        <f t="shared" si="3"/>
        <v>11</v>
      </c>
      <c r="B16" s="10" t="s">
        <v>22</v>
      </c>
      <c r="C16" s="37" t="s">
        <v>12</v>
      </c>
      <c r="D16" s="37">
        <v>100</v>
      </c>
      <c r="E16" s="37"/>
      <c r="F16" s="38"/>
      <c r="G16" s="38" t="e">
        <f t="shared" si="0"/>
        <v>#DIV/0!</v>
      </c>
      <c r="H16" s="94"/>
      <c r="I16" s="39"/>
      <c r="J16" s="95" t="e">
        <f t="shared" si="1"/>
        <v>#DIV/0!</v>
      </c>
      <c r="K16" s="94" t="e">
        <f t="shared" si="2"/>
        <v>#DIV/0!</v>
      </c>
    </row>
    <row r="17" spans="1:11" ht="12">
      <c r="A17" s="37">
        <f t="shared" si="3"/>
        <v>12</v>
      </c>
      <c r="B17" s="10" t="s">
        <v>23</v>
      </c>
      <c r="C17" s="37" t="s">
        <v>12</v>
      </c>
      <c r="D17" s="37">
        <v>50</v>
      </c>
      <c r="E17" s="37"/>
      <c r="F17" s="38"/>
      <c r="G17" s="38" t="e">
        <f t="shared" si="0"/>
        <v>#DIV/0!</v>
      </c>
      <c r="H17" s="94"/>
      <c r="I17" s="39"/>
      <c r="J17" s="95" t="e">
        <f t="shared" si="1"/>
        <v>#DIV/0!</v>
      </c>
      <c r="K17" s="94" t="e">
        <f t="shared" si="2"/>
        <v>#DIV/0!</v>
      </c>
    </row>
    <row r="18" spans="1:11" ht="12">
      <c r="A18" s="37">
        <f t="shared" si="3"/>
        <v>13</v>
      </c>
      <c r="B18" s="10" t="s">
        <v>24</v>
      </c>
      <c r="C18" s="37" t="s">
        <v>12</v>
      </c>
      <c r="D18" s="37">
        <v>500</v>
      </c>
      <c r="E18" s="37"/>
      <c r="F18" s="38"/>
      <c r="G18" s="38" t="e">
        <f t="shared" si="0"/>
        <v>#DIV/0!</v>
      </c>
      <c r="H18" s="94"/>
      <c r="I18" s="39"/>
      <c r="J18" s="95" t="e">
        <f t="shared" si="1"/>
        <v>#DIV/0!</v>
      </c>
      <c r="K18" s="94" t="e">
        <f t="shared" si="2"/>
        <v>#DIV/0!</v>
      </c>
    </row>
    <row r="19" spans="1:11" ht="12">
      <c r="A19" s="37">
        <f t="shared" si="3"/>
        <v>14</v>
      </c>
      <c r="B19" s="10" t="s">
        <v>25</v>
      </c>
      <c r="C19" s="37" t="s">
        <v>12</v>
      </c>
      <c r="D19" s="37">
        <v>250</v>
      </c>
      <c r="E19" s="37"/>
      <c r="F19" s="38"/>
      <c r="G19" s="38" t="e">
        <f t="shared" si="0"/>
        <v>#DIV/0!</v>
      </c>
      <c r="H19" s="94"/>
      <c r="I19" s="39"/>
      <c r="J19" s="95" t="e">
        <f t="shared" si="1"/>
        <v>#DIV/0!</v>
      </c>
      <c r="K19" s="94" t="e">
        <f t="shared" si="2"/>
        <v>#DIV/0!</v>
      </c>
    </row>
    <row r="20" spans="1:11" ht="12">
      <c r="A20" s="37">
        <f t="shared" si="3"/>
        <v>15</v>
      </c>
      <c r="B20" s="10" t="s">
        <v>26</v>
      </c>
      <c r="C20" s="37" t="s">
        <v>12</v>
      </c>
      <c r="D20" s="37">
        <v>500</v>
      </c>
      <c r="E20" s="37"/>
      <c r="F20" s="38"/>
      <c r="G20" s="38" t="e">
        <f t="shared" si="0"/>
        <v>#DIV/0!</v>
      </c>
      <c r="H20" s="94"/>
      <c r="I20" s="39"/>
      <c r="J20" s="95" t="e">
        <f t="shared" si="1"/>
        <v>#DIV/0!</v>
      </c>
      <c r="K20" s="94" t="e">
        <f t="shared" si="2"/>
        <v>#DIV/0!</v>
      </c>
    </row>
    <row r="21" spans="1:11" ht="12">
      <c r="A21" s="37">
        <f t="shared" si="3"/>
        <v>16</v>
      </c>
      <c r="B21" s="10" t="s">
        <v>27</v>
      </c>
      <c r="C21" s="37" t="s">
        <v>12</v>
      </c>
      <c r="D21" s="37">
        <v>300</v>
      </c>
      <c r="E21" s="37"/>
      <c r="F21" s="38"/>
      <c r="G21" s="38" t="e">
        <f t="shared" si="0"/>
        <v>#DIV/0!</v>
      </c>
      <c r="H21" s="94"/>
      <c r="I21" s="39"/>
      <c r="J21" s="95" t="e">
        <f t="shared" si="1"/>
        <v>#DIV/0!</v>
      </c>
      <c r="K21" s="94" t="e">
        <f t="shared" si="2"/>
        <v>#DIV/0!</v>
      </c>
    </row>
    <row r="22" spans="1:11" ht="12">
      <c r="A22" s="37">
        <f t="shared" si="3"/>
        <v>17</v>
      </c>
      <c r="B22" s="10" t="s">
        <v>28</v>
      </c>
      <c r="C22" s="37" t="s">
        <v>12</v>
      </c>
      <c r="D22" s="37">
        <v>50</v>
      </c>
      <c r="E22" s="37"/>
      <c r="F22" s="38"/>
      <c r="G22" s="38" t="e">
        <f t="shared" si="0"/>
        <v>#DIV/0!</v>
      </c>
      <c r="H22" s="94"/>
      <c r="I22" s="39"/>
      <c r="J22" s="95" t="e">
        <f t="shared" si="1"/>
        <v>#DIV/0!</v>
      </c>
      <c r="K22" s="94" t="e">
        <f t="shared" si="2"/>
        <v>#DIV/0!</v>
      </c>
    </row>
    <row r="23" spans="1:11" ht="12">
      <c r="A23" s="37">
        <f t="shared" si="3"/>
        <v>18</v>
      </c>
      <c r="B23" s="10" t="s">
        <v>29</v>
      </c>
      <c r="C23" s="37" t="s">
        <v>12</v>
      </c>
      <c r="D23" s="37">
        <v>50</v>
      </c>
      <c r="E23" s="37"/>
      <c r="F23" s="38"/>
      <c r="G23" s="38" t="e">
        <f t="shared" si="0"/>
        <v>#DIV/0!</v>
      </c>
      <c r="H23" s="94"/>
      <c r="I23" s="39"/>
      <c r="J23" s="95" t="e">
        <f t="shared" si="1"/>
        <v>#DIV/0!</v>
      </c>
      <c r="K23" s="94" t="e">
        <f t="shared" si="2"/>
        <v>#DIV/0!</v>
      </c>
    </row>
    <row r="24" spans="1:11" ht="12">
      <c r="A24" s="37">
        <f t="shared" si="3"/>
        <v>19</v>
      </c>
      <c r="B24" s="10" t="s">
        <v>30</v>
      </c>
      <c r="C24" s="37" t="s">
        <v>12</v>
      </c>
      <c r="D24" s="37">
        <v>750</v>
      </c>
      <c r="E24" s="37"/>
      <c r="F24" s="38"/>
      <c r="G24" s="38" t="e">
        <f t="shared" si="0"/>
        <v>#DIV/0!</v>
      </c>
      <c r="H24" s="94"/>
      <c r="I24" s="39"/>
      <c r="J24" s="95" t="e">
        <f t="shared" si="1"/>
        <v>#DIV/0!</v>
      </c>
      <c r="K24" s="94" t="e">
        <f t="shared" si="2"/>
        <v>#DIV/0!</v>
      </c>
    </row>
    <row r="25" spans="1:11" ht="12">
      <c r="A25" s="37">
        <f t="shared" si="3"/>
        <v>20</v>
      </c>
      <c r="B25" s="10" t="s">
        <v>31</v>
      </c>
      <c r="C25" s="37" t="s">
        <v>12</v>
      </c>
      <c r="D25" s="37">
        <v>500</v>
      </c>
      <c r="E25" s="37"/>
      <c r="F25" s="38"/>
      <c r="G25" s="38" t="e">
        <f t="shared" si="0"/>
        <v>#DIV/0!</v>
      </c>
      <c r="H25" s="94"/>
      <c r="I25" s="39"/>
      <c r="J25" s="95" t="e">
        <f t="shared" si="1"/>
        <v>#DIV/0!</v>
      </c>
      <c r="K25" s="94" t="e">
        <f t="shared" si="2"/>
        <v>#DIV/0!</v>
      </c>
    </row>
    <row r="26" spans="1:11" ht="12">
      <c r="A26" s="37">
        <f t="shared" si="3"/>
        <v>21</v>
      </c>
      <c r="B26" s="10" t="s">
        <v>32</v>
      </c>
      <c r="C26" s="37" t="s">
        <v>12</v>
      </c>
      <c r="D26" s="37">
        <v>50</v>
      </c>
      <c r="E26" s="37"/>
      <c r="F26" s="38"/>
      <c r="G26" s="38" t="e">
        <f t="shared" si="0"/>
        <v>#DIV/0!</v>
      </c>
      <c r="H26" s="94"/>
      <c r="I26" s="39"/>
      <c r="J26" s="95" t="e">
        <f t="shared" si="1"/>
        <v>#DIV/0!</v>
      </c>
      <c r="K26" s="94" t="e">
        <f t="shared" si="2"/>
        <v>#DIV/0!</v>
      </c>
    </row>
    <row r="27" spans="1:11" ht="12">
      <c r="A27" s="37">
        <f t="shared" si="3"/>
        <v>22</v>
      </c>
      <c r="B27" s="10" t="s">
        <v>33</v>
      </c>
      <c r="C27" s="37" t="s">
        <v>12</v>
      </c>
      <c r="D27" s="37">
        <v>50</v>
      </c>
      <c r="E27" s="37"/>
      <c r="F27" s="38"/>
      <c r="G27" s="38" t="e">
        <f t="shared" si="0"/>
        <v>#DIV/0!</v>
      </c>
      <c r="H27" s="94"/>
      <c r="I27" s="39"/>
      <c r="J27" s="95" t="e">
        <f t="shared" si="1"/>
        <v>#DIV/0!</v>
      </c>
      <c r="K27" s="94" t="e">
        <f t="shared" si="2"/>
        <v>#DIV/0!</v>
      </c>
    </row>
    <row r="28" spans="1:11" ht="12">
      <c r="A28" s="37">
        <f t="shared" si="3"/>
        <v>23</v>
      </c>
      <c r="B28" s="10" t="s">
        <v>34</v>
      </c>
      <c r="C28" s="37" t="s">
        <v>12</v>
      </c>
      <c r="D28" s="37">
        <v>500</v>
      </c>
      <c r="E28" s="37"/>
      <c r="F28" s="38"/>
      <c r="G28" s="38" t="e">
        <f t="shared" si="0"/>
        <v>#DIV/0!</v>
      </c>
      <c r="H28" s="94"/>
      <c r="I28" s="39"/>
      <c r="J28" s="95" t="e">
        <f t="shared" si="1"/>
        <v>#DIV/0!</v>
      </c>
      <c r="K28" s="94" t="e">
        <f t="shared" si="2"/>
        <v>#DIV/0!</v>
      </c>
    </row>
    <row r="29" spans="1:11" ht="12">
      <c r="A29" s="37">
        <f t="shared" si="3"/>
        <v>24</v>
      </c>
      <c r="B29" s="10" t="s">
        <v>35</v>
      </c>
      <c r="C29" s="37" t="s">
        <v>12</v>
      </c>
      <c r="D29" s="37">
        <v>1000</v>
      </c>
      <c r="E29" s="37"/>
      <c r="F29" s="38"/>
      <c r="G29" s="38" t="e">
        <f t="shared" si="0"/>
        <v>#DIV/0!</v>
      </c>
      <c r="H29" s="94"/>
      <c r="I29" s="39"/>
      <c r="J29" s="95" t="e">
        <f t="shared" si="1"/>
        <v>#DIV/0!</v>
      </c>
      <c r="K29" s="94" t="e">
        <f t="shared" si="2"/>
        <v>#DIV/0!</v>
      </c>
    </row>
    <row r="30" spans="1:11" ht="12">
      <c r="A30" s="37">
        <f t="shared" si="3"/>
        <v>25</v>
      </c>
      <c r="B30" s="10" t="s">
        <v>36</v>
      </c>
      <c r="C30" s="37" t="s">
        <v>12</v>
      </c>
      <c r="D30" s="37">
        <v>100</v>
      </c>
      <c r="E30" s="37"/>
      <c r="F30" s="38"/>
      <c r="G30" s="38" t="e">
        <f t="shared" si="0"/>
        <v>#DIV/0!</v>
      </c>
      <c r="H30" s="94"/>
      <c r="I30" s="39"/>
      <c r="J30" s="95" t="e">
        <f t="shared" si="1"/>
        <v>#DIV/0!</v>
      </c>
      <c r="K30" s="94" t="e">
        <f t="shared" si="2"/>
        <v>#DIV/0!</v>
      </c>
    </row>
    <row r="31" spans="1:11" ht="12">
      <c r="A31" s="37">
        <f t="shared" si="3"/>
        <v>26</v>
      </c>
      <c r="B31" s="10" t="s">
        <v>37</v>
      </c>
      <c r="C31" s="37" t="s">
        <v>12</v>
      </c>
      <c r="D31" s="37">
        <v>750</v>
      </c>
      <c r="E31" s="37"/>
      <c r="F31" s="38"/>
      <c r="G31" s="38" t="e">
        <f t="shared" si="0"/>
        <v>#DIV/0!</v>
      </c>
      <c r="H31" s="94"/>
      <c r="I31" s="39"/>
      <c r="J31" s="95" t="e">
        <f t="shared" si="1"/>
        <v>#DIV/0!</v>
      </c>
      <c r="K31" s="94" t="e">
        <f t="shared" si="2"/>
        <v>#DIV/0!</v>
      </c>
    </row>
    <row r="32" spans="1:11" ht="12">
      <c r="A32" s="37">
        <f t="shared" si="3"/>
        <v>27</v>
      </c>
      <c r="B32" s="10" t="s">
        <v>38</v>
      </c>
      <c r="C32" s="37" t="s">
        <v>12</v>
      </c>
      <c r="D32" s="37">
        <v>750</v>
      </c>
      <c r="E32" s="37"/>
      <c r="F32" s="38"/>
      <c r="G32" s="38" t="e">
        <f t="shared" si="0"/>
        <v>#DIV/0!</v>
      </c>
      <c r="H32" s="94"/>
      <c r="I32" s="39"/>
      <c r="J32" s="95" t="e">
        <f t="shared" si="1"/>
        <v>#DIV/0!</v>
      </c>
      <c r="K32" s="94" t="e">
        <f t="shared" si="2"/>
        <v>#DIV/0!</v>
      </c>
    </row>
    <row r="33" spans="1:11" ht="12">
      <c r="A33" s="37">
        <f t="shared" si="3"/>
        <v>28</v>
      </c>
      <c r="B33" s="10" t="s">
        <v>39</v>
      </c>
      <c r="C33" s="37" t="s">
        <v>12</v>
      </c>
      <c r="D33" s="37">
        <v>750</v>
      </c>
      <c r="E33" s="37"/>
      <c r="F33" s="38"/>
      <c r="G33" s="38" t="e">
        <f t="shared" si="0"/>
        <v>#DIV/0!</v>
      </c>
      <c r="H33" s="94"/>
      <c r="I33" s="39"/>
      <c r="J33" s="95" t="e">
        <f t="shared" si="1"/>
        <v>#DIV/0!</v>
      </c>
      <c r="K33" s="94" t="e">
        <f t="shared" si="2"/>
        <v>#DIV/0!</v>
      </c>
    </row>
    <row r="34" spans="1:11" ht="12">
      <c r="A34" s="37">
        <f t="shared" si="3"/>
        <v>29</v>
      </c>
      <c r="B34" s="10" t="s">
        <v>40</v>
      </c>
      <c r="C34" s="37" t="s">
        <v>12</v>
      </c>
      <c r="D34" s="37">
        <v>100</v>
      </c>
      <c r="E34" s="37"/>
      <c r="F34" s="38"/>
      <c r="G34" s="38" t="e">
        <f t="shared" si="0"/>
        <v>#DIV/0!</v>
      </c>
      <c r="H34" s="94"/>
      <c r="I34" s="39"/>
      <c r="J34" s="95" t="e">
        <f t="shared" si="1"/>
        <v>#DIV/0!</v>
      </c>
      <c r="K34" s="94" t="e">
        <f t="shared" si="2"/>
        <v>#DIV/0!</v>
      </c>
    </row>
    <row r="35" spans="1:11" ht="12">
      <c r="A35" s="37">
        <f t="shared" si="3"/>
        <v>30</v>
      </c>
      <c r="B35" s="10" t="s">
        <v>41</v>
      </c>
      <c r="C35" s="37" t="s">
        <v>12</v>
      </c>
      <c r="D35" s="37">
        <v>750</v>
      </c>
      <c r="E35" s="37"/>
      <c r="F35" s="38"/>
      <c r="G35" s="38" t="e">
        <f t="shared" si="0"/>
        <v>#DIV/0!</v>
      </c>
      <c r="H35" s="94"/>
      <c r="I35" s="39"/>
      <c r="J35" s="95" t="e">
        <f t="shared" si="1"/>
        <v>#DIV/0!</v>
      </c>
      <c r="K35" s="94" t="e">
        <f t="shared" si="2"/>
        <v>#DIV/0!</v>
      </c>
    </row>
    <row r="36" spans="1:11" ht="12">
      <c r="A36" s="37">
        <f t="shared" si="3"/>
        <v>31</v>
      </c>
      <c r="B36" s="10" t="s">
        <v>42</v>
      </c>
      <c r="C36" s="37" t="s">
        <v>12</v>
      </c>
      <c r="D36" s="37">
        <v>50</v>
      </c>
      <c r="E36" s="37"/>
      <c r="F36" s="38"/>
      <c r="G36" s="38" t="e">
        <f t="shared" si="0"/>
        <v>#DIV/0!</v>
      </c>
      <c r="H36" s="94"/>
      <c r="I36" s="39"/>
      <c r="J36" s="95" t="e">
        <f t="shared" si="1"/>
        <v>#DIV/0!</v>
      </c>
      <c r="K36" s="94" t="e">
        <f t="shared" si="2"/>
        <v>#DIV/0!</v>
      </c>
    </row>
    <row r="37" spans="1:11" ht="12">
      <c r="A37" s="37">
        <f t="shared" si="3"/>
        <v>32</v>
      </c>
      <c r="B37" s="10" t="s">
        <v>43</v>
      </c>
      <c r="C37" s="37" t="s">
        <v>12</v>
      </c>
      <c r="D37" s="37">
        <v>50</v>
      </c>
      <c r="E37" s="37"/>
      <c r="F37" s="38"/>
      <c r="G37" s="38" t="e">
        <f t="shared" si="0"/>
        <v>#DIV/0!</v>
      </c>
      <c r="H37" s="94"/>
      <c r="I37" s="39"/>
      <c r="J37" s="95" t="e">
        <f t="shared" si="1"/>
        <v>#DIV/0!</v>
      </c>
      <c r="K37" s="94" t="e">
        <f t="shared" si="2"/>
        <v>#DIV/0!</v>
      </c>
    </row>
    <row r="38" spans="1:11" ht="12">
      <c r="A38" s="37">
        <f t="shared" si="3"/>
        <v>33</v>
      </c>
      <c r="B38" s="10" t="s">
        <v>44</v>
      </c>
      <c r="C38" s="37" t="s">
        <v>12</v>
      </c>
      <c r="D38" s="37">
        <v>50</v>
      </c>
      <c r="E38" s="37"/>
      <c r="F38" s="38"/>
      <c r="G38" s="38" t="e">
        <f aca="true" t="shared" si="4" ref="G38:G65">ROUND(D38/F38,2)</f>
        <v>#DIV/0!</v>
      </c>
      <c r="H38" s="94"/>
      <c r="I38" s="39"/>
      <c r="J38" s="95" t="e">
        <f aca="true" t="shared" si="5" ref="J38:J65">G38*H38</f>
        <v>#DIV/0!</v>
      </c>
      <c r="K38" s="94" t="e">
        <f aca="true" t="shared" si="6" ref="K38:K65">ROUND(J38*I38+J38,2)</f>
        <v>#DIV/0!</v>
      </c>
    </row>
    <row r="39" spans="1:11" ht="12">
      <c r="A39" s="37">
        <f t="shared" si="3"/>
        <v>34</v>
      </c>
      <c r="B39" s="10" t="s">
        <v>45</v>
      </c>
      <c r="C39" s="37" t="s">
        <v>12</v>
      </c>
      <c r="D39" s="37">
        <v>250</v>
      </c>
      <c r="E39" s="37"/>
      <c r="F39" s="38"/>
      <c r="G39" s="38" t="e">
        <f t="shared" si="4"/>
        <v>#DIV/0!</v>
      </c>
      <c r="H39" s="94"/>
      <c r="I39" s="39"/>
      <c r="J39" s="95" t="e">
        <f t="shared" si="5"/>
        <v>#DIV/0!</v>
      </c>
      <c r="K39" s="94" t="e">
        <f t="shared" si="6"/>
        <v>#DIV/0!</v>
      </c>
    </row>
    <row r="40" spans="1:11" ht="12">
      <c r="A40" s="37">
        <f t="shared" si="3"/>
        <v>35</v>
      </c>
      <c r="B40" s="10" t="s">
        <v>46</v>
      </c>
      <c r="C40" s="37" t="s">
        <v>12</v>
      </c>
      <c r="D40" s="37">
        <v>250</v>
      </c>
      <c r="E40" s="37"/>
      <c r="F40" s="38"/>
      <c r="G40" s="38" t="e">
        <f t="shared" si="4"/>
        <v>#DIV/0!</v>
      </c>
      <c r="H40" s="94"/>
      <c r="I40" s="39"/>
      <c r="J40" s="95" t="e">
        <f t="shared" si="5"/>
        <v>#DIV/0!</v>
      </c>
      <c r="K40" s="94" t="e">
        <f t="shared" si="6"/>
        <v>#DIV/0!</v>
      </c>
    </row>
    <row r="41" spans="1:11" ht="12">
      <c r="A41" s="37">
        <f t="shared" si="3"/>
        <v>36</v>
      </c>
      <c r="B41" s="10" t="s">
        <v>47</v>
      </c>
      <c r="C41" s="37" t="s">
        <v>12</v>
      </c>
      <c r="D41" s="37">
        <v>50</v>
      </c>
      <c r="E41" s="37"/>
      <c r="F41" s="38"/>
      <c r="G41" s="38" t="e">
        <f t="shared" si="4"/>
        <v>#DIV/0!</v>
      </c>
      <c r="H41" s="94"/>
      <c r="I41" s="39"/>
      <c r="J41" s="95" t="e">
        <f t="shared" si="5"/>
        <v>#DIV/0!</v>
      </c>
      <c r="K41" s="94" t="e">
        <f t="shared" si="6"/>
        <v>#DIV/0!</v>
      </c>
    </row>
    <row r="42" spans="1:11" ht="12">
      <c r="A42" s="37">
        <f t="shared" si="3"/>
        <v>37</v>
      </c>
      <c r="B42" s="10" t="s">
        <v>48</v>
      </c>
      <c r="C42" s="37" t="s">
        <v>12</v>
      </c>
      <c r="D42" s="37">
        <v>100</v>
      </c>
      <c r="E42" s="37"/>
      <c r="F42" s="38"/>
      <c r="G42" s="38" t="e">
        <f t="shared" si="4"/>
        <v>#DIV/0!</v>
      </c>
      <c r="H42" s="94"/>
      <c r="I42" s="39"/>
      <c r="J42" s="95" t="e">
        <f t="shared" si="5"/>
        <v>#DIV/0!</v>
      </c>
      <c r="K42" s="94" t="e">
        <f t="shared" si="6"/>
        <v>#DIV/0!</v>
      </c>
    </row>
    <row r="43" spans="1:11" ht="12">
      <c r="A43" s="37">
        <f t="shared" si="3"/>
        <v>38</v>
      </c>
      <c r="B43" s="10" t="s">
        <v>49</v>
      </c>
      <c r="C43" s="37" t="s">
        <v>12</v>
      </c>
      <c r="D43" s="37">
        <v>250</v>
      </c>
      <c r="E43" s="37"/>
      <c r="F43" s="38"/>
      <c r="G43" s="38" t="e">
        <f t="shared" si="4"/>
        <v>#DIV/0!</v>
      </c>
      <c r="H43" s="94"/>
      <c r="I43" s="39"/>
      <c r="J43" s="95" t="e">
        <f t="shared" si="5"/>
        <v>#DIV/0!</v>
      </c>
      <c r="K43" s="94" t="e">
        <f t="shared" si="6"/>
        <v>#DIV/0!</v>
      </c>
    </row>
    <row r="44" spans="1:11" ht="12">
      <c r="A44" s="37">
        <f t="shared" si="3"/>
        <v>39</v>
      </c>
      <c r="B44" s="10" t="s">
        <v>50</v>
      </c>
      <c r="C44" s="37" t="s">
        <v>12</v>
      </c>
      <c r="D44" s="37">
        <v>500</v>
      </c>
      <c r="E44" s="37"/>
      <c r="F44" s="38"/>
      <c r="G44" s="38" t="e">
        <f t="shared" si="4"/>
        <v>#DIV/0!</v>
      </c>
      <c r="H44" s="94"/>
      <c r="I44" s="39"/>
      <c r="J44" s="95" t="e">
        <f t="shared" si="5"/>
        <v>#DIV/0!</v>
      </c>
      <c r="K44" s="94" t="e">
        <f t="shared" si="6"/>
        <v>#DIV/0!</v>
      </c>
    </row>
    <row r="45" spans="1:11" ht="12">
      <c r="A45" s="37">
        <f t="shared" si="3"/>
        <v>40</v>
      </c>
      <c r="B45" s="10" t="s">
        <v>51</v>
      </c>
      <c r="C45" s="37" t="s">
        <v>12</v>
      </c>
      <c r="D45" s="37">
        <v>50</v>
      </c>
      <c r="E45" s="37"/>
      <c r="F45" s="38"/>
      <c r="G45" s="38" t="e">
        <f t="shared" si="4"/>
        <v>#DIV/0!</v>
      </c>
      <c r="H45" s="94"/>
      <c r="I45" s="39"/>
      <c r="J45" s="95" t="e">
        <f t="shared" si="5"/>
        <v>#DIV/0!</v>
      </c>
      <c r="K45" s="94" t="e">
        <f t="shared" si="6"/>
        <v>#DIV/0!</v>
      </c>
    </row>
    <row r="46" spans="1:11" ht="12">
      <c r="A46" s="37">
        <f t="shared" si="3"/>
        <v>41</v>
      </c>
      <c r="B46" s="10" t="s">
        <v>52</v>
      </c>
      <c r="C46" s="37" t="s">
        <v>12</v>
      </c>
      <c r="D46" s="37">
        <v>100</v>
      </c>
      <c r="E46" s="37"/>
      <c r="F46" s="38"/>
      <c r="G46" s="38" t="e">
        <f t="shared" si="4"/>
        <v>#DIV/0!</v>
      </c>
      <c r="H46" s="94"/>
      <c r="I46" s="39"/>
      <c r="J46" s="95" t="e">
        <f t="shared" si="5"/>
        <v>#DIV/0!</v>
      </c>
      <c r="K46" s="94" t="e">
        <f t="shared" si="6"/>
        <v>#DIV/0!</v>
      </c>
    </row>
    <row r="47" spans="1:11" ht="12">
      <c r="A47" s="37">
        <f t="shared" si="3"/>
        <v>42</v>
      </c>
      <c r="B47" s="10" t="s">
        <v>53</v>
      </c>
      <c r="C47" s="37" t="s">
        <v>12</v>
      </c>
      <c r="D47" s="37">
        <v>250</v>
      </c>
      <c r="E47" s="37"/>
      <c r="F47" s="38"/>
      <c r="G47" s="38" t="e">
        <f t="shared" si="4"/>
        <v>#DIV/0!</v>
      </c>
      <c r="H47" s="94"/>
      <c r="I47" s="39"/>
      <c r="J47" s="95" t="e">
        <f t="shared" si="5"/>
        <v>#DIV/0!</v>
      </c>
      <c r="K47" s="94" t="e">
        <f t="shared" si="6"/>
        <v>#DIV/0!</v>
      </c>
    </row>
    <row r="48" spans="1:11" ht="12">
      <c r="A48" s="37">
        <f t="shared" si="3"/>
        <v>43</v>
      </c>
      <c r="B48" s="10" t="s">
        <v>54</v>
      </c>
      <c r="C48" s="37" t="s">
        <v>12</v>
      </c>
      <c r="D48" s="37">
        <v>50</v>
      </c>
      <c r="E48" s="37"/>
      <c r="F48" s="38"/>
      <c r="G48" s="38" t="e">
        <f t="shared" si="4"/>
        <v>#DIV/0!</v>
      </c>
      <c r="H48" s="94"/>
      <c r="I48" s="39"/>
      <c r="J48" s="95" t="e">
        <f t="shared" si="5"/>
        <v>#DIV/0!</v>
      </c>
      <c r="K48" s="94" t="e">
        <f t="shared" si="6"/>
        <v>#DIV/0!</v>
      </c>
    </row>
    <row r="49" spans="1:11" ht="12">
      <c r="A49" s="37">
        <f t="shared" si="3"/>
        <v>44</v>
      </c>
      <c r="B49" s="10" t="s">
        <v>55</v>
      </c>
      <c r="C49" s="37" t="s">
        <v>12</v>
      </c>
      <c r="D49" s="37">
        <v>50</v>
      </c>
      <c r="E49" s="37"/>
      <c r="F49" s="38"/>
      <c r="G49" s="38" t="e">
        <f t="shared" si="4"/>
        <v>#DIV/0!</v>
      </c>
      <c r="H49" s="94"/>
      <c r="I49" s="39"/>
      <c r="J49" s="95" t="e">
        <f t="shared" si="5"/>
        <v>#DIV/0!</v>
      </c>
      <c r="K49" s="94" t="e">
        <f t="shared" si="6"/>
        <v>#DIV/0!</v>
      </c>
    </row>
    <row r="50" spans="1:11" ht="24">
      <c r="A50" s="37">
        <f t="shared" si="3"/>
        <v>45</v>
      </c>
      <c r="B50" s="10" t="s">
        <v>56</v>
      </c>
      <c r="C50" s="37" t="s">
        <v>12</v>
      </c>
      <c r="D50" s="37">
        <v>150</v>
      </c>
      <c r="E50" s="37"/>
      <c r="F50" s="38"/>
      <c r="G50" s="38" t="e">
        <f t="shared" si="4"/>
        <v>#DIV/0!</v>
      </c>
      <c r="H50" s="94"/>
      <c r="I50" s="39"/>
      <c r="J50" s="95" t="e">
        <f t="shared" si="5"/>
        <v>#DIV/0!</v>
      </c>
      <c r="K50" s="94" t="e">
        <f t="shared" si="6"/>
        <v>#DIV/0!</v>
      </c>
    </row>
    <row r="51" spans="1:11" ht="24">
      <c r="A51" s="37">
        <f t="shared" si="3"/>
        <v>46</v>
      </c>
      <c r="B51" s="10" t="s">
        <v>57</v>
      </c>
      <c r="C51" s="37" t="s">
        <v>12</v>
      </c>
      <c r="D51" s="37">
        <v>800</v>
      </c>
      <c r="E51" s="37"/>
      <c r="F51" s="38"/>
      <c r="G51" s="38" t="e">
        <f t="shared" si="4"/>
        <v>#DIV/0!</v>
      </c>
      <c r="H51" s="94"/>
      <c r="I51" s="39"/>
      <c r="J51" s="95" t="e">
        <f t="shared" si="5"/>
        <v>#DIV/0!</v>
      </c>
      <c r="K51" s="94" t="e">
        <f t="shared" si="6"/>
        <v>#DIV/0!</v>
      </c>
    </row>
    <row r="52" spans="1:11" ht="12">
      <c r="A52" s="37">
        <f t="shared" si="3"/>
        <v>47</v>
      </c>
      <c r="B52" s="10" t="s">
        <v>58</v>
      </c>
      <c r="C52" s="37" t="s">
        <v>12</v>
      </c>
      <c r="D52" s="37">
        <v>250</v>
      </c>
      <c r="E52" s="37"/>
      <c r="F52" s="38"/>
      <c r="G52" s="38" t="e">
        <f t="shared" si="4"/>
        <v>#DIV/0!</v>
      </c>
      <c r="H52" s="94"/>
      <c r="I52" s="39"/>
      <c r="J52" s="95" t="e">
        <f t="shared" si="5"/>
        <v>#DIV/0!</v>
      </c>
      <c r="K52" s="94" t="e">
        <f t="shared" si="6"/>
        <v>#DIV/0!</v>
      </c>
    </row>
    <row r="53" spans="1:11" ht="12">
      <c r="A53" s="37">
        <v>48</v>
      </c>
      <c r="B53" s="10" t="s">
        <v>59</v>
      </c>
      <c r="C53" s="37" t="s">
        <v>12</v>
      </c>
      <c r="D53" s="37">
        <v>250</v>
      </c>
      <c r="E53" s="37"/>
      <c r="F53" s="38"/>
      <c r="G53" s="38" t="e">
        <f t="shared" si="4"/>
        <v>#DIV/0!</v>
      </c>
      <c r="H53" s="94"/>
      <c r="I53" s="39"/>
      <c r="J53" s="95" t="e">
        <f t="shared" si="5"/>
        <v>#DIV/0!</v>
      </c>
      <c r="K53" s="94" t="e">
        <f t="shared" si="6"/>
        <v>#DIV/0!</v>
      </c>
    </row>
    <row r="54" spans="1:11" ht="12">
      <c r="A54" s="37">
        <v>49</v>
      </c>
      <c r="B54" s="10" t="s">
        <v>60</v>
      </c>
      <c r="C54" s="37" t="s">
        <v>12</v>
      </c>
      <c r="D54" s="37">
        <v>100</v>
      </c>
      <c r="E54" s="37"/>
      <c r="F54" s="38"/>
      <c r="G54" s="38" t="e">
        <f t="shared" si="4"/>
        <v>#DIV/0!</v>
      </c>
      <c r="H54" s="94"/>
      <c r="I54" s="39"/>
      <c r="J54" s="95" t="e">
        <f t="shared" si="5"/>
        <v>#DIV/0!</v>
      </c>
      <c r="K54" s="94" t="e">
        <f t="shared" si="6"/>
        <v>#DIV/0!</v>
      </c>
    </row>
    <row r="55" spans="1:11" ht="12">
      <c r="A55" s="37">
        <f>50</f>
        <v>50</v>
      </c>
      <c r="B55" s="10" t="s">
        <v>61</v>
      </c>
      <c r="C55" s="37" t="s">
        <v>12</v>
      </c>
      <c r="D55" s="37">
        <v>100</v>
      </c>
      <c r="E55" s="37"/>
      <c r="F55" s="38"/>
      <c r="G55" s="38" t="e">
        <f t="shared" si="4"/>
        <v>#DIV/0!</v>
      </c>
      <c r="H55" s="94"/>
      <c r="I55" s="39"/>
      <c r="J55" s="95" t="e">
        <f t="shared" si="5"/>
        <v>#DIV/0!</v>
      </c>
      <c r="K55" s="94" t="e">
        <f t="shared" si="6"/>
        <v>#DIV/0!</v>
      </c>
    </row>
    <row r="56" spans="1:11" ht="48">
      <c r="A56" s="37">
        <f aca="true" t="shared" si="7" ref="A56:A65">1+A55</f>
        <v>51</v>
      </c>
      <c r="B56" s="10" t="s">
        <v>62</v>
      </c>
      <c r="C56" s="37" t="s">
        <v>12</v>
      </c>
      <c r="D56" s="37">
        <v>1000</v>
      </c>
      <c r="E56" s="37"/>
      <c r="F56" s="38"/>
      <c r="G56" s="38" t="e">
        <f t="shared" si="4"/>
        <v>#DIV/0!</v>
      </c>
      <c r="H56" s="94"/>
      <c r="I56" s="39"/>
      <c r="J56" s="95" t="e">
        <f t="shared" si="5"/>
        <v>#DIV/0!</v>
      </c>
      <c r="K56" s="94" t="e">
        <f t="shared" si="6"/>
        <v>#DIV/0!</v>
      </c>
    </row>
    <row r="57" spans="1:11" ht="36">
      <c r="A57" s="37">
        <f t="shared" si="7"/>
        <v>52</v>
      </c>
      <c r="B57" s="10" t="s">
        <v>63</v>
      </c>
      <c r="C57" s="37" t="s">
        <v>12</v>
      </c>
      <c r="D57" s="37">
        <v>30</v>
      </c>
      <c r="E57" s="37"/>
      <c r="F57" s="38"/>
      <c r="G57" s="38" t="e">
        <f t="shared" si="4"/>
        <v>#DIV/0!</v>
      </c>
      <c r="H57" s="94"/>
      <c r="I57" s="39"/>
      <c r="J57" s="95" t="e">
        <f t="shared" si="5"/>
        <v>#DIV/0!</v>
      </c>
      <c r="K57" s="94" t="e">
        <f t="shared" si="6"/>
        <v>#DIV/0!</v>
      </c>
    </row>
    <row r="58" spans="1:11" ht="36">
      <c r="A58" s="37">
        <f t="shared" si="7"/>
        <v>53</v>
      </c>
      <c r="B58" s="10" t="s">
        <v>64</v>
      </c>
      <c r="C58" s="37" t="s">
        <v>12</v>
      </c>
      <c r="D58" s="37">
        <v>40</v>
      </c>
      <c r="E58" s="37"/>
      <c r="F58" s="38"/>
      <c r="G58" s="38" t="e">
        <f t="shared" si="4"/>
        <v>#DIV/0!</v>
      </c>
      <c r="H58" s="94"/>
      <c r="I58" s="39"/>
      <c r="J58" s="95" t="e">
        <f t="shared" si="5"/>
        <v>#DIV/0!</v>
      </c>
      <c r="K58" s="94" t="e">
        <f t="shared" si="6"/>
        <v>#DIV/0!</v>
      </c>
    </row>
    <row r="59" spans="1:11" ht="36">
      <c r="A59" s="37">
        <f t="shared" si="7"/>
        <v>54</v>
      </c>
      <c r="B59" s="10" t="s">
        <v>65</v>
      </c>
      <c r="C59" s="37" t="s">
        <v>12</v>
      </c>
      <c r="D59" s="37">
        <v>40</v>
      </c>
      <c r="E59" s="37"/>
      <c r="F59" s="38"/>
      <c r="G59" s="38" t="e">
        <f t="shared" si="4"/>
        <v>#DIV/0!</v>
      </c>
      <c r="H59" s="94"/>
      <c r="I59" s="39"/>
      <c r="J59" s="95" t="e">
        <f t="shared" si="5"/>
        <v>#DIV/0!</v>
      </c>
      <c r="K59" s="94" t="e">
        <f t="shared" si="6"/>
        <v>#DIV/0!</v>
      </c>
    </row>
    <row r="60" spans="1:11" ht="36">
      <c r="A60" s="37">
        <f t="shared" si="7"/>
        <v>55</v>
      </c>
      <c r="B60" s="10" t="s">
        <v>66</v>
      </c>
      <c r="C60" s="37" t="s">
        <v>12</v>
      </c>
      <c r="D60" s="37">
        <v>90</v>
      </c>
      <c r="E60" s="37"/>
      <c r="F60" s="38"/>
      <c r="G60" s="38" t="e">
        <f t="shared" si="4"/>
        <v>#DIV/0!</v>
      </c>
      <c r="H60" s="94"/>
      <c r="I60" s="39"/>
      <c r="J60" s="95" t="e">
        <f t="shared" si="5"/>
        <v>#DIV/0!</v>
      </c>
      <c r="K60" s="94" t="e">
        <f t="shared" si="6"/>
        <v>#DIV/0!</v>
      </c>
    </row>
    <row r="61" spans="1:11" ht="36">
      <c r="A61" s="37">
        <f t="shared" si="7"/>
        <v>56</v>
      </c>
      <c r="B61" s="10" t="s">
        <v>67</v>
      </c>
      <c r="C61" s="37" t="s">
        <v>12</v>
      </c>
      <c r="D61" s="37">
        <v>30</v>
      </c>
      <c r="E61" s="37"/>
      <c r="F61" s="38"/>
      <c r="G61" s="38" t="e">
        <f t="shared" si="4"/>
        <v>#DIV/0!</v>
      </c>
      <c r="H61" s="94"/>
      <c r="I61" s="39"/>
      <c r="J61" s="95" t="e">
        <f t="shared" si="5"/>
        <v>#DIV/0!</v>
      </c>
      <c r="K61" s="94" t="e">
        <f t="shared" si="6"/>
        <v>#DIV/0!</v>
      </c>
    </row>
    <row r="62" spans="1:11" ht="36">
      <c r="A62" s="37">
        <f t="shared" si="7"/>
        <v>57</v>
      </c>
      <c r="B62" s="10" t="s">
        <v>68</v>
      </c>
      <c r="C62" s="37" t="s">
        <v>12</v>
      </c>
      <c r="D62" s="37">
        <v>30</v>
      </c>
      <c r="E62" s="37"/>
      <c r="F62" s="38"/>
      <c r="G62" s="38" t="e">
        <f t="shared" si="4"/>
        <v>#DIV/0!</v>
      </c>
      <c r="H62" s="94"/>
      <c r="I62" s="39"/>
      <c r="J62" s="95" t="e">
        <f t="shared" si="5"/>
        <v>#DIV/0!</v>
      </c>
      <c r="K62" s="94" t="e">
        <f t="shared" si="6"/>
        <v>#DIV/0!</v>
      </c>
    </row>
    <row r="63" spans="1:11" ht="36">
      <c r="A63" s="37">
        <f t="shared" si="7"/>
        <v>58</v>
      </c>
      <c r="B63" s="10" t="s">
        <v>69</v>
      </c>
      <c r="C63" s="37" t="s">
        <v>12</v>
      </c>
      <c r="D63" s="37">
        <v>10</v>
      </c>
      <c r="E63" s="37"/>
      <c r="F63" s="38"/>
      <c r="G63" s="38" t="e">
        <f t="shared" si="4"/>
        <v>#DIV/0!</v>
      </c>
      <c r="H63" s="94"/>
      <c r="I63" s="39"/>
      <c r="J63" s="95" t="e">
        <f t="shared" si="5"/>
        <v>#DIV/0!</v>
      </c>
      <c r="K63" s="94" t="e">
        <f t="shared" si="6"/>
        <v>#DIV/0!</v>
      </c>
    </row>
    <row r="64" spans="1:11" ht="36">
      <c r="A64" s="37">
        <f t="shared" si="7"/>
        <v>59</v>
      </c>
      <c r="B64" s="10" t="s">
        <v>70</v>
      </c>
      <c r="C64" s="37" t="s">
        <v>71</v>
      </c>
      <c r="D64" s="37">
        <v>64</v>
      </c>
      <c r="E64" s="37"/>
      <c r="F64" s="38"/>
      <c r="G64" s="38" t="e">
        <f t="shared" si="4"/>
        <v>#DIV/0!</v>
      </c>
      <c r="H64" s="94"/>
      <c r="I64" s="39"/>
      <c r="J64" s="95" t="e">
        <f t="shared" si="5"/>
        <v>#DIV/0!</v>
      </c>
      <c r="K64" s="94" t="e">
        <f t="shared" si="6"/>
        <v>#DIV/0!</v>
      </c>
    </row>
    <row r="65" spans="1:11" ht="36">
      <c r="A65" s="37">
        <f t="shared" si="7"/>
        <v>60</v>
      </c>
      <c r="B65" s="10" t="s">
        <v>72</v>
      </c>
      <c r="C65" s="37" t="s">
        <v>12</v>
      </c>
      <c r="D65" s="37">
        <v>30</v>
      </c>
      <c r="E65" s="37"/>
      <c r="F65" s="38"/>
      <c r="G65" s="38" t="e">
        <f t="shared" si="4"/>
        <v>#DIV/0!</v>
      </c>
      <c r="H65" s="94"/>
      <c r="I65" s="39"/>
      <c r="J65" s="95" t="e">
        <f t="shared" si="5"/>
        <v>#DIV/0!</v>
      </c>
      <c r="K65" s="94" t="e">
        <f t="shared" si="6"/>
        <v>#DIV/0!</v>
      </c>
    </row>
    <row r="66" spans="1:11" ht="12.75" customHeight="1">
      <c r="A66" s="129" t="s">
        <v>73</v>
      </c>
      <c r="B66" s="130"/>
      <c r="C66" s="130"/>
      <c r="D66" s="130"/>
      <c r="E66" s="130"/>
      <c r="F66" s="130"/>
      <c r="G66" s="130"/>
      <c r="H66" s="130"/>
      <c r="I66" s="131"/>
      <c r="J66" s="95"/>
      <c r="K66" s="95"/>
    </row>
    <row r="67" spans="1:9" ht="12.75">
      <c r="A67" s="41"/>
      <c r="B67" s="41"/>
      <c r="C67" s="42"/>
      <c r="D67" s="41"/>
      <c r="E67" s="42"/>
      <c r="F67" s="41"/>
      <c r="G67" s="41"/>
      <c r="I67" s="43"/>
    </row>
    <row r="68" spans="1:9" ht="12.75">
      <c r="A68" s="41"/>
      <c r="B68" s="44" t="s">
        <v>74</v>
      </c>
      <c r="C68" s="42"/>
      <c r="D68" s="41"/>
      <c r="E68" s="42"/>
      <c r="F68" s="41"/>
      <c r="G68" s="41"/>
      <c r="I68" s="43"/>
    </row>
    <row r="69" spans="1:11" ht="138" customHeight="1">
      <c r="A69" s="45" t="s">
        <v>75</v>
      </c>
      <c r="B69" s="126" t="s">
        <v>277</v>
      </c>
      <c r="C69" s="126"/>
      <c r="D69" s="126"/>
      <c r="E69" s="126"/>
      <c r="F69" s="126"/>
      <c r="G69" s="126"/>
      <c r="H69" s="126"/>
      <c r="I69" s="126"/>
      <c r="J69" s="126"/>
      <c r="K69" s="126"/>
    </row>
    <row r="70" spans="1:11" ht="33.75" customHeight="1">
      <c r="A70" s="45" t="s">
        <v>76</v>
      </c>
      <c r="B70" s="126" t="s">
        <v>268</v>
      </c>
      <c r="C70" s="126"/>
      <c r="D70" s="126"/>
      <c r="E70" s="126"/>
      <c r="F70" s="126"/>
      <c r="G70" s="126"/>
      <c r="H70" s="126"/>
      <c r="I70" s="126"/>
      <c r="J70" s="126"/>
      <c r="K70" s="126"/>
    </row>
    <row r="71" spans="1:11" ht="57" customHeight="1">
      <c r="A71" s="45" t="s">
        <v>77</v>
      </c>
      <c r="B71" s="132" t="s">
        <v>269</v>
      </c>
      <c r="C71" s="132"/>
      <c r="D71" s="132"/>
      <c r="E71" s="132"/>
      <c r="F71" s="132"/>
      <c r="G71" s="132"/>
      <c r="H71" s="132"/>
      <c r="I71" s="132"/>
      <c r="J71" s="132"/>
      <c r="K71" s="132"/>
    </row>
    <row r="72" spans="1:11" ht="12.75">
      <c r="A72" s="31"/>
      <c r="B72" s="32"/>
      <c r="C72" s="33"/>
      <c r="D72" s="34"/>
      <c r="E72" s="32"/>
      <c r="F72" s="32"/>
      <c r="G72" s="32"/>
      <c r="H72" s="88"/>
      <c r="I72" s="35"/>
      <c r="J72" s="88"/>
      <c r="K72" s="88"/>
    </row>
    <row r="73" spans="1:2" ht="24">
      <c r="A73" s="112" t="s">
        <v>300</v>
      </c>
      <c r="B73" s="113" t="s">
        <v>79</v>
      </c>
    </row>
    <row r="75" spans="1:11" ht="12.75">
      <c r="A75" s="31"/>
      <c r="B75" s="32"/>
      <c r="C75" s="33"/>
      <c r="D75" s="34"/>
      <c r="E75" s="32"/>
      <c r="F75" s="32"/>
      <c r="G75" s="32"/>
      <c r="H75" s="88"/>
      <c r="I75" s="35"/>
      <c r="J75" s="88"/>
      <c r="K75" s="88"/>
    </row>
    <row r="76" spans="1:11" ht="45">
      <c r="A76" s="51" t="s">
        <v>1</v>
      </c>
      <c r="B76" s="51" t="s">
        <v>2</v>
      </c>
      <c r="C76" s="51" t="s">
        <v>276</v>
      </c>
      <c r="D76" s="51" t="s">
        <v>3</v>
      </c>
      <c r="E76" s="51" t="s">
        <v>4</v>
      </c>
      <c r="F76" s="51" t="s">
        <v>5</v>
      </c>
      <c r="G76" s="51" t="s">
        <v>6</v>
      </c>
      <c r="H76" s="93" t="s">
        <v>7</v>
      </c>
      <c r="I76" s="52" t="s">
        <v>8</v>
      </c>
      <c r="J76" s="93" t="s">
        <v>9</v>
      </c>
      <c r="K76" s="93" t="s">
        <v>10</v>
      </c>
    </row>
    <row r="77" spans="1:11" ht="22.5">
      <c r="A77" s="37">
        <v>1</v>
      </c>
      <c r="B77" s="104" t="s">
        <v>80</v>
      </c>
      <c r="C77" s="37" t="s">
        <v>12</v>
      </c>
      <c r="D77" s="37">
        <v>240</v>
      </c>
      <c r="E77" s="37"/>
      <c r="F77" s="38"/>
      <c r="G77" s="38">
        <v>0</v>
      </c>
      <c r="H77" s="94">
        <v>0</v>
      </c>
      <c r="I77" s="39"/>
      <c r="J77" s="94">
        <v>0</v>
      </c>
      <c r="K77" s="94">
        <f>ROUND(J77*I77+J77,2)</f>
        <v>0</v>
      </c>
    </row>
    <row r="78" spans="1:11" ht="24">
      <c r="A78" s="37">
        <f aca="true" t="shared" si="8" ref="A78:A100">A77+1</f>
        <v>2</v>
      </c>
      <c r="B78" s="10" t="s">
        <v>81</v>
      </c>
      <c r="C78" s="37" t="s">
        <v>12</v>
      </c>
      <c r="D78" s="37">
        <v>240</v>
      </c>
      <c r="E78" s="37"/>
      <c r="F78" s="38"/>
      <c r="G78" s="38" t="e">
        <f aca="true" t="shared" si="9" ref="G78:G100">ROUND(D78/F78,2)</f>
        <v>#DIV/0!</v>
      </c>
      <c r="H78" s="94"/>
      <c r="I78" s="39"/>
      <c r="J78" s="94">
        <v>0</v>
      </c>
      <c r="K78" s="94">
        <v>0</v>
      </c>
    </row>
    <row r="79" spans="1:11" ht="12">
      <c r="A79" s="37">
        <f t="shared" si="8"/>
        <v>3</v>
      </c>
      <c r="B79" s="10" t="s">
        <v>82</v>
      </c>
      <c r="C79" s="37" t="s">
        <v>12</v>
      </c>
      <c r="D79" s="37">
        <v>2500</v>
      </c>
      <c r="E79" s="37"/>
      <c r="F79" s="38"/>
      <c r="G79" s="38" t="e">
        <f t="shared" si="9"/>
        <v>#DIV/0!</v>
      </c>
      <c r="H79" s="94"/>
      <c r="I79" s="39"/>
      <c r="J79" s="94" t="e">
        <f aca="true" t="shared" si="10" ref="J79:J100">G79*H79</f>
        <v>#DIV/0!</v>
      </c>
      <c r="K79" s="94" t="e">
        <f aca="true" t="shared" si="11" ref="K79:K100">ROUND(J79*I79+J79,2)</f>
        <v>#DIV/0!</v>
      </c>
    </row>
    <row r="80" spans="1:11" ht="12">
      <c r="A80" s="37">
        <f t="shared" si="8"/>
        <v>4</v>
      </c>
      <c r="B80" s="10" t="s">
        <v>83</v>
      </c>
      <c r="C80" s="37" t="s">
        <v>12</v>
      </c>
      <c r="D80" s="37">
        <v>500</v>
      </c>
      <c r="E80" s="37"/>
      <c r="F80" s="38"/>
      <c r="G80" s="38" t="e">
        <f t="shared" si="9"/>
        <v>#DIV/0!</v>
      </c>
      <c r="H80" s="94"/>
      <c r="I80" s="39"/>
      <c r="J80" s="94" t="e">
        <f t="shared" si="10"/>
        <v>#DIV/0!</v>
      </c>
      <c r="K80" s="94" t="e">
        <f t="shared" si="11"/>
        <v>#DIV/0!</v>
      </c>
    </row>
    <row r="81" spans="1:11" ht="24">
      <c r="A81" s="37">
        <f t="shared" si="8"/>
        <v>5</v>
      </c>
      <c r="B81" s="10" t="s">
        <v>84</v>
      </c>
      <c r="C81" s="37" t="s">
        <v>12</v>
      </c>
      <c r="D81" s="37">
        <v>1500</v>
      </c>
      <c r="E81" s="37"/>
      <c r="F81" s="38"/>
      <c r="G81" s="38" t="e">
        <f t="shared" si="9"/>
        <v>#DIV/0!</v>
      </c>
      <c r="H81" s="94"/>
      <c r="I81" s="39"/>
      <c r="J81" s="94" t="e">
        <f t="shared" si="10"/>
        <v>#DIV/0!</v>
      </c>
      <c r="K81" s="94" t="e">
        <f t="shared" si="11"/>
        <v>#DIV/0!</v>
      </c>
    </row>
    <row r="82" spans="1:11" ht="24">
      <c r="A82" s="37">
        <f t="shared" si="8"/>
        <v>6</v>
      </c>
      <c r="B82" s="10" t="s">
        <v>85</v>
      </c>
      <c r="C82" s="37" t="s">
        <v>12</v>
      </c>
      <c r="D82" s="37">
        <v>5000</v>
      </c>
      <c r="E82" s="37"/>
      <c r="F82" s="38"/>
      <c r="G82" s="38" t="e">
        <f t="shared" si="9"/>
        <v>#DIV/0!</v>
      </c>
      <c r="H82" s="94"/>
      <c r="I82" s="39"/>
      <c r="J82" s="94" t="e">
        <f t="shared" si="10"/>
        <v>#DIV/0!</v>
      </c>
      <c r="K82" s="94" t="e">
        <f t="shared" si="11"/>
        <v>#DIV/0!</v>
      </c>
    </row>
    <row r="83" spans="1:11" ht="12">
      <c r="A83" s="37">
        <f t="shared" si="8"/>
        <v>7</v>
      </c>
      <c r="B83" s="10" t="s">
        <v>86</v>
      </c>
      <c r="C83" s="37" t="s">
        <v>12</v>
      </c>
      <c r="D83" s="37">
        <v>800</v>
      </c>
      <c r="E83" s="37"/>
      <c r="F83" s="38"/>
      <c r="G83" s="38" t="e">
        <f t="shared" si="9"/>
        <v>#DIV/0!</v>
      </c>
      <c r="H83" s="94"/>
      <c r="I83" s="39"/>
      <c r="J83" s="94" t="e">
        <f t="shared" si="10"/>
        <v>#DIV/0!</v>
      </c>
      <c r="K83" s="94" t="e">
        <f t="shared" si="11"/>
        <v>#DIV/0!</v>
      </c>
    </row>
    <row r="84" spans="1:11" ht="12">
      <c r="A84" s="37">
        <f t="shared" si="8"/>
        <v>8</v>
      </c>
      <c r="B84" s="10" t="s">
        <v>87</v>
      </c>
      <c r="C84" s="37" t="s">
        <v>12</v>
      </c>
      <c r="D84" s="37">
        <v>500</v>
      </c>
      <c r="E84" s="37"/>
      <c r="F84" s="38"/>
      <c r="G84" s="38" t="e">
        <f t="shared" si="9"/>
        <v>#DIV/0!</v>
      </c>
      <c r="H84" s="94"/>
      <c r="I84" s="39"/>
      <c r="J84" s="94" t="e">
        <f t="shared" si="10"/>
        <v>#DIV/0!</v>
      </c>
      <c r="K84" s="94" t="e">
        <f t="shared" si="11"/>
        <v>#DIV/0!</v>
      </c>
    </row>
    <row r="85" spans="1:11" ht="24">
      <c r="A85" s="37">
        <f t="shared" si="8"/>
        <v>9</v>
      </c>
      <c r="B85" s="10" t="s">
        <v>88</v>
      </c>
      <c r="C85" s="37" t="s">
        <v>12</v>
      </c>
      <c r="D85" s="37">
        <v>500</v>
      </c>
      <c r="E85" s="37"/>
      <c r="F85" s="38"/>
      <c r="G85" s="38" t="e">
        <f t="shared" si="9"/>
        <v>#DIV/0!</v>
      </c>
      <c r="H85" s="94"/>
      <c r="I85" s="39"/>
      <c r="J85" s="94" t="e">
        <f t="shared" si="10"/>
        <v>#DIV/0!</v>
      </c>
      <c r="K85" s="94" t="e">
        <f t="shared" si="11"/>
        <v>#DIV/0!</v>
      </c>
    </row>
    <row r="86" spans="1:11" ht="24">
      <c r="A86" s="37">
        <f t="shared" si="8"/>
        <v>10</v>
      </c>
      <c r="B86" s="10" t="s">
        <v>89</v>
      </c>
      <c r="C86" s="37" t="s">
        <v>12</v>
      </c>
      <c r="D86" s="37">
        <v>500</v>
      </c>
      <c r="E86" s="37"/>
      <c r="F86" s="38"/>
      <c r="G86" s="38" t="e">
        <f t="shared" si="9"/>
        <v>#DIV/0!</v>
      </c>
      <c r="H86" s="94"/>
      <c r="I86" s="39"/>
      <c r="J86" s="94" t="e">
        <f t="shared" si="10"/>
        <v>#DIV/0!</v>
      </c>
      <c r="K86" s="94" t="e">
        <f t="shared" si="11"/>
        <v>#DIV/0!</v>
      </c>
    </row>
    <row r="87" spans="1:11" ht="12">
      <c r="A87" s="37">
        <f t="shared" si="8"/>
        <v>11</v>
      </c>
      <c r="B87" s="10" t="s">
        <v>90</v>
      </c>
      <c r="C87" s="37" t="s">
        <v>12</v>
      </c>
      <c r="D87" s="37">
        <v>10</v>
      </c>
      <c r="E87" s="37"/>
      <c r="F87" s="38"/>
      <c r="G87" s="38" t="e">
        <f t="shared" si="9"/>
        <v>#DIV/0!</v>
      </c>
      <c r="H87" s="94"/>
      <c r="I87" s="39"/>
      <c r="J87" s="94" t="e">
        <f t="shared" si="10"/>
        <v>#DIV/0!</v>
      </c>
      <c r="K87" s="94" t="e">
        <f t="shared" si="11"/>
        <v>#DIV/0!</v>
      </c>
    </row>
    <row r="88" spans="1:11" ht="12">
      <c r="A88" s="37">
        <f t="shared" si="8"/>
        <v>12</v>
      </c>
      <c r="B88" s="10" t="s">
        <v>91</v>
      </c>
      <c r="C88" s="37" t="s">
        <v>12</v>
      </c>
      <c r="D88" s="37">
        <v>80</v>
      </c>
      <c r="E88" s="37"/>
      <c r="F88" s="38"/>
      <c r="G88" s="38" t="e">
        <f t="shared" si="9"/>
        <v>#DIV/0!</v>
      </c>
      <c r="H88" s="94"/>
      <c r="I88" s="39"/>
      <c r="J88" s="94" t="e">
        <f t="shared" si="10"/>
        <v>#DIV/0!</v>
      </c>
      <c r="K88" s="94" t="e">
        <f t="shared" si="11"/>
        <v>#DIV/0!</v>
      </c>
    </row>
    <row r="89" spans="1:11" ht="12">
      <c r="A89" s="37">
        <f t="shared" si="8"/>
        <v>13</v>
      </c>
      <c r="B89" s="10" t="s">
        <v>92</v>
      </c>
      <c r="C89" s="37" t="s">
        <v>12</v>
      </c>
      <c r="D89" s="37">
        <v>80</v>
      </c>
      <c r="E89" s="37"/>
      <c r="F89" s="38"/>
      <c r="G89" s="38" t="e">
        <f t="shared" si="9"/>
        <v>#DIV/0!</v>
      </c>
      <c r="H89" s="94"/>
      <c r="I89" s="39"/>
      <c r="J89" s="94" t="e">
        <f t="shared" si="10"/>
        <v>#DIV/0!</v>
      </c>
      <c r="K89" s="94" t="e">
        <f t="shared" si="11"/>
        <v>#DIV/0!</v>
      </c>
    </row>
    <row r="90" spans="1:11" ht="36">
      <c r="A90" s="37">
        <f t="shared" si="8"/>
        <v>14</v>
      </c>
      <c r="B90" s="10" t="s">
        <v>93</v>
      </c>
      <c r="C90" s="37" t="s">
        <v>12</v>
      </c>
      <c r="D90" s="37">
        <v>120</v>
      </c>
      <c r="E90" s="37"/>
      <c r="F90" s="38"/>
      <c r="G90" s="38" t="e">
        <f t="shared" si="9"/>
        <v>#DIV/0!</v>
      </c>
      <c r="H90" s="94"/>
      <c r="I90" s="39"/>
      <c r="J90" s="94" t="e">
        <f t="shared" si="10"/>
        <v>#DIV/0!</v>
      </c>
      <c r="K90" s="94" t="e">
        <f t="shared" si="11"/>
        <v>#DIV/0!</v>
      </c>
    </row>
    <row r="91" spans="1:11" ht="60">
      <c r="A91" s="37">
        <f t="shared" si="8"/>
        <v>15</v>
      </c>
      <c r="B91" s="10" t="s">
        <v>94</v>
      </c>
      <c r="C91" s="37" t="s">
        <v>12</v>
      </c>
      <c r="D91" s="37">
        <v>120</v>
      </c>
      <c r="E91" s="37"/>
      <c r="F91" s="38"/>
      <c r="G91" s="38" t="e">
        <f t="shared" si="9"/>
        <v>#DIV/0!</v>
      </c>
      <c r="H91" s="94"/>
      <c r="I91" s="39"/>
      <c r="J91" s="94" t="e">
        <f t="shared" si="10"/>
        <v>#DIV/0!</v>
      </c>
      <c r="K91" s="94" t="e">
        <f t="shared" si="11"/>
        <v>#DIV/0!</v>
      </c>
    </row>
    <row r="92" spans="1:11" ht="12">
      <c r="A92" s="37">
        <f t="shared" si="8"/>
        <v>16</v>
      </c>
      <c r="B92" s="10" t="s">
        <v>95</v>
      </c>
      <c r="C92" s="37" t="s">
        <v>12</v>
      </c>
      <c r="D92" s="37">
        <v>30</v>
      </c>
      <c r="E92" s="37"/>
      <c r="F92" s="38"/>
      <c r="G92" s="38" t="e">
        <f t="shared" si="9"/>
        <v>#DIV/0!</v>
      </c>
      <c r="H92" s="94"/>
      <c r="I92" s="39"/>
      <c r="J92" s="94" t="e">
        <f t="shared" si="10"/>
        <v>#DIV/0!</v>
      </c>
      <c r="K92" s="94" t="e">
        <f t="shared" si="11"/>
        <v>#DIV/0!</v>
      </c>
    </row>
    <row r="93" spans="1:11" ht="60">
      <c r="A93" s="37">
        <f t="shared" si="8"/>
        <v>17</v>
      </c>
      <c r="B93" s="10" t="s">
        <v>96</v>
      </c>
      <c r="C93" s="37" t="s">
        <v>12</v>
      </c>
      <c r="D93" s="37">
        <v>100</v>
      </c>
      <c r="E93" s="37"/>
      <c r="F93" s="38"/>
      <c r="G93" s="38" t="e">
        <f t="shared" si="9"/>
        <v>#DIV/0!</v>
      </c>
      <c r="H93" s="94"/>
      <c r="I93" s="39"/>
      <c r="J93" s="94" t="e">
        <f t="shared" si="10"/>
        <v>#DIV/0!</v>
      </c>
      <c r="K93" s="94" t="e">
        <f t="shared" si="11"/>
        <v>#DIV/0!</v>
      </c>
    </row>
    <row r="94" spans="1:11" ht="36">
      <c r="A94" s="37">
        <f t="shared" si="8"/>
        <v>18</v>
      </c>
      <c r="B94" s="10" t="s">
        <v>97</v>
      </c>
      <c r="C94" s="37" t="s">
        <v>12</v>
      </c>
      <c r="D94" s="37">
        <v>120</v>
      </c>
      <c r="E94" s="37"/>
      <c r="F94" s="38"/>
      <c r="G94" s="38" t="e">
        <f t="shared" si="9"/>
        <v>#DIV/0!</v>
      </c>
      <c r="H94" s="94"/>
      <c r="I94" s="39"/>
      <c r="J94" s="94" t="e">
        <f t="shared" si="10"/>
        <v>#DIV/0!</v>
      </c>
      <c r="K94" s="94" t="e">
        <f t="shared" si="11"/>
        <v>#DIV/0!</v>
      </c>
    </row>
    <row r="95" spans="1:11" ht="48">
      <c r="A95" s="37">
        <f t="shared" si="8"/>
        <v>19</v>
      </c>
      <c r="B95" s="10" t="s">
        <v>98</v>
      </c>
      <c r="C95" s="37" t="s">
        <v>12</v>
      </c>
      <c r="D95" s="37">
        <v>240</v>
      </c>
      <c r="E95" s="37"/>
      <c r="F95" s="38"/>
      <c r="G95" s="38" t="e">
        <f t="shared" si="9"/>
        <v>#DIV/0!</v>
      </c>
      <c r="H95" s="94"/>
      <c r="I95" s="39"/>
      <c r="J95" s="94" t="e">
        <f t="shared" si="10"/>
        <v>#DIV/0!</v>
      </c>
      <c r="K95" s="94" t="e">
        <f t="shared" si="11"/>
        <v>#DIV/0!</v>
      </c>
    </row>
    <row r="96" spans="1:11" ht="36">
      <c r="A96" s="37">
        <f t="shared" si="8"/>
        <v>20</v>
      </c>
      <c r="B96" s="10" t="s">
        <v>99</v>
      </c>
      <c r="C96" s="37" t="s">
        <v>12</v>
      </c>
      <c r="D96" s="37">
        <v>240</v>
      </c>
      <c r="E96" s="37"/>
      <c r="F96" s="38"/>
      <c r="G96" s="38" t="e">
        <f t="shared" si="9"/>
        <v>#DIV/0!</v>
      </c>
      <c r="H96" s="94"/>
      <c r="I96" s="39"/>
      <c r="J96" s="94" t="e">
        <f t="shared" si="10"/>
        <v>#DIV/0!</v>
      </c>
      <c r="K96" s="94" t="e">
        <f t="shared" si="11"/>
        <v>#DIV/0!</v>
      </c>
    </row>
    <row r="97" spans="1:11" ht="24">
      <c r="A97" s="37">
        <f t="shared" si="8"/>
        <v>21</v>
      </c>
      <c r="B97" s="10" t="s">
        <v>100</v>
      </c>
      <c r="C97" s="37" t="s">
        <v>12</v>
      </c>
      <c r="D97" s="37">
        <v>240</v>
      </c>
      <c r="E97" s="37"/>
      <c r="F97" s="38"/>
      <c r="G97" s="38" t="e">
        <f t="shared" si="9"/>
        <v>#DIV/0!</v>
      </c>
      <c r="H97" s="94"/>
      <c r="I97" s="39"/>
      <c r="J97" s="94" t="e">
        <f t="shared" si="10"/>
        <v>#DIV/0!</v>
      </c>
      <c r="K97" s="94" t="e">
        <f t="shared" si="11"/>
        <v>#DIV/0!</v>
      </c>
    </row>
    <row r="98" spans="1:11" ht="60">
      <c r="A98" s="37">
        <f t="shared" si="8"/>
        <v>22</v>
      </c>
      <c r="B98" s="10" t="s">
        <v>101</v>
      </c>
      <c r="C98" s="37" t="s">
        <v>12</v>
      </c>
      <c r="D98" s="37">
        <v>240</v>
      </c>
      <c r="E98" s="37"/>
      <c r="F98" s="38"/>
      <c r="G98" s="38" t="e">
        <f t="shared" si="9"/>
        <v>#DIV/0!</v>
      </c>
      <c r="H98" s="94"/>
      <c r="I98" s="39"/>
      <c r="J98" s="94" t="e">
        <f t="shared" si="10"/>
        <v>#DIV/0!</v>
      </c>
      <c r="K98" s="94" t="e">
        <f t="shared" si="11"/>
        <v>#DIV/0!</v>
      </c>
    </row>
    <row r="99" spans="1:11" ht="24">
      <c r="A99" s="37">
        <f t="shared" si="8"/>
        <v>23</v>
      </c>
      <c r="B99" s="10" t="s">
        <v>102</v>
      </c>
      <c r="C99" s="37" t="s">
        <v>12</v>
      </c>
      <c r="D99" s="37">
        <v>240</v>
      </c>
      <c r="E99" s="37"/>
      <c r="F99" s="38"/>
      <c r="G99" s="38" t="e">
        <f t="shared" si="9"/>
        <v>#DIV/0!</v>
      </c>
      <c r="H99" s="94"/>
      <c r="I99" s="39"/>
      <c r="J99" s="94" t="e">
        <f t="shared" si="10"/>
        <v>#DIV/0!</v>
      </c>
      <c r="K99" s="94" t="e">
        <f t="shared" si="11"/>
        <v>#DIV/0!</v>
      </c>
    </row>
    <row r="100" spans="1:11" ht="24">
      <c r="A100" s="37">
        <f t="shared" si="8"/>
        <v>24</v>
      </c>
      <c r="B100" s="10" t="s">
        <v>103</v>
      </c>
      <c r="C100" s="37" t="s">
        <v>12</v>
      </c>
      <c r="D100" s="37">
        <v>240</v>
      </c>
      <c r="E100" s="37"/>
      <c r="F100" s="38"/>
      <c r="G100" s="38" t="e">
        <f t="shared" si="9"/>
        <v>#DIV/0!</v>
      </c>
      <c r="H100" s="94"/>
      <c r="I100" s="39"/>
      <c r="J100" s="94" t="e">
        <f t="shared" si="10"/>
        <v>#DIV/0!</v>
      </c>
      <c r="K100" s="94" t="e">
        <f t="shared" si="11"/>
        <v>#DIV/0!</v>
      </c>
    </row>
    <row r="101" spans="1:11" ht="12">
      <c r="A101" s="129" t="s">
        <v>73</v>
      </c>
      <c r="B101" s="130"/>
      <c r="C101" s="130"/>
      <c r="D101" s="130"/>
      <c r="E101" s="130"/>
      <c r="F101" s="130"/>
      <c r="G101" s="130"/>
      <c r="H101" s="130"/>
      <c r="I101" s="131"/>
      <c r="J101" s="95"/>
      <c r="K101" s="95"/>
    </row>
    <row r="103" spans="1:9" ht="12.75">
      <c r="A103" s="41"/>
      <c r="B103" s="44" t="s">
        <v>74</v>
      </c>
      <c r="C103" s="42"/>
      <c r="D103" s="41"/>
      <c r="E103" s="42"/>
      <c r="F103" s="41"/>
      <c r="G103" s="41"/>
      <c r="I103" s="43"/>
    </row>
    <row r="104" spans="1:11" ht="12">
      <c r="A104" s="45" t="s">
        <v>75</v>
      </c>
      <c r="B104" s="126" t="s">
        <v>104</v>
      </c>
      <c r="C104" s="126"/>
      <c r="D104" s="126"/>
      <c r="E104" s="126"/>
      <c r="F104" s="126"/>
      <c r="G104" s="126"/>
      <c r="H104" s="126"/>
      <c r="I104" s="126"/>
      <c r="J104" s="126"/>
      <c r="K104" s="126"/>
    </row>
    <row r="105" spans="1:11" ht="12">
      <c r="A105" s="45" t="s">
        <v>76</v>
      </c>
      <c r="B105" s="126" t="s">
        <v>275</v>
      </c>
      <c r="C105" s="126"/>
      <c r="D105" s="126"/>
      <c r="E105" s="126"/>
      <c r="F105" s="126"/>
      <c r="G105" s="126"/>
      <c r="H105" s="126"/>
      <c r="I105" s="126"/>
      <c r="J105" s="126"/>
      <c r="K105" s="126"/>
    </row>
    <row r="106" spans="1:11" ht="12">
      <c r="A106" s="45" t="s">
        <v>77</v>
      </c>
      <c r="B106" s="126" t="s">
        <v>291</v>
      </c>
      <c r="C106" s="126"/>
      <c r="D106" s="126"/>
      <c r="E106" s="126"/>
      <c r="F106" s="126"/>
      <c r="G106" s="126"/>
      <c r="H106" s="126"/>
      <c r="I106" s="126"/>
      <c r="J106" s="126"/>
      <c r="K106" s="126"/>
    </row>
    <row r="107" spans="1:11" ht="12">
      <c r="A107" s="45" t="s">
        <v>105</v>
      </c>
      <c r="B107" s="126" t="s">
        <v>106</v>
      </c>
      <c r="C107" s="126"/>
      <c r="D107" s="126"/>
      <c r="E107" s="126"/>
      <c r="F107" s="126"/>
      <c r="G107" s="126"/>
      <c r="H107" s="126"/>
      <c r="I107" s="126"/>
      <c r="J107" s="126"/>
      <c r="K107" s="126"/>
    </row>
    <row r="108" spans="1:11" ht="12.75">
      <c r="A108"/>
      <c r="B108"/>
      <c r="C108"/>
      <c r="D108"/>
      <c r="E108"/>
      <c r="F108"/>
      <c r="G108"/>
      <c r="H108"/>
      <c r="I108"/>
      <c r="J108"/>
      <c r="K108"/>
    </row>
    <row r="109" spans="1:11" ht="12.75">
      <c r="A109"/>
      <c r="B109"/>
      <c r="C109"/>
      <c r="D109"/>
      <c r="E109"/>
      <c r="F109"/>
      <c r="G109"/>
      <c r="H109"/>
      <c r="I109"/>
      <c r="J109"/>
      <c r="K109"/>
    </row>
    <row r="110" spans="1:2" ht="12.75">
      <c r="A110" s="112" t="s">
        <v>301</v>
      </c>
      <c r="B110" s="113" t="s">
        <v>108</v>
      </c>
    </row>
    <row r="112" spans="1:11" ht="12.75">
      <c r="A112" s="31"/>
      <c r="B112" s="32"/>
      <c r="C112" s="33"/>
      <c r="D112" s="34"/>
      <c r="E112" s="32"/>
      <c r="F112" s="32"/>
      <c r="G112" s="32"/>
      <c r="H112" s="88"/>
      <c r="I112" s="35"/>
      <c r="J112" s="88"/>
      <c r="K112" s="88"/>
    </row>
    <row r="113" spans="1:12" ht="45">
      <c r="A113" s="51" t="s">
        <v>278</v>
      </c>
      <c r="B113" s="51" t="s">
        <v>2</v>
      </c>
      <c r="C113" s="51" t="s">
        <v>276</v>
      </c>
      <c r="D113" s="51" t="s">
        <v>3</v>
      </c>
      <c r="E113" s="51" t="s">
        <v>4</v>
      </c>
      <c r="F113" s="51" t="s">
        <v>5</v>
      </c>
      <c r="G113" s="51" t="s">
        <v>6</v>
      </c>
      <c r="H113" s="93" t="s">
        <v>7</v>
      </c>
      <c r="I113" s="52" t="s">
        <v>8</v>
      </c>
      <c r="J113" s="93" t="s">
        <v>9</v>
      </c>
      <c r="K113" s="93" t="s">
        <v>10</v>
      </c>
      <c r="L113" s="53"/>
    </row>
    <row r="114" spans="1:11" ht="24">
      <c r="A114" s="37">
        <v>1</v>
      </c>
      <c r="B114" s="10" t="s">
        <v>109</v>
      </c>
      <c r="C114" s="37" t="s">
        <v>12</v>
      </c>
      <c r="D114" s="37">
        <v>100</v>
      </c>
      <c r="E114" s="37"/>
      <c r="F114" s="38"/>
      <c r="G114" s="38" t="e">
        <f>ROUND(D114/F114,2)</f>
        <v>#DIV/0!</v>
      </c>
      <c r="H114" s="94"/>
      <c r="I114" s="39"/>
      <c r="J114" s="94" t="e">
        <f>G114*H114</f>
        <v>#DIV/0!</v>
      </c>
      <c r="K114" s="94" t="e">
        <f>ROUND(J114*I114+J114,2)</f>
        <v>#DIV/0!</v>
      </c>
    </row>
    <row r="115" spans="1:11" ht="24">
      <c r="A115" s="37">
        <v>2</v>
      </c>
      <c r="B115" s="10" t="s">
        <v>110</v>
      </c>
      <c r="C115" s="37" t="s">
        <v>12</v>
      </c>
      <c r="D115" s="37">
        <v>600</v>
      </c>
      <c r="E115" s="37"/>
      <c r="F115" s="38"/>
      <c r="G115" s="38" t="e">
        <f>ROUND(D115/F115,2)</f>
        <v>#DIV/0!</v>
      </c>
      <c r="H115" s="94"/>
      <c r="I115" s="39"/>
      <c r="J115" s="94" t="e">
        <f>G115*H115</f>
        <v>#DIV/0!</v>
      </c>
      <c r="K115" s="94" t="e">
        <f>ROUND(J115*I115+J115,2)</f>
        <v>#DIV/0!</v>
      </c>
    </row>
    <row r="116" spans="1:11" ht="12">
      <c r="A116" s="37">
        <v>3</v>
      </c>
      <c r="B116" s="10" t="s">
        <v>111</v>
      </c>
      <c r="C116" s="37" t="s">
        <v>12</v>
      </c>
      <c r="D116" s="37">
        <v>1200</v>
      </c>
      <c r="E116" s="37"/>
      <c r="F116" s="38"/>
      <c r="G116" s="38" t="e">
        <f>ROUND(D116/F116,2)</f>
        <v>#DIV/0!</v>
      </c>
      <c r="H116" s="94"/>
      <c r="I116" s="39"/>
      <c r="J116" s="94" t="e">
        <f>G116*H116</f>
        <v>#DIV/0!</v>
      </c>
      <c r="K116" s="94" t="e">
        <f>ROUND(J116*I116+J116,2)</f>
        <v>#DIV/0!</v>
      </c>
    </row>
    <row r="117" spans="1:11" ht="12">
      <c r="A117" s="127" t="s">
        <v>73</v>
      </c>
      <c r="B117" s="127"/>
      <c r="C117" s="127"/>
      <c r="D117" s="127"/>
      <c r="E117" s="127"/>
      <c r="F117" s="127"/>
      <c r="G117" s="127"/>
      <c r="H117" s="127"/>
      <c r="I117" s="127"/>
      <c r="J117" s="95"/>
      <c r="K117" s="95"/>
    </row>
    <row r="118" spans="1:9" ht="12.75">
      <c r="A118" s="41"/>
      <c r="B118" s="41"/>
      <c r="C118" s="42"/>
      <c r="D118" s="41"/>
      <c r="E118" s="42"/>
      <c r="F118" s="41"/>
      <c r="G118" s="41"/>
      <c r="I118" s="43"/>
    </row>
    <row r="119" spans="1:9" ht="12.75">
      <c r="A119" s="41"/>
      <c r="B119" s="44" t="s">
        <v>74</v>
      </c>
      <c r="C119" s="42"/>
      <c r="D119" s="41"/>
      <c r="E119" s="42"/>
      <c r="F119" s="41"/>
      <c r="G119" s="41"/>
      <c r="I119" s="43"/>
    </row>
    <row r="120" spans="1:11" ht="12">
      <c r="A120" s="45" t="s">
        <v>75</v>
      </c>
      <c r="B120" s="126" t="s">
        <v>112</v>
      </c>
      <c r="C120" s="126"/>
      <c r="D120" s="126"/>
      <c r="E120" s="126"/>
      <c r="F120" s="126"/>
      <c r="G120" s="126"/>
      <c r="H120" s="126"/>
      <c r="I120" s="126"/>
      <c r="J120" s="126"/>
      <c r="K120" s="126"/>
    </row>
    <row r="121" spans="1:11" ht="12">
      <c r="A121" s="45" t="s">
        <v>76</v>
      </c>
      <c r="B121" s="126" t="s">
        <v>113</v>
      </c>
      <c r="C121" s="126"/>
      <c r="D121" s="126"/>
      <c r="E121" s="126"/>
      <c r="F121" s="126"/>
      <c r="G121" s="126"/>
      <c r="H121" s="126"/>
      <c r="I121" s="126"/>
      <c r="J121" s="126"/>
      <c r="K121" s="126"/>
    </row>
    <row r="122" spans="1:12" ht="12.75">
      <c r="A122"/>
      <c r="B122"/>
      <c r="C122"/>
      <c r="D122"/>
      <c r="E122"/>
      <c r="F122"/>
      <c r="G122"/>
      <c r="H122"/>
      <c r="I122"/>
      <c r="J122"/>
      <c r="K122"/>
      <c r="L122"/>
    </row>
    <row r="123" spans="1:12" ht="12.75">
      <c r="A123"/>
      <c r="B123"/>
      <c r="C123"/>
      <c r="D123"/>
      <c r="E123"/>
      <c r="F123"/>
      <c r="G123"/>
      <c r="H123"/>
      <c r="I123"/>
      <c r="J123"/>
      <c r="K123"/>
      <c r="L123"/>
    </row>
    <row r="124" spans="1:12" ht="12.75">
      <c r="A124" s="117" t="s">
        <v>302</v>
      </c>
      <c r="B124" s="113" t="s">
        <v>115</v>
      </c>
      <c r="C124"/>
      <c r="D124"/>
      <c r="E124"/>
      <c r="F124"/>
      <c r="G124"/>
      <c r="H124"/>
      <c r="I124"/>
      <c r="J124"/>
      <c r="K124"/>
      <c r="L124"/>
    </row>
    <row r="126" spans="1:9" ht="12.75">
      <c r="A126" s="41"/>
      <c r="B126" s="41"/>
      <c r="C126" s="46"/>
      <c r="D126" s="34"/>
      <c r="E126" s="42"/>
      <c r="F126" s="41"/>
      <c r="G126" s="41"/>
      <c r="I126" s="43"/>
    </row>
    <row r="127" spans="1:12" ht="45">
      <c r="A127" s="51" t="s">
        <v>278</v>
      </c>
      <c r="B127" s="51" t="s">
        <v>2</v>
      </c>
      <c r="C127" s="51" t="s">
        <v>276</v>
      </c>
      <c r="D127" s="51" t="s">
        <v>3</v>
      </c>
      <c r="E127" s="51" t="s">
        <v>4</v>
      </c>
      <c r="F127" s="51" t="s">
        <v>5</v>
      </c>
      <c r="G127" s="51" t="s">
        <v>6</v>
      </c>
      <c r="H127" s="93" t="s">
        <v>7</v>
      </c>
      <c r="I127" s="52" t="s">
        <v>8</v>
      </c>
      <c r="J127" s="93" t="s">
        <v>9</v>
      </c>
      <c r="K127" s="93" t="s">
        <v>10</v>
      </c>
      <c r="L127" s="53"/>
    </row>
    <row r="128" spans="1:11" ht="24">
      <c r="A128" s="37">
        <v>1</v>
      </c>
      <c r="B128" s="10" t="s">
        <v>116</v>
      </c>
      <c r="C128" s="37" t="s">
        <v>71</v>
      </c>
      <c r="D128" s="37">
        <v>1</v>
      </c>
      <c r="E128" s="37"/>
      <c r="F128" s="38" t="s">
        <v>254</v>
      </c>
      <c r="G128" s="38">
        <v>1</v>
      </c>
      <c r="H128" s="94"/>
      <c r="I128" s="39"/>
      <c r="J128" s="94">
        <f aca="true" t="shared" si="12" ref="J128:J136">G128*H128</f>
        <v>0</v>
      </c>
      <c r="K128" s="94">
        <f aca="true" t="shared" si="13" ref="K128:K136">ROUND(J128*I128+J128,2)</f>
        <v>0</v>
      </c>
    </row>
    <row r="129" spans="1:11" ht="24">
      <c r="A129" s="37">
        <f aca="true" t="shared" si="14" ref="A129:A136">A128+1</f>
        <v>2</v>
      </c>
      <c r="B129" s="10" t="s">
        <v>117</v>
      </c>
      <c r="C129" s="37" t="s">
        <v>71</v>
      </c>
      <c r="D129" s="37">
        <v>1</v>
      </c>
      <c r="E129" s="37"/>
      <c r="F129" s="38" t="s">
        <v>254</v>
      </c>
      <c r="G129" s="38">
        <v>1</v>
      </c>
      <c r="H129" s="94"/>
      <c r="I129" s="39"/>
      <c r="J129" s="94">
        <f t="shared" si="12"/>
        <v>0</v>
      </c>
      <c r="K129" s="94">
        <f t="shared" si="13"/>
        <v>0</v>
      </c>
    </row>
    <row r="130" spans="1:11" ht="24">
      <c r="A130" s="37">
        <f t="shared" si="14"/>
        <v>3</v>
      </c>
      <c r="B130" s="10" t="s">
        <v>118</v>
      </c>
      <c r="C130" s="37" t="s">
        <v>71</v>
      </c>
      <c r="D130" s="37">
        <v>1</v>
      </c>
      <c r="E130" s="37"/>
      <c r="F130" s="38" t="s">
        <v>254</v>
      </c>
      <c r="G130" s="38">
        <v>1</v>
      </c>
      <c r="H130" s="94"/>
      <c r="I130" s="39"/>
      <c r="J130" s="94">
        <f t="shared" si="12"/>
        <v>0</v>
      </c>
      <c r="K130" s="94">
        <f t="shared" si="13"/>
        <v>0</v>
      </c>
    </row>
    <row r="131" spans="1:11" ht="24">
      <c r="A131" s="37">
        <f t="shared" si="14"/>
        <v>4</v>
      </c>
      <c r="B131" s="10" t="s">
        <v>119</v>
      </c>
      <c r="C131" s="37" t="s">
        <v>71</v>
      </c>
      <c r="D131" s="37">
        <v>1</v>
      </c>
      <c r="E131" s="37"/>
      <c r="F131" s="38" t="s">
        <v>254</v>
      </c>
      <c r="G131" s="38">
        <v>1</v>
      </c>
      <c r="H131" s="94"/>
      <c r="I131" s="39"/>
      <c r="J131" s="94">
        <f t="shared" si="12"/>
        <v>0</v>
      </c>
      <c r="K131" s="94">
        <f t="shared" si="13"/>
        <v>0</v>
      </c>
    </row>
    <row r="132" spans="1:11" ht="37.5" customHeight="1">
      <c r="A132" s="37">
        <f t="shared" si="14"/>
        <v>5</v>
      </c>
      <c r="B132" s="10" t="s">
        <v>120</v>
      </c>
      <c r="C132" s="37" t="s">
        <v>71</v>
      </c>
      <c r="D132" s="37">
        <v>1</v>
      </c>
      <c r="E132" s="37"/>
      <c r="F132" s="38" t="s">
        <v>254</v>
      </c>
      <c r="G132" s="38">
        <v>1</v>
      </c>
      <c r="H132" s="94"/>
      <c r="I132" s="39"/>
      <c r="J132" s="94">
        <f t="shared" si="12"/>
        <v>0</v>
      </c>
      <c r="K132" s="94">
        <f t="shared" si="13"/>
        <v>0</v>
      </c>
    </row>
    <row r="133" spans="1:11" ht="24">
      <c r="A133" s="37">
        <f t="shared" si="14"/>
        <v>6</v>
      </c>
      <c r="B133" s="10" t="s">
        <v>121</v>
      </c>
      <c r="C133" s="37" t="s">
        <v>71</v>
      </c>
      <c r="D133" s="37">
        <v>1</v>
      </c>
      <c r="E133" s="37"/>
      <c r="F133" s="38" t="s">
        <v>254</v>
      </c>
      <c r="G133" s="38">
        <v>1</v>
      </c>
      <c r="H133" s="94"/>
      <c r="I133" s="39"/>
      <c r="J133" s="94">
        <f t="shared" si="12"/>
        <v>0</v>
      </c>
      <c r="K133" s="94">
        <f t="shared" si="13"/>
        <v>0</v>
      </c>
    </row>
    <row r="134" spans="1:11" ht="24">
      <c r="A134" s="37">
        <f t="shared" si="14"/>
        <v>7</v>
      </c>
      <c r="B134" s="10" t="s">
        <v>122</v>
      </c>
      <c r="C134" s="37" t="s">
        <v>71</v>
      </c>
      <c r="D134" s="37">
        <v>1</v>
      </c>
      <c r="E134" s="37"/>
      <c r="F134" s="38" t="s">
        <v>254</v>
      </c>
      <c r="G134" s="38">
        <v>1</v>
      </c>
      <c r="H134" s="94"/>
      <c r="I134" s="39"/>
      <c r="J134" s="94">
        <f t="shared" si="12"/>
        <v>0</v>
      </c>
      <c r="K134" s="94">
        <f t="shared" si="13"/>
        <v>0</v>
      </c>
    </row>
    <row r="135" spans="1:11" ht="24">
      <c r="A135" s="37">
        <f t="shared" si="14"/>
        <v>8</v>
      </c>
      <c r="B135" s="10" t="s">
        <v>123</v>
      </c>
      <c r="C135" s="37" t="s">
        <v>71</v>
      </c>
      <c r="D135" s="37">
        <v>1</v>
      </c>
      <c r="E135" s="37"/>
      <c r="F135" s="38" t="s">
        <v>254</v>
      </c>
      <c r="G135" s="38">
        <v>1</v>
      </c>
      <c r="H135" s="94"/>
      <c r="I135" s="39"/>
      <c r="J135" s="94">
        <f t="shared" si="12"/>
        <v>0</v>
      </c>
      <c r="K135" s="94">
        <f t="shared" si="13"/>
        <v>0</v>
      </c>
    </row>
    <row r="136" spans="1:11" ht="24">
      <c r="A136" s="37">
        <f t="shared" si="14"/>
        <v>9</v>
      </c>
      <c r="B136" s="10" t="s">
        <v>124</v>
      </c>
      <c r="C136" s="37" t="s">
        <v>71</v>
      </c>
      <c r="D136" s="37">
        <v>1</v>
      </c>
      <c r="E136" s="37"/>
      <c r="F136" s="38" t="s">
        <v>254</v>
      </c>
      <c r="G136" s="38">
        <v>1</v>
      </c>
      <c r="H136" s="94"/>
      <c r="I136" s="39"/>
      <c r="J136" s="94">
        <f t="shared" si="12"/>
        <v>0</v>
      </c>
      <c r="K136" s="94">
        <f t="shared" si="13"/>
        <v>0</v>
      </c>
    </row>
    <row r="137" spans="1:11" ht="12">
      <c r="A137" s="103" t="s">
        <v>73</v>
      </c>
      <c r="B137" s="103"/>
      <c r="C137" s="103"/>
      <c r="D137" s="103"/>
      <c r="E137" s="103"/>
      <c r="F137" s="103"/>
      <c r="G137" s="103"/>
      <c r="H137" s="103"/>
      <c r="I137" s="103"/>
      <c r="J137" s="95"/>
      <c r="K137" s="95"/>
    </row>
    <row r="138" spans="1:11" ht="12.75">
      <c r="A138" s="47" t="s">
        <v>75</v>
      </c>
      <c r="B138" s="48" t="s">
        <v>125</v>
      </c>
      <c r="C138" s="47"/>
      <c r="D138" s="47"/>
      <c r="E138" s="47"/>
      <c r="F138" s="47"/>
      <c r="G138" s="47"/>
      <c r="H138" s="90"/>
      <c r="I138" s="47"/>
      <c r="J138" s="92"/>
      <c r="K138" s="92"/>
    </row>
    <row r="139" spans="1:12" ht="12.75">
      <c r="A139"/>
      <c r="B139"/>
      <c r="C139"/>
      <c r="D139"/>
      <c r="E139"/>
      <c r="F139"/>
      <c r="G139"/>
      <c r="H139"/>
      <c r="I139"/>
      <c r="J139"/>
      <c r="K139"/>
      <c r="L139"/>
    </row>
    <row r="140" spans="1:12" ht="37.5" customHeight="1">
      <c r="A140" s="128" t="s">
        <v>307</v>
      </c>
      <c r="B140" s="128"/>
      <c r="C140" s="128"/>
      <c r="D140" s="128"/>
      <c r="E140" s="128"/>
      <c r="F140" s="128"/>
      <c r="G140" s="128"/>
      <c r="H140" s="128"/>
      <c r="I140" s="128"/>
      <c r="J140" s="128"/>
      <c r="K140" s="128"/>
      <c r="L140"/>
    </row>
    <row r="141" spans="1:12" ht="12.75">
      <c r="A141"/>
      <c r="B141"/>
      <c r="C141"/>
      <c r="D141"/>
      <c r="E141"/>
      <c r="F141"/>
      <c r="G141"/>
      <c r="H141"/>
      <c r="I141"/>
      <c r="J141"/>
      <c r="K141"/>
      <c r="L141"/>
    </row>
    <row r="142" spans="1:12" ht="12.75">
      <c r="A142"/>
      <c r="B142"/>
      <c r="C142"/>
      <c r="D142"/>
      <c r="E142"/>
      <c r="F142"/>
      <c r="G142"/>
      <c r="H142"/>
      <c r="I142"/>
      <c r="J142"/>
      <c r="K142"/>
      <c r="L142"/>
    </row>
    <row r="143" spans="1:12" ht="12.75">
      <c r="A143"/>
      <c r="B143"/>
      <c r="C143"/>
      <c r="D143"/>
      <c r="E143"/>
      <c r="F143"/>
      <c r="G143"/>
      <c r="H143"/>
      <c r="I143"/>
      <c r="J143"/>
      <c r="K143"/>
      <c r="L143"/>
    </row>
  </sheetData>
  <sheetProtection/>
  <mergeCells count="13">
    <mergeCell ref="A140:K140"/>
    <mergeCell ref="A66:I66"/>
    <mergeCell ref="B69:K69"/>
    <mergeCell ref="B70:K70"/>
    <mergeCell ref="B71:K71"/>
    <mergeCell ref="A101:I101"/>
    <mergeCell ref="B104:K104"/>
    <mergeCell ref="B105:K105"/>
    <mergeCell ref="B106:K106"/>
    <mergeCell ref="B107:K107"/>
    <mergeCell ref="A117:I117"/>
    <mergeCell ref="B120:K120"/>
    <mergeCell ref="B121:K121"/>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6"/>
  <sheetViews>
    <sheetView zoomScalePageLayoutView="0" workbookViewId="0" topLeftCell="A1">
      <selection activeCell="K6" sqref="K6"/>
    </sheetView>
  </sheetViews>
  <sheetFormatPr defaultColWidth="9.00390625" defaultRowHeight="12.75"/>
  <cols>
    <col min="1" max="1" width="3.7109375" style="1" customWidth="1"/>
    <col min="2" max="2" width="41.57421875" style="1" customWidth="1"/>
    <col min="3" max="3" width="5.7109375" style="1" customWidth="1"/>
    <col min="4" max="4" width="5.421875" style="1" customWidth="1"/>
    <col min="5" max="5" width="17.421875" style="1" customWidth="1"/>
    <col min="6" max="6" width="9.7109375" style="1" customWidth="1"/>
    <col min="7" max="7" width="10.8515625" style="1" customWidth="1"/>
    <col min="8" max="8" width="10.140625" style="1" customWidth="1"/>
    <col min="9" max="9" width="5.57421875" style="1" customWidth="1"/>
    <col min="10" max="10" width="16.28125" style="1" customWidth="1"/>
    <col min="11" max="11" width="10.8515625" style="1" customWidth="1"/>
    <col min="12" max="12" width="5.00390625" style="1" customWidth="1"/>
    <col min="13" max="16384" width="9.00390625" style="1" customWidth="1"/>
  </cols>
  <sheetData>
    <row r="1" spans="1:11" ht="12.75">
      <c r="A1" s="2" t="s">
        <v>192</v>
      </c>
      <c r="B1" s="3"/>
      <c r="C1" s="4"/>
      <c r="D1" s="5" t="s">
        <v>202</v>
      </c>
      <c r="E1" s="3"/>
      <c r="F1" s="3"/>
      <c r="G1" s="3"/>
      <c r="H1" s="3"/>
      <c r="I1" s="6"/>
      <c r="J1" s="3"/>
      <c r="K1" s="3"/>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123" customHeight="1">
      <c r="A3" s="65">
        <v>1</v>
      </c>
      <c r="B3" s="10" t="s">
        <v>272</v>
      </c>
      <c r="C3" s="63" t="s">
        <v>12</v>
      </c>
      <c r="D3" s="37">
        <v>90</v>
      </c>
      <c r="E3" s="37"/>
      <c r="F3" s="38"/>
      <c r="G3" s="38" t="e">
        <f>ROUND(D3/F3,2)</f>
        <v>#DIV/0!</v>
      </c>
      <c r="H3" s="94"/>
      <c r="I3" s="39"/>
      <c r="J3" s="94" t="e">
        <f>G3*H3</f>
        <v>#DIV/0!</v>
      </c>
      <c r="K3" s="94" t="e">
        <f>ROUND(J3*I3+J3,2)</f>
        <v>#DIV/0!</v>
      </c>
    </row>
    <row r="4" spans="1:11" ht="60">
      <c r="A4" s="37">
        <f>A3+1</f>
        <v>2</v>
      </c>
      <c r="B4" s="10" t="s">
        <v>257</v>
      </c>
      <c r="C4" s="63" t="s">
        <v>12</v>
      </c>
      <c r="D4" s="37">
        <v>100</v>
      </c>
      <c r="E4" s="37"/>
      <c r="F4" s="38"/>
      <c r="G4" s="38" t="e">
        <f>ROUND(D4/F4,2)</f>
        <v>#DIV/0!</v>
      </c>
      <c r="H4" s="94"/>
      <c r="I4" s="39"/>
      <c r="J4" s="95" t="e">
        <f>G4*H4</f>
        <v>#DIV/0!</v>
      </c>
      <c r="K4" s="95" t="e">
        <f>ROUND(J4*I4+J4,2)</f>
        <v>#DIV/0!</v>
      </c>
    </row>
    <row r="5" spans="1:11" ht="72">
      <c r="A5" s="37">
        <v>3</v>
      </c>
      <c r="B5" s="10" t="s">
        <v>258</v>
      </c>
      <c r="C5" s="63" t="s">
        <v>12</v>
      </c>
      <c r="D5" s="37">
        <v>90</v>
      </c>
      <c r="E5" s="37"/>
      <c r="F5" s="38"/>
      <c r="G5" s="38" t="e">
        <f>ROUND(D5/F5,2)</f>
        <v>#DIV/0!</v>
      </c>
      <c r="H5" s="94"/>
      <c r="I5" s="39"/>
      <c r="J5" s="95">
        <v>724.08</v>
      </c>
      <c r="K5" s="95">
        <f>ROUND(J5*I5+J5,2)</f>
        <v>724.08</v>
      </c>
    </row>
    <row r="6" spans="1:11" ht="12.75">
      <c r="A6" s="127" t="s">
        <v>73</v>
      </c>
      <c r="B6" s="127"/>
      <c r="C6" s="127"/>
      <c r="D6" s="127"/>
      <c r="E6" s="127"/>
      <c r="F6" s="127"/>
      <c r="G6" s="127"/>
      <c r="H6" s="127"/>
      <c r="I6" s="127"/>
      <c r="J6" s="95"/>
      <c r="K6" s="95"/>
    </row>
  </sheetData>
  <sheetProtection/>
  <mergeCells count="1">
    <mergeCell ref="A6:I6"/>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M14"/>
  <sheetViews>
    <sheetView zoomScalePageLayoutView="0" workbookViewId="0" topLeftCell="A1">
      <selection activeCell="K7" sqref="K7"/>
    </sheetView>
  </sheetViews>
  <sheetFormatPr defaultColWidth="9.00390625" defaultRowHeight="12.75"/>
  <cols>
    <col min="1" max="1" width="3.7109375" style="1" customWidth="1"/>
    <col min="2" max="2" width="40.28125" style="1" customWidth="1"/>
    <col min="3" max="3" width="6.00390625" style="1" customWidth="1"/>
    <col min="4" max="4" width="5.421875" style="1" customWidth="1"/>
    <col min="5" max="5" width="20.8515625" style="1" customWidth="1"/>
    <col min="6" max="6" width="9.421875" style="1" customWidth="1"/>
    <col min="7" max="7" width="10.421875" style="1" customWidth="1"/>
    <col min="8" max="8" width="8.7109375" style="1" customWidth="1"/>
    <col min="9" max="9" width="5.57421875" style="1" customWidth="1"/>
    <col min="10" max="10" width="10.140625" style="1" customWidth="1"/>
    <col min="11" max="11" width="10.28125" style="1" customWidth="1"/>
    <col min="12" max="12" width="5.00390625" style="1" customWidth="1"/>
    <col min="13" max="16384" width="9.00390625" style="1" customWidth="1"/>
  </cols>
  <sheetData>
    <row r="1" spans="1:13" ht="12.75">
      <c r="A1" s="13" t="s">
        <v>194</v>
      </c>
      <c r="B1" s="19"/>
      <c r="C1" s="20"/>
      <c r="D1" s="20" t="s">
        <v>204</v>
      </c>
      <c r="E1" s="19"/>
      <c r="F1" s="19"/>
      <c r="G1" s="19"/>
      <c r="H1" s="19"/>
      <c r="I1" s="19"/>
      <c r="J1" s="19"/>
      <c r="K1" s="19"/>
      <c r="L1" s="11"/>
      <c r="M1" s="11"/>
    </row>
    <row r="2" spans="1:11" ht="56.25">
      <c r="A2" s="51" t="s">
        <v>278</v>
      </c>
      <c r="B2" s="51" t="s">
        <v>2</v>
      </c>
      <c r="C2" s="51" t="s">
        <v>276</v>
      </c>
      <c r="D2" s="51" t="s">
        <v>3</v>
      </c>
      <c r="E2" s="51" t="s">
        <v>4</v>
      </c>
      <c r="F2" s="51" t="s">
        <v>5</v>
      </c>
      <c r="G2" s="51" t="s">
        <v>6</v>
      </c>
      <c r="H2" s="51" t="s">
        <v>7</v>
      </c>
      <c r="I2" s="52" t="s">
        <v>8</v>
      </c>
      <c r="J2" s="51" t="s">
        <v>9</v>
      </c>
      <c r="K2" s="51" t="s">
        <v>10</v>
      </c>
    </row>
    <row r="3" spans="1:13" s="36" customFormat="1" ht="24">
      <c r="A3" s="68">
        <v>1</v>
      </c>
      <c r="B3" s="80" t="s">
        <v>205</v>
      </c>
      <c r="C3" s="70" t="s">
        <v>206</v>
      </c>
      <c r="D3" s="70">
        <v>650</v>
      </c>
      <c r="E3" s="70"/>
      <c r="F3" s="70"/>
      <c r="G3" s="70" t="e">
        <f>ROUND(D3/F3,2)</f>
        <v>#DIV/0!</v>
      </c>
      <c r="H3" s="94"/>
      <c r="I3" s="39"/>
      <c r="J3" s="94" t="e">
        <f>G3*H3</f>
        <v>#DIV/0!</v>
      </c>
      <c r="K3" s="94" t="e">
        <f>ROUND(J3*I3+J3,2)</f>
        <v>#DIV/0!</v>
      </c>
      <c r="L3" s="46"/>
      <c r="M3" s="46"/>
    </row>
    <row r="4" spans="1:13" s="36" customFormat="1" ht="12">
      <c r="A4" s="68">
        <f>A3+1</f>
        <v>2</v>
      </c>
      <c r="B4" s="80" t="s">
        <v>207</v>
      </c>
      <c r="C4" s="70" t="s">
        <v>206</v>
      </c>
      <c r="D4" s="81">
        <v>25</v>
      </c>
      <c r="E4" s="81"/>
      <c r="F4" s="81"/>
      <c r="G4" s="81" t="e">
        <f>ROUND(D4/F4,2)</f>
        <v>#DIV/0!</v>
      </c>
      <c r="H4" s="95"/>
      <c r="I4" s="82"/>
      <c r="J4" s="94" t="e">
        <f>G4*H4</f>
        <v>#DIV/0!</v>
      </c>
      <c r="K4" s="95" t="e">
        <f>ROUND(J4*I4+J4,2)</f>
        <v>#DIV/0!</v>
      </c>
      <c r="L4" s="46"/>
      <c r="M4" s="46"/>
    </row>
    <row r="5" spans="1:13" s="36" customFormat="1" ht="12">
      <c r="A5" s="68">
        <f>A4+1</f>
        <v>3</v>
      </c>
      <c r="B5" s="80" t="s">
        <v>208</v>
      </c>
      <c r="C5" s="70" t="s">
        <v>155</v>
      </c>
      <c r="D5" s="81">
        <v>500</v>
      </c>
      <c r="E5" s="81"/>
      <c r="F5" s="81"/>
      <c r="G5" s="81" t="e">
        <f>ROUND(D5/F5,2)</f>
        <v>#DIV/0!</v>
      </c>
      <c r="H5" s="95"/>
      <c r="I5" s="82"/>
      <c r="J5" s="94" t="e">
        <f>G5*H5</f>
        <v>#DIV/0!</v>
      </c>
      <c r="K5" s="95" t="e">
        <f>ROUND(J5*I5+J5,2)</f>
        <v>#DIV/0!</v>
      </c>
      <c r="L5" s="46"/>
      <c r="M5" s="46"/>
    </row>
    <row r="6" spans="1:13" s="36" customFormat="1" ht="12.75" customHeight="1">
      <c r="A6" s="68">
        <v>4</v>
      </c>
      <c r="B6" s="80" t="s">
        <v>209</v>
      </c>
      <c r="C6" s="70" t="s">
        <v>210</v>
      </c>
      <c r="D6" s="81">
        <v>133</v>
      </c>
      <c r="E6" s="81"/>
      <c r="F6" s="83"/>
      <c r="G6" s="81" t="e">
        <f>ROUND(D6/F6,2)</f>
        <v>#DIV/0!</v>
      </c>
      <c r="H6" s="95"/>
      <c r="I6" s="82"/>
      <c r="J6" s="94" t="e">
        <f>G6*H6</f>
        <v>#DIV/0!</v>
      </c>
      <c r="K6" s="95" t="e">
        <f>ROUND(J6*I6+J6,2)</f>
        <v>#DIV/0!</v>
      </c>
      <c r="L6" s="46"/>
      <c r="M6" s="46"/>
    </row>
    <row r="7" spans="1:13" s="36" customFormat="1" ht="12">
      <c r="A7" s="134" t="s">
        <v>73</v>
      </c>
      <c r="B7" s="135"/>
      <c r="C7" s="135"/>
      <c r="D7" s="135"/>
      <c r="E7" s="135"/>
      <c r="F7" s="135"/>
      <c r="G7" s="135"/>
      <c r="H7" s="135"/>
      <c r="I7" s="136"/>
      <c r="J7" s="95"/>
      <c r="K7" s="95"/>
      <c r="L7" s="46"/>
      <c r="M7" s="46"/>
    </row>
    <row r="8" spans="1:13" ht="12.75">
      <c r="A8" s="36"/>
      <c r="B8" s="36"/>
      <c r="C8" s="36"/>
      <c r="D8" s="36"/>
      <c r="E8" s="36"/>
      <c r="F8" s="36"/>
      <c r="G8" s="36"/>
      <c r="H8" s="36"/>
      <c r="I8" s="36"/>
      <c r="J8" s="36"/>
      <c r="K8" s="36"/>
      <c r="L8" s="36"/>
      <c r="M8" s="36"/>
    </row>
    <row r="9" spans="1:13" ht="12.75">
      <c r="A9" s="66"/>
      <c r="B9" s="84" t="s">
        <v>74</v>
      </c>
      <c r="C9" s="67"/>
      <c r="D9" s="67"/>
      <c r="E9" s="67"/>
      <c r="F9" s="67"/>
      <c r="G9" s="67"/>
      <c r="H9" s="67"/>
      <c r="I9" s="67"/>
      <c r="J9" s="66"/>
      <c r="K9" s="66"/>
      <c r="L9" s="46"/>
      <c r="M9" s="46"/>
    </row>
    <row r="10" spans="1:13" ht="12.75">
      <c r="A10" s="85" t="s">
        <v>75</v>
      </c>
      <c r="B10" s="137" t="s">
        <v>287</v>
      </c>
      <c r="C10" s="137"/>
      <c r="D10" s="137"/>
      <c r="E10" s="137"/>
      <c r="F10" s="137"/>
      <c r="G10" s="137"/>
      <c r="H10" s="137"/>
      <c r="I10" s="137"/>
      <c r="J10" s="137"/>
      <c r="K10" s="137"/>
      <c r="L10" s="46"/>
      <c r="M10" s="46"/>
    </row>
    <row r="11" spans="1:13" ht="12.75">
      <c r="A11" s="85" t="s">
        <v>76</v>
      </c>
      <c r="B11" s="137" t="s">
        <v>211</v>
      </c>
      <c r="C11" s="137"/>
      <c r="D11" s="137"/>
      <c r="E11" s="137"/>
      <c r="F11" s="137"/>
      <c r="G11" s="137"/>
      <c r="H11" s="137"/>
      <c r="I11" s="137"/>
      <c r="J11" s="137"/>
      <c r="K11" s="137"/>
      <c r="L11" s="46"/>
      <c r="M11" s="46"/>
    </row>
    <row r="12" spans="1:13" ht="12.75">
      <c r="A12" s="85" t="s">
        <v>77</v>
      </c>
      <c r="B12" s="137" t="s">
        <v>212</v>
      </c>
      <c r="C12" s="137"/>
      <c r="D12" s="137"/>
      <c r="E12" s="137"/>
      <c r="F12" s="137"/>
      <c r="G12" s="137"/>
      <c r="H12" s="137"/>
      <c r="I12" s="137"/>
      <c r="J12" s="137"/>
      <c r="K12" s="137"/>
      <c r="L12" s="46"/>
      <c r="M12" s="46"/>
    </row>
    <row r="13" spans="1:13" ht="12.75">
      <c r="A13" s="36"/>
      <c r="B13" s="36"/>
      <c r="C13" s="36"/>
      <c r="D13" s="36"/>
      <c r="E13" s="36"/>
      <c r="F13" s="36"/>
      <c r="G13" s="36"/>
      <c r="H13" s="36"/>
      <c r="I13" s="36"/>
      <c r="J13" s="36"/>
      <c r="K13" s="36"/>
      <c r="L13" s="36"/>
      <c r="M13" s="36"/>
    </row>
    <row r="14" spans="1:13" ht="12.75">
      <c r="A14" s="36"/>
      <c r="B14" s="36"/>
      <c r="C14" s="36"/>
      <c r="D14" s="36"/>
      <c r="E14" s="36"/>
      <c r="F14" s="36"/>
      <c r="G14" s="36"/>
      <c r="H14" s="36"/>
      <c r="I14" s="36"/>
      <c r="J14" s="36"/>
      <c r="K14" s="36"/>
      <c r="L14" s="36"/>
      <c r="M14" s="36"/>
    </row>
  </sheetData>
  <sheetProtection/>
  <mergeCells count="4">
    <mergeCell ref="A7:I7"/>
    <mergeCell ref="B10:K10"/>
    <mergeCell ref="B11:K11"/>
    <mergeCell ref="B12:K12"/>
  </mergeCell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L8"/>
  <sheetViews>
    <sheetView zoomScalePageLayoutView="0" workbookViewId="0" topLeftCell="A1">
      <selection activeCell="K6" sqref="K6"/>
    </sheetView>
  </sheetViews>
  <sheetFormatPr defaultColWidth="9.00390625" defaultRowHeight="12.75"/>
  <cols>
    <col min="1" max="1" width="3.7109375" style="1" customWidth="1"/>
    <col min="2" max="2" width="33.00390625" style="1" customWidth="1"/>
    <col min="3" max="3" width="9.00390625" style="1" customWidth="1"/>
    <col min="4" max="4" width="5.7109375" style="1" customWidth="1"/>
    <col min="5" max="5" width="20.8515625" style="1" customWidth="1"/>
    <col min="6" max="6" width="9.140625" style="1" customWidth="1"/>
    <col min="7" max="7" width="10.421875" style="1" customWidth="1"/>
    <col min="8" max="8" width="8.7109375" style="1" customWidth="1"/>
    <col min="9" max="9" width="5.57421875" style="1" customWidth="1"/>
    <col min="10" max="11" width="11.7109375" style="1" customWidth="1"/>
    <col min="12" max="12" width="5.00390625" style="1" customWidth="1"/>
    <col min="13" max="16384" width="9.00390625" style="1" customWidth="1"/>
  </cols>
  <sheetData>
    <row r="1" spans="1:12" ht="12.75">
      <c r="A1" s="13" t="s">
        <v>198</v>
      </c>
      <c r="B1" s="19"/>
      <c r="C1" s="20"/>
      <c r="D1" s="20" t="s">
        <v>214</v>
      </c>
      <c r="E1" s="19"/>
      <c r="F1" s="19"/>
      <c r="G1" s="19"/>
      <c r="H1" s="19"/>
      <c r="I1" s="19"/>
      <c r="J1" s="19"/>
      <c r="K1" s="19"/>
      <c r="L1" s="11"/>
    </row>
    <row r="2" spans="1:11" ht="56.25">
      <c r="A2" s="51" t="s">
        <v>278</v>
      </c>
      <c r="B2" s="51" t="s">
        <v>2</v>
      </c>
      <c r="C2" s="51" t="s">
        <v>276</v>
      </c>
      <c r="D2" s="51" t="s">
        <v>3</v>
      </c>
      <c r="E2" s="51" t="s">
        <v>4</v>
      </c>
      <c r="F2" s="51" t="s">
        <v>5</v>
      </c>
      <c r="G2" s="51" t="s">
        <v>6</v>
      </c>
      <c r="H2" s="51" t="s">
        <v>7</v>
      </c>
      <c r="I2" s="52" t="s">
        <v>8</v>
      </c>
      <c r="J2" s="51" t="s">
        <v>9</v>
      </c>
      <c r="K2" s="51" t="s">
        <v>10</v>
      </c>
    </row>
    <row r="3" spans="1:12" s="36" customFormat="1" ht="69.75" customHeight="1">
      <c r="A3" s="68">
        <v>1</v>
      </c>
      <c r="B3" s="80" t="s">
        <v>215</v>
      </c>
      <c r="C3" s="70" t="s">
        <v>155</v>
      </c>
      <c r="D3" s="70">
        <v>40</v>
      </c>
      <c r="E3" s="70"/>
      <c r="F3" s="70"/>
      <c r="G3" s="70" t="e">
        <f>ROUND(D3/F3,2)</f>
        <v>#DIV/0!</v>
      </c>
      <c r="H3" s="94"/>
      <c r="I3" s="39"/>
      <c r="J3" s="94" t="e">
        <f>G3*H3</f>
        <v>#DIV/0!</v>
      </c>
      <c r="K3" s="94" t="e">
        <f>ROUND(J3*I3+J3,2)</f>
        <v>#DIV/0!</v>
      </c>
      <c r="L3" s="46"/>
    </row>
    <row r="4" spans="1:12" ht="24">
      <c r="A4" s="68">
        <f>A3+1</f>
        <v>2</v>
      </c>
      <c r="B4" s="80" t="s">
        <v>216</v>
      </c>
      <c r="C4" s="70" t="s">
        <v>155</v>
      </c>
      <c r="D4" s="81">
        <v>40</v>
      </c>
      <c r="E4" s="81"/>
      <c r="F4" s="81"/>
      <c r="G4" s="81" t="e">
        <f>ROUND(D4/F4,2)</f>
        <v>#DIV/0!</v>
      </c>
      <c r="H4" s="94"/>
      <c r="I4" s="82"/>
      <c r="J4" s="94" t="e">
        <f>G4*H4</f>
        <v>#DIV/0!</v>
      </c>
      <c r="K4" s="95" t="e">
        <f>ROUND(J4*I4+J4,2)</f>
        <v>#DIV/0!</v>
      </c>
      <c r="L4" s="46"/>
    </row>
    <row r="5" spans="1:12" ht="24">
      <c r="A5" s="68">
        <v>3</v>
      </c>
      <c r="B5" s="80" t="s">
        <v>217</v>
      </c>
      <c r="C5" s="70" t="s">
        <v>155</v>
      </c>
      <c r="D5" s="81">
        <v>20</v>
      </c>
      <c r="E5" s="81"/>
      <c r="F5" s="81"/>
      <c r="G5" s="81" t="e">
        <f>ROUND(D5/F5,2)</f>
        <v>#DIV/0!</v>
      </c>
      <c r="H5" s="94"/>
      <c r="I5" s="82"/>
      <c r="J5" s="94" t="e">
        <f>G5*H5</f>
        <v>#DIV/0!</v>
      </c>
      <c r="K5" s="95" t="e">
        <f>ROUND(J5*I5+J5,2)</f>
        <v>#DIV/0!</v>
      </c>
      <c r="L5" s="46"/>
    </row>
    <row r="6" spans="1:12" ht="12.75">
      <c r="A6" s="138" t="s">
        <v>73</v>
      </c>
      <c r="B6" s="138"/>
      <c r="C6" s="138"/>
      <c r="D6" s="138"/>
      <c r="E6" s="138"/>
      <c r="F6" s="138"/>
      <c r="G6" s="138"/>
      <c r="H6" s="138"/>
      <c r="I6" s="138"/>
      <c r="J6" s="95"/>
      <c r="K6" s="95"/>
      <c r="L6" s="46"/>
    </row>
    <row r="7" spans="1:12" ht="12.75">
      <c r="A7" s="22" t="s">
        <v>162</v>
      </c>
      <c r="B7" s="139" t="s">
        <v>218</v>
      </c>
      <c r="C7" s="139"/>
      <c r="D7" s="139"/>
      <c r="E7" s="139"/>
      <c r="F7" s="139"/>
      <c r="G7" s="139"/>
      <c r="H7" s="139"/>
      <c r="I7" s="139"/>
      <c r="J7" s="139"/>
      <c r="K7" s="139"/>
      <c r="L7" s="11"/>
    </row>
    <row r="8" spans="1:12" ht="12.75">
      <c r="A8" s="11"/>
      <c r="B8" s="11"/>
      <c r="C8" s="11"/>
      <c r="D8" s="11"/>
      <c r="E8" s="11"/>
      <c r="F8" s="11"/>
      <c r="G8" s="11"/>
      <c r="H8" s="11"/>
      <c r="I8" s="11"/>
      <c r="J8" s="11"/>
      <c r="K8" s="11"/>
      <c r="L8" s="11"/>
    </row>
  </sheetData>
  <sheetProtection/>
  <mergeCells count="2">
    <mergeCell ref="A6:I6"/>
    <mergeCell ref="B7:K7"/>
  </mergeCell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K6"/>
  <sheetViews>
    <sheetView zoomScalePageLayoutView="0" workbookViewId="0" topLeftCell="A1">
      <selection activeCell="J3" sqref="J3"/>
    </sheetView>
  </sheetViews>
  <sheetFormatPr defaultColWidth="9.00390625" defaultRowHeight="12.75"/>
  <cols>
    <col min="1" max="1" width="3.7109375" style="1" customWidth="1"/>
    <col min="2" max="2" width="40.00390625" style="1" customWidth="1"/>
    <col min="3" max="3" width="4.28125" style="1" customWidth="1"/>
    <col min="4" max="4" width="5.7109375" style="1" customWidth="1"/>
    <col min="5" max="5" width="20.8515625" style="1" customWidth="1"/>
    <col min="6" max="6" width="9.00390625" style="1" customWidth="1"/>
    <col min="7" max="7" width="11.28125" style="1" customWidth="1"/>
    <col min="8" max="8" width="8.7109375" style="1" customWidth="1"/>
    <col min="9" max="9" width="5.57421875" style="1" customWidth="1"/>
    <col min="10" max="10" width="11.140625" style="1" customWidth="1"/>
    <col min="11" max="11" width="10.8515625" style="1" customWidth="1"/>
    <col min="12" max="12" width="5.00390625" style="1" customWidth="1"/>
    <col min="13" max="16384" width="9.00390625" style="1" customWidth="1"/>
  </cols>
  <sheetData>
    <row r="1" spans="1:11" ht="12.75">
      <c r="A1" s="11" t="s">
        <v>201</v>
      </c>
      <c r="B1" s="11"/>
      <c r="C1" s="23" t="s">
        <v>219</v>
      </c>
      <c r="D1" s="11"/>
      <c r="E1" s="11"/>
      <c r="F1" s="11"/>
      <c r="G1" s="11"/>
      <c r="H1" s="11"/>
      <c r="I1" s="11"/>
      <c r="J1" s="11"/>
      <c r="K1" s="11"/>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143.25" customHeight="1">
      <c r="A3" s="68">
        <v>1</v>
      </c>
      <c r="B3" s="25" t="s">
        <v>220</v>
      </c>
      <c r="C3" s="70" t="s">
        <v>155</v>
      </c>
      <c r="D3" s="70">
        <v>6000</v>
      </c>
      <c r="E3" s="70"/>
      <c r="F3" s="70"/>
      <c r="G3" s="70" t="e">
        <f>ROUND(D3/F3,2)</f>
        <v>#DIV/0!</v>
      </c>
      <c r="H3" s="94"/>
      <c r="I3" s="39"/>
      <c r="J3" s="94"/>
      <c r="K3" s="94"/>
    </row>
    <row r="4" spans="1:11" s="36" customFormat="1" ht="16.5" customHeight="1">
      <c r="A4" s="11"/>
      <c r="B4" s="11"/>
      <c r="C4" s="11"/>
      <c r="D4" s="11"/>
      <c r="E4" s="11"/>
      <c r="F4" s="11"/>
      <c r="G4" s="11"/>
      <c r="H4" s="11"/>
      <c r="I4" s="11"/>
      <c r="J4" s="11"/>
      <c r="K4" s="11"/>
    </row>
    <row r="5" spans="1:11" s="36" customFormat="1" ht="16.5" customHeight="1">
      <c r="A5" s="1"/>
      <c r="B5" s="1"/>
      <c r="C5" s="1"/>
      <c r="D5" s="1"/>
      <c r="E5" s="1"/>
      <c r="F5" s="1"/>
      <c r="G5" s="1"/>
      <c r="H5" s="1"/>
      <c r="I5" s="1"/>
      <c r="J5" s="1"/>
      <c r="K5" s="1"/>
    </row>
    <row r="6" spans="1:11" s="36" customFormat="1" ht="21" customHeight="1">
      <c r="A6" s="1"/>
      <c r="B6" s="1"/>
      <c r="C6" s="1"/>
      <c r="D6" s="1"/>
      <c r="E6" s="1"/>
      <c r="F6" s="1"/>
      <c r="G6" s="1"/>
      <c r="H6" s="1"/>
      <c r="I6" s="1"/>
      <c r="J6" s="1"/>
      <c r="K6" s="1"/>
    </row>
  </sheetData>
  <sheetProtection/>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4" tint="0.5999900102615356"/>
  </sheetPr>
  <dimension ref="A1:BL24"/>
  <sheetViews>
    <sheetView zoomScalePageLayoutView="0" workbookViewId="0" topLeftCell="A1">
      <selection activeCell="M3" sqref="M3"/>
    </sheetView>
  </sheetViews>
  <sheetFormatPr defaultColWidth="9.00390625" defaultRowHeight="12.75"/>
  <cols>
    <col min="1" max="1" width="3.7109375" style="1" customWidth="1"/>
    <col min="2" max="2" width="38.00390625" style="1" customWidth="1"/>
    <col min="3" max="3" width="7.28125" style="1" customWidth="1"/>
    <col min="4" max="4" width="6.140625" style="1" customWidth="1"/>
    <col min="5" max="5" width="20.8515625" style="1" customWidth="1"/>
    <col min="6" max="6" width="9.421875" style="1" customWidth="1"/>
    <col min="7" max="7" width="10.421875" style="1" customWidth="1"/>
    <col min="8" max="8" width="8.7109375" style="1" customWidth="1"/>
    <col min="9" max="9" width="5.57421875" style="1" customWidth="1"/>
    <col min="10" max="10" width="10.140625" style="1" customWidth="1"/>
    <col min="11" max="11" width="10.57421875" style="1" customWidth="1"/>
    <col min="12" max="12" width="5.00390625" style="1" customWidth="1"/>
    <col min="13" max="16384" width="9.00390625" style="1" customWidth="1"/>
  </cols>
  <sheetData>
    <row r="1" spans="1:64" ht="15">
      <c r="A1" s="11" t="s">
        <v>203</v>
      </c>
      <c r="B1" s="11"/>
      <c r="C1" s="24"/>
      <c r="D1" s="23" t="s">
        <v>290</v>
      </c>
      <c r="E1" s="11"/>
      <c r="F1" s="11"/>
      <c r="G1" s="11"/>
      <c r="H1" s="11"/>
      <c r="I1" s="11"/>
      <c r="J1" s="11"/>
      <c r="K1" s="11"/>
      <c r="L1" s="58"/>
      <c r="M1" s="58"/>
      <c r="N1" s="118"/>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14" ht="60" customHeight="1">
      <c r="A2" s="11"/>
      <c r="B2" s="141" t="s">
        <v>223</v>
      </c>
      <c r="C2" s="141"/>
      <c r="D2" s="141"/>
      <c r="E2" s="141"/>
      <c r="F2" s="141"/>
      <c r="G2" s="141"/>
      <c r="H2" s="141"/>
      <c r="I2" s="141"/>
      <c r="J2" s="141"/>
      <c r="K2" s="141"/>
      <c r="L2" s="58"/>
      <c r="M2" s="58"/>
      <c r="N2" s="58"/>
    </row>
    <row r="3" spans="1:64" s="79" customFormat="1" ht="56.25">
      <c r="A3" s="51" t="s">
        <v>278</v>
      </c>
      <c r="B3" s="51" t="s">
        <v>2</v>
      </c>
      <c r="C3" s="51" t="s">
        <v>276</v>
      </c>
      <c r="D3" s="51" t="s">
        <v>3</v>
      </c>
      <c r="E3" s="51" t="s">
        <v>4</v>
      </c>
      <c r="F3" s="51" t="s">
        <v>5</v>
      </c>
      <c r="G3" s="51" t="s">
        <v>6</v>
      </c>
      <c r="H3" s="51" t="s">
        <v>7</v>
      </c>
      <c r="I3" s="52" t="s">
        <v>8</v>
      </c>
      <c r="J3" s="51" t="s">
        <v>9</v>
      </c>
      <c r="K3" s="51" t="s">
        <v>10</v>
      </c>
      <c r="L3" s="119"/>
      <c r="M3" s="119"/>
      <c r="N3" s="120"/>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row>
    <row r="4" spans="1:64" s="79" customFormat="1" ht="48">
      <c r="A4" s="68">
        <v>1</v>
      </c>
      <c r="B4" s="86" t="s">
        <v>224</v>
      </c>
      <c r="C4" s="101" t="s">
        <v>282</v>
      </c>
      <c r="D4" s="70">
        <v>6</v>
      </c>
      <c r="E4" s="81"/>
      <c r="F4" s="102"/>
      <c r="G4" s="72" t="e">
        <f>ROUND(D4/F4,2)</f>
        <v>#DIV/0!</v>
      </c>
      <c r="H4" s="94"/>
      <c r="I4" s="39"/>
      <c r="J4" s="94" t="e">
        <f>G4*H4</f>
        <v>#DIV/0!</v>
      </c>
      <c r="K4" s="94" t="e">
        <f>ROUND(J4*I4+J4,2)</f>
        <v>#DIV/0!</v>
      </c>
      <c r="L4" s="119"/>
      <c r="M4" s="119"/>
      <c r="N4" s="120"/>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row>
    <row r="5" spans="1:64" s="79" customFormat="1" ht="36">
      <c r="A5" s="68">
        <f>A4+1</f>
        <v>2</v>
      </c>
      <c r="B5" s="86" t="s">
        <v>225</v>
      </c>
      <c r="C5" s="70" t="s">
        <v>283</v>
      </c>
      <c r="D5" s="81">
        <v>6</v>
      </c>
      <c r="E5" s="70"/>
      <c r="F5" s="81"/>
      <c r="G5" s="72" t="e">
        <f>ROUND(D5/F5,2)</f>
        <v>#DIV/0!</v>
      </c>
      <c r="H5" s="94"/>
      <c r="I5" s="39"/>
      <c r="J5" s="94" t="e">
        <f>G5*H5</f>
        <v>#DIV/0!</v>
      </c>
      <c r="K5" s="95" t="e">
        <f>ROUND(J5*I5+J5,2)</f>
        <v>#DIV/0!</v>
      </c>
      <c r="L5" s="119"/>
      <c r="M5" s="119"/>
      <c r="N5" s="120"/>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row>
    <row r="6" spans="1:64" s="79" customFormat="1" ht="48">
      <c r="A6" s="68">
        <f>A5+1</f>
        <v>3</v>
      </c>
      <c r="B6" s="86" t="s">
        <v>226</v>
      </c>
      <c r="C6" s="70" t="s">
        <v>155</v>
      </c>
      <c r="D6" s="81">
        <v>720</v>
      </c>
      <c r="E6" s="70"/>
      <c r="F6" s="81"/>
      <c r="G6" s="72" t="e">
        <f>ROUND(D6/F6,2)</f>
        <v>#DIV/0!</v>
      </c>
      <c r="H6" s="94"/>
      <c r="I6" s="39"/>
      <c r="J6" s="94" t="e">
        <f>G6*H6</f>
        <v>#DIV/0!</v>
      </c>
      <c r="K6" s="95" t="e">
        <f>ROUND(J6*I6+J6,2)</f>
        <v>#DIV/0!</v>
      </c>
      <c r="L6" s="119"/>
      <c r="M6" s="119"/>
      <c r="N6" s="120"/>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row>
    <row r="7" spans="1:64" s="79" customFormat="1" ht="12.75" customHeight="1">
      <c r="A7" s="140" t="s">
        <v>73</v>
      </c>
      <c r="B7" s="140"/>
      <c r="C7" s="140"/>
      <c r="D7" s="140"/>
      <c r="E7" s="140"/>
      <c r="F7" s="140"/>
      <c r="G7" s="140"/>
      <c r="H7" s="140"/>
      <c r="I7" s="140"/>
      <c r="J7" s="95"/>
      <c r="K7" s="95"/>
      <c r="L7" s="119"/>
      <c r="M7" s="119"/>
      <c r="N7" s="120"/>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14" s="36" customFormat="1" ht="12.75">
      <c r="A8" s="1"/>
      <c r="B8" s="1"/>
      <c r="C8" s="1"/>
      <c r="D8" s="1"/>
      <c r="E8" s="1"/>
      <c r="F8" s="1"/>
      <c r="G8" s="1"/>
      <c r="H8" s="1"/>
      <c r="I8" s="1"/>
      <c r="J8" s="1"/>
      <c r="K8" s="1"/>
      <c r="L8" s="121"/>
      <c r="M8" s="121"/>
      <c r="N8" s="121"/>
    </row>
    <row r="9" spans="1:64" s="79" customFormat="1" ht="12.75">
      <c r="A9" s="1"/>
      <c r="B9" s="1"/>
      <c r="C9" s="1"/>
      <c r="D9" s="1"/>
      <c r="E9" s="1"/>
      <c r="F9" s="1"/>
      <c r="G9" s="1"/>
      <c r="H9" s="1"/>
      <c r="I9" s="1"/>
      <c r="J9" s="1"/>
      <c r="K9" s="1"/>
      <c r="L9" s="119"/>
      <c r="M9" s="119"/>
      <c r="N9" s="120"/>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s="79" customFormat="1" ht="18" customHeight="1">
      <c r="A10" s="119"/>
      <c r="B10" s="119"/>
      <c r="C10" s="119"/>
      <c r="D10" s="119"/>
      <c r="E10" s="119"/>
      <c r="F10" s="119"/>
      <c r="G10" s="119"/>
      <c r="H10" s="119"/>
      <c r="I10" s="119"/>
      <c r="J10" s="119"/>
      <c r="K10" s="119"/>
      <c r="L10" s="119"/>
      <c r="M10" s="119"/>
      <c r="N10" s="120"/>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s="79" customFormat="1" ht="12.75" customHeight="1">
      <c r="A11" s="119"/>
      <c r="B11" s="119"/>
      <c r="C11" s="119"/>
      <c r="D11" s="119"/>
      <c r="E11" s="119"/>
      <c r="F11" s="119"/>
      <c r="G11" s="119"/>
      <c r="H11" s="119"/>
      <c r="I11" s="119"/>
      <c r="J11" s="119"/>
      <c r="K11" s="119"/>
      <c r="L11" s="119"/>
      <c r="M11" s="119"/>
      <c r="N11" s="120"/>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s="79" customFormat="1" ht="13.5" customHeight="1">
      <c r="A12" s="119"/>
      <c r="B12" s="119"/>
      <c r="C12" s="119"/>
      <c r="D12" s="119"/>
      <c r="E12" s="119"/>
      <c r="F12" s="119"/>
      <c r="G12" s="119"/>
      <c r="H12" s="119"/>
      <c r="I12" s="119"/>
      <c r="J12" s="119"/>
      <c r="K12" s="119"/>
      <c r="L12" s="119"/>
      <c r="M12" s="119"/>
      <c r="N12" s="120"/>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14" s="36" customFormat="1" ht="12">
      <c r="A13" s="121"/>
      <c r="B13" s="121"/>
      <c r="C13" s="121"/>
      <c r="D13" s="121"/>
      <c r="E13" s="121"/>
      <c r="F13" s="121"/>
      <c r="G13" s="121"/>
      <c r="H13" s="121"/>
      <c r="I13" s="121"/>
      <c r="J13" s="121"/>
      <c r="K13" s="121"/>
      <c r="L13" s="121"/>
      <c r="M13" s="121"/>
      <c r="N13" s="121"/>
    </row>
    <row r="14" spans="1:14" s="36" customFormat="1" ht="12">
      <c r="A14" s="121"/>
      <c r="B14" s="121"/>
      <c r="C14" s="121"/>
      <c r="D14" s="121"/>
      <c r="E14" s="121"/>
      <c r="F14" s="121"/>
      <c r="G14" s="121"/>
      <c r="H14" s="121"/>
      <c r="I14" s="121"/>
      <c r="J14" s="121"/>
      <c r="K14" s="121"/>
      <c r="L14" s="121"/>
      <c r="M14" s="121"/>
      <c r="N14" s="121"/>
    </row>
    <row r="15" spans="1:14" ht="12.75">
      <c r="A15" s="58"/>
      <c r="B15" s="58"/>
      <c r="C15" s="58"/>
      <c r="D15" s="58"/>
      <c r="E15" s="58"/>
      <c r="F15" s="58"/>
      <c r="G15" s="58"/>
      <c r="H15" s="58"/>
      <c r="I15" s="58"/>
      <c r="J15" s="58"/>
      <c r="K15" s="58"/>
      <c r="L15" s="58"/>
      <c r="M15" s="58"/>
      <c r="N15" s="58"/>
    </row>
    <row r="16" spans="1:14" ht="12.75">
      <c r="A16" s="58"/>
      <c r="B16" s="58"/>
      <c r="C16" s="58"/>
      <c r="D16" s="58"/>
      <c r="E16" s="58"/>
      <c r="F16" s="58"/>
      <c r="G16" s="58"/>
      <c r="H16" s="58"/>
      <c r="I16" s="58"/>
      <c r="J16" s="58"/>
      <c r="K16" s="58"/>
      <c r="L16" s="58"/>
      <c r="M16" s="58"/>
      <c r="N16" s="58"/>
    </row>
    <row r="24" ht="12.75">
      <c r="O24" s="58"/>
    </row>
  </sheetData>
  <sheetProtection/>
  <mergeCells count="2">
    <mergeCell ref="A7:I7"/>
    <mergeCell ref="B2:K2"/>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BL8"/>
  <sheetViews>
    <sheetView zoomScalePageLayoutView="0" workbookViewId="0" topLeftCell="A1">
      <selection activeCell="C3" sqref="C3"/>
    </sheetView>
  </sheetViews>
  <sheetFormatPr defaultColWidth="9.00390625" defaultRowHeight="12.75"/>
  <cols>
    <col min="1" max="1" width="3.7109375" style="1" customWidth="1"/>
    <col min="2" max="2" width="38.421875" style="1" customWidth="1"/>
    <col min="3" max="3" width="5.7109375" style="1" customWidth="1"/>
    <col min="4" max="4" width="6.7109375" style="1" customWidth="1"/>
    <col min="5" max="5" width="20.8515625" style="1" customWidth="1"/>
    <col min="6" max="6" width="9.28125" style="1" customWidth="1"/>
    <col min="7" max="7" width="10.8515625" style="1" customWidth="1"/>
    <col min="8" max="8" width="7.57421875" style="1" customWidth="1"/>
    <col min="9" max="9" width="5.57421875" style="1" customWidth="1"/>
    <col min="10" max="10" width="10.7109375" style="1" customWidth="1"/>
    <col min="11" max="11" width="11.7109375" style="1" customWidth="1"/>
    <col min="12" max="12" width="5.00390625" style="1" customWidth="1"/>
    <col min="13" max="16384" width="9.00390625" style="1" customWidth="1"/>
  </cols>
  <sheetData>
    <row r="1" spans="1:64" ht="15">
      <c r="A1" s="13" t="s">
        <v>213</v>
      </c>
      <c r="B1" s="11"/>
      <c r="C1" s="24"/>
      <c r="D1" s="23" t="s">
        <v>227</v>
      </c>
      <c r="E1" s="11"/>
      <c r="F1" s="11"/>
      <c r="G1" s="11"/>
      <c r="H1" s="11"/>
      <c r="I1" s="11"/>
      <c r="J1" s="11"/>
      <c r="K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11" ht="45">
      <c r="A2" s="51" t="s">
        <v>278</v>
      </c>
      <c r="B2" s="51" t="s">
        <v>2</v>
      </c>
      <c r="C2" s="51" t="s">
        <v>276</v>
      </c>
      <c r="D2" s="51" t="s">
        <v>3</v>
      </c>
      <c r="E2" s="51" t="s">
        <v>4</v>
      </c>
      <c r="F2" s="51" t="s">
        <v>5</v>
      </c>
      <c r="G2" s="51" t="s">
        <v>6</v>
      </c>
      <c r="H2" s="51" t="s">
        <v>7</v>
      </c>
      <c r="I2" s="52" t="s">
        <v>8</v>
      </c>
      <c r="J2" s="51" t="s">
        <v>9</v>
      </c>
      <c r="K2" s="51" t="s">
        <v>10</v>
      </c>
    </row>
    <row r="3" spans="1:64" s="79" customFormat="1" ht="48">
      <c r="A3" s="68">
        <v>1</v>
      </c>
      <c r="B3" s="80" t="s">
        <v>228</v>
      </c>
      <c r="C3" s="101" t="s">
        <v>173</v>
      </c>
      <c r="D3" s="70">
        <v>600</v>
      </c>
      <c r="E3" s="70"/>
      <c r="F3" s="70"/>
      <c r="G3" s="70" t="e">
        <f>ROUND(D3/F3,2)</f>
        <v>#DIV/0!</v>
      </c>
      <c r="H3" s="94"/>
      <c r="I3" s="39"/>
      <c r="J3" s="94"/>
      <c r="K3" s="94"/>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row>
    <row r="4" spans="1:64" s="79" customFormat="1" ht="12.75">
      <c r="A4" s="11"/>
      <c r="B4" s="11"/>
      <c r="C4" s="11"/>
      <c r="D4" s="11"/>
      <c r="E4" s="11"/>
      <c r="F4" s="11"/>
      <c r="G4" s="11"/>
      <c r="H4" s="11"/>
      <c r="I4" s="11"/>
      <c r="J4" s="11"/>
      <c r="K4" s="11"/>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row>
    <row r="5" spans="13:64" s="79" customFormat="1" ht="12">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row>
    <row r="6" spans="13:64" s="79" customFormat="1" ht="12.75" customHeight="1">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row>
    <row r="7" spans="13:64" ht="26.25" customHeight="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row>
    <row r="8" spans="13:64" ht="12.75">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row>
  </sheetData>
  <sheetProtection/>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BL4"/>
  <sheetViews>
    <sheetView zoomScalePageLayoutView="0" workbookViewId="0" topLeftCell="A1">
      <selection activeCell="A1" sqref="A1"/>
    </sheetView>
  </sheetViews>
  <sheetFormatPr defaultColWidth="9.00390625" defaultRowHeight="12.75"/>
  <cols>
    <col min="1" max="1" width="3.7109375" style="1" customWidth="1"/>
    <col min="2" max="2" width="36.421875" style="1" customWidth="1"/>
    <col min="3" max="3" width="5.28125" style="1" customWidth="1"/>
    <col min="4" max="4" width="5.7109375" style="1" customWidth="1"/>
    <col min="5" max="5" width="20.8515625" style="1" customWidth="1"/>
    <col min="6" max="6" width="9.8515625" style="1" customWidth="1"/>
    <col min="7" max="7" width="10.7109375" style="1" customWidth="1"/>
    <col min="8" max="8" width="8.7109375" style="1" customWidth="1"/>
    <col min="9" max="9" width="5.57421875" style="1" customWidth="1"/>
    <col min="10" max="11" width="11.7109375" style="1" customWidth="1"/>
    <col min="12" max="12" width="5.00390625" style="1" customWidth="1"/>
    <col min="13" max="16384" width="9.00390625" style="1" customWidth="1"/>
  </cols>
  <sheetData>
    <row r="1" spans="1:64" ht="12.75">
      <c r="A1" s="13" t="s">
        <v>308</v>
      </c>
      <c r="B1" s="11"/>
      <c r="C1" s="11"/>
      <c r="D1" s="23" t="s">
        <v>230</v>
      </c>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11" ht="45">
      <c r="A2" s="51" t="s">
        <v>278</v>
      </c>
      <c r="B2" s="51" t="s">
        <v>2</v>
      </c>
      <c r="C2" s="51" t="s">
        <v>276</v>
      </c>
      <c r="D2" s="51" t="s">
        <v>3</v>
      </c>
      <c r="E2" s="51" t="s">
        <v>4</v>
      </c>
      <c r="F2" s="51" t="s">
        <v>5</v>
      </c>
      <c r="G2" s="51" t="s">
        <v>6</v>
      </c>
      <c r="H2" s="51" t="s">
        <v>7</v>
      </c>
      <c r="I2" s="52" t="s">
        <v>8</v>
      </c>
      <c r="J2" s="51" t="s">
        <v>9</v>
      </c>
      <c r="K2" s="51" t="s">
        <v>10</v>
      </c>
    </row>
    <row r="3" spans="1:64" s="79" customFormat="1" ht="60">
      <c r="A3" s="68">
        <v>1</v>
      </c>
      <c r="B3" s="25" t="s">
        <v>231</v>
      </c>
      <c r="C3" s="69" t="s">
        <v>12</v>
      </c>
      <c r="D3" s="81">
        <v>120</v>
      </c>
      <c r="E3" s="81"/>
      <c r="F3" s="81"/>
      <c r="G3" s="81" t="e">
        <f>ROUND(D3/F3,2)</f>
        <v>#DIV/0!</v>
      </c>
      <c r="H3" s="95"/>
      <c r="I3" s="82"/>
      <c r="J3" s="94"/>
      <c r="K3" s="95"/>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row>
    <row r="4" spans="1:64" ht="12.7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row>
  </sheetData>
  <sheetProtection/>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BL7"/>
  <sheetViews>
    <sheetView zoomScalePageLayoutView="0" workbookViewId="0" topLeftCell="A1">
      <selection activeCell="A1" sqref="A1"/>
    </sheetView>
  </sheetViews>
  <sheetFormatPr defaultColWidth="9.00390625" defaultRowHeight="12.75"/>
  <cols>
    <col min="1" max="1" width="3.7109375" style="1" customWidth="1"/>
    <col min="2" max="2" width="30.7109375" style="1" customWidth="1"/>
    <col min="3" max="3" width="13.57421875" style="1" customWidth="1"/>
    <col min="4" max="4" width="5.28125" style="1" customWidth="1"/>
    <col min="5" max="5" width="16.57421875" style="1" customWidth="1"/>
    <col min="6" max="6" width="10.140625" style="1" customWidth="1"/>
    <col min="7" max="7" width="11.00390625" style="1" customWidth="1"/>
    <col min="8" max="8" width="8.7109375" style="1" customWidth="1"/>
    <col min="9" max="9" width="5.57421875" style="1" customWidth="1"/>
    <col min="10" max="11" width="11.7109375" style="1" customWidth="1"/>
    <col min="12" max="12" width="5.00390625" style="1" customWidth="1"/>
    <col min="13" max="16384" width="9.00390625" style="1" customWidth="1"/>
  </cols>
  <sheetData>
    <row r="1" spans="1:64" ht="12.75">
      <c r="A1" s="13" t="s">
        <v>309</v>
      </c>
      <c r="B1" s="11"/>
      <c r="C1" s="11"/>
      <c r="D1" s="23" t="s">
        <v>233</v>
      </c>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64" ht="37.5" customHeight="1">
      <c r="A2" s="51" t="s">
        <v>278</v>
      </c>
      <c r="B2" s="51" t="s">
        <v>2</v>
      </c>
      <c r="C2" s="51" t="s">
        <v>276</v>
      </c>
      <c r="D2" s="51" t="s">
        <v>3</v>
      </c>
      <c r="E2" s="51" t="s">
        <v>4</v>
      </c>
      <c r="F2" s="51" t="s">
        <v>5</v>
      </c>
      <c r="G2" s="51" t="s">
        <v>6</v>
      </c>
      <c r="H2" s="51" t="s">
        <v>7</v>
      </c>
      <c r="I2" s="52" t="s">
        <v>8</v>
      </c>
      <c r="J2" s="51" t="s">
        <v>9</v>
      </c>
      <c r="K2" s="51" t="s">
        <v>10</v>
      </c>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row>
    <row r="3" spans="1:11" ht="48">
      <c r="A3" s="68">
        <v>1</v>
      </c>
      <c r="B3" s="25" t="s">
        <v>266</v>
      </c>
      <c r="C3" s="69" t="s">
        <v>12</v>
      </c>
      <c r="D3" s="70">
        <v>2400</v>
      </c>
      <c r="E3" s="70"/>
      <c r="F3" s="70"/>
      <c r="G3" s="70" t="e">
        <f>ROUND(D3/F3,2)</f>
        <v>#DIV/0!</v>
      </c>
      <c r="H3" s="94"/>
      <c r="I3" s="39"/>
      <c r="J3" s="94"/>
      <c r="K3" s="94"/>
    </row>
    <row r="4" spans="1:64" s="79" customFormat="1" ht="45" customHeight="1">
      <c r="A4" s="11"/>
      <c r="B4" s="11"/>
      <c r="C4" s="11"/>
      <c r="D4" s="11"/>
      <c r="E4" s="11"/>
      <c r="F4" s="11"/>
      <c r="G4" s="11"/>
      <c r="H4" s="11"/>
      <c r="I4" s="11"/>
      <c r="J4" s="11"/>
      <c r="K4" s="11"/>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row>
    <row r="5" spans="1:64" s="79" customFormat="1" ht="12.75">
      <c r="A5" s="1"/>
      <c r="B5" s="1"/>
      <c r="C5" s="1"/>
      <c r="D5" s="1"/>
      <c r="E5" s="1"/>
      <c r="F5" s="1"/>
      <c r="G5" s="1"/>
      <c r="H5" s="1"/>
      <c r="I5" s="1"/>
      <c r="J5" s="1"/>
      <c r="K5" s="1"/>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row>
    <row r="6" spans="1:64" s="79" customFormat="1" ht="57" customHeight="1">
      <c r="A6" s="1"/>
      <c r="B6" s="1"/>
      <c r="C6" s="1"/>
      <c r="D6" s="1"/>
      <c r="E6" s="1"/>
      <c r="F6" s="1"/>
      <c r="G6" s="1"/>
      <c r="H6" s="1"/>
      <c r="I6" s="1"/>
      <c r="J6" s="1"/>
      <c r="K6" s="1"/>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row>
    <row r="7" spans="1:64" s="79" customFormat="1" ht="12.75" customHeight="1">
      <c r="A7" s="1"/>
      <c r="B7" s="1"/>
      <c r="C7" s="1"/>
      <c r="D7" s="1"/>
      <c r="E7" s="1"/>
      <c r="F7" s="1"/>
      <c r="G7" s="1"/>
      <c r="H7" s="1"/>
      <c r="I7" s="1"/>
      <c r="J7" s="1"/>
      <c r="K7" s="1"/>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sheetData>
  <sheetProtection/>
  <printOptions/>
  <pageMargins left="0.75" right="0.75" top="1" bottom="1"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BL5"/>
  <sheetViews>
    <sheetView zoomScalePageLayoutView="0" workbookViewId="0" topLeftCell="A1">
      <selection activeCell="K3" sqref="K3"/>
    </sheetView>
  </sheetViews>
  <sheetFormatPr defaultColWidth="9.00390625" defaultRowHeight="12.75"/>
  <cols>
    <col min="1" max="1" width="3.7109375" style="1" customWidth="1"/>
    <col min="2" max="2" width="36.7109375" style="1" customWidth="1"/>
    <col min="3" max="3" width="9.00390625" style="1" customWidth="1"/>
    <col min="4" max="4" width="5.140625" style="1" customWidth="1"/>
    <col min="5" max="5" width="20.8515625" style="1" customWidth="1"/>
    <col min="6" max="6" width="9.140625" style="1" customWidth="1"/>
    <col min="7" max="7" width="10.8515625" style="1" customWidth="1"/>
    <col min="8" max="8" width="8.7109375" style="1" customWidth="1"/>
    <col min="9" max="9" width="5.57421875" style="1" customWidth="1"/>
    <col min="10" max="10" width="9.8515625" style="1" customWidth="1"/>
    <col min="11" max="11" width="10.28125" style="1" customWidth="1"/>
    <col min="12" max="12" width="5.00390625" style="1" customWidth="1"/>
    <col min="13" max="16384" width="9.00390625" style="1" customWidth="1"/>
  </cols>
  <sheetData>
    <row r="1" spans="1:64" ht="12.75">
      <c r="A1" s="13" t="s">
        <v>221</v>
      </c>
      <c r="B1" s="11"/>
      <c r="C1" s="11"/>
      <c r="D1" s="23" t="s">
        <v>235</v>
      </c>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11" ht="45">
      <c r="A2" s="51" t="s">
        <v>278</v>
      </c>
      <c r="B2" s="51" t="s">
        <v>2</v>
      </c>
      <c r="C2" s="51" t="s">
        <v>276</v>
      </c>
      <c r="D2" s="51" t="s">
        <v>3</v>
      </c>
      <c r="E2" s="51" t="s">
        <v>4</v>
      </c>
      <c r="F2" s="51" t="s">
        <v>5</v>
      </c>
      <c r="G2" s="51" t="s">
        <v>6</v>
      </c>
      <c r="H2" s="51" t="s">
        <v>7</v>
      </c>
      <c r="I2" s="52" t="s">
        <v>8</v>
      </c>
      <c r="J2" s="51" t="s">
        <v>9</v>
      </c>
      <c r="K2" s="51" t="s">
        <v>10</v>
      </c>
    </row>
    <row r="3" spans="1:64" s="79" customFormat="1" ht="84">
      <c r="A3" s="68">
        <v>1</v>
      </c>
      <c r="B3" s="25" t="s">
        <v>259</v>
      </c>
      <c r="C3" s="69" t="s">
        <v>12</v>
      </c>
      <c r="D3" s="70">
        <v>40</v>
      </c>
      <c r="E3" s="70"/>
      <c r="F3" s="70"/>
      <c r="G3" s="70" t="e">
        <f>ROUND(D3/F3,2)</f>
        <v>#DIV/0!</v>
      </c>
      <c r="H3" s="94"/>
      <c r="I3" s="39"/>
      <c r="J3" s="94"/>
      <c r="K3" s="94"/>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row>
    <row r="4" spans="1:64" ht="12.7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row>
    <row r="5" spans="1:11" ht="12.75">
      <c r="A5" s="11"/>
      <c r="B5" s="11"/>
      <c r="C5" s="11"/>
      <c r="D5" s="11"/>
      <c r="E5" s="11"/>
      <c r="F5" s="11"/>
      <c r="G5" s="11"/>
      <c r="H5" s="11"/>
      <c r="I5" s="11"/>
      <c r="J5" s="11"/>
      <c r="K5" s="11"/>
    </row>
  </sheetData>
  <sheetProtection/>
  <printOptions/>
  <pageMargins left="0.75" right="0.75" top="1" bottom="1"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BL3"/>
  <sheetViews>
    <sheetView zoomScalePageLayoutView="0" workbookViewId="0" topLeftCell="A1">
      <selection activeCell="J3" sqref="J3"/>
    </sheetView>
  </sheetViews>
  <sheetFormatPr defaultColWidth="9.00390625" defaultRowHeight="12.75"/>
  <cols>
    <col min="1" max="1" width="3.7109375" style="1" customWidth="1"/>
    <col min="2" max="2" width="37.140625" style="1" customWidth="1"/>
    <col min="3" max="3" width="5.7109375" style="1" customWidth="1"/>
    <col min="4" max="4" width="5.8515625" style="1" customWidth="1"/>
    <col min="5" max="5" width="20.8515625" style="1" customWidth="1"/>
    <col min="6" max="6" width="8.8515625" style="1" customWidth="1"/>
    <col min="7" max="7" width="11.28125" style="1" customWidth="1"/>
    <col min="8" max="8" width="8.7109375" style="1" customWidth="1"/>
    <col min="9" max="9" width="5.57421875" style="1" customWidth="1"/>
    <col min="10" max="11" width="11.7109375" style="1" customWidth="1"/>
    <col min="12" max="12" width="5.00390625" style="1" customWidth="1"/>
    <col min="13" max="16384" width="9.00390625" style="1" customWidth="1"/>
  </cols>
  <sheetData>
    <row r="1" spans="1:11" ht="15">
      <c r="A1" s="11" t="s">
        <v>222</v>
      </c>
      <c r="B1" s="11"/>
      <c r="C1" s="24"/>
      <c r="D1" s="23" t="s">
        <v>237</v>
      </c>
      <c r="E1" s="11"/>
      <c r="F1" s="11"/>
      <c r="G1" s="11"/>
      <c r="H1" s="11"/>
      <c r="I1" s="11"/>
      <c r="J1" s="11"/>
      <c r="K1" s="11"/>
    </row>
    <row r="2" spans="1:11" ht="45">
      <c r="A2" s="51" t="s">
        <v>278</v>
      </c>
      <c r="B2" s="51" t="s">
        <v>2</v>
      </c>
      <c r="C2" s="51" t="s">
        <v>276</v>
      </c>
      <c r="D2" s="51" t="s">
        <v>3</v>
      </c>
      <c r="E2" s="51" t="s">
        <v>4</v>
      </c>
      <c r="F2" s="51" t="s">
        <v>5</v>
      </c>
      <c r="G2" s="51" t="s">
        <v>6</v>
      </c>
      <c r="H2" s="51" t="s">
        <v>7</v>
      </c>
      <c r="I2" s="52" t="s">
        <v>8</v>
      </c>
      <c r="J2" s="51" t="s">
        <v>9</v>
      </c>
      <c r="K2" s="51" t="s">
        <v>10</v>
      </c>
    </row>
    <row r="3" spans="1:64" s="79" customFormat="1" ht="60" customHeight="1">
      <c r="A3" s="68">
        <v>1</v>
      </c>
      <c r="B3" s="25" t="s">
        <v>238</v>
      </c>
      <c r="C3" s="70" t="s">
        <v>155</v>
      </c>
      <c r="D3" s="81">
        <v>1000</v>
      </c>
      <c r="E3" s="81"/>
      <c r="F3" s="81"/>
      <c r="G3" s="81" t="e">
        <f>ROUND(D3/F3,2)</f>
        <v>#DIV/0!</v>
      </c>
      <c r="H3" s="95"/>
      <c r="I3" s="82"/>
      <c r="J3" s="94"/>
      <c r="K3" s="95"/>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140625" defaultRowHeight="12.75"/>
  <cols>
    <col min="2" max="2" width="28.00390625" style="0" customWidth="1"/>
    <col min="10" max="11" width="10.421875" style="0" bestFit="1" customWidth="1"/>
  </cols>
  <sheetData>
    <row r="1" spans="1:12" s="36" customFormat="1" ht="12.75">
      <c r="A1" s="2" t="s">
        <v>78</v>
      </c>
      <c r="B1" s="3"/>
      <c r="C1" s="4"/>
      <c r="D1" s="5" t="s">
        <v>127</v>
      </c>
      <c r="E1" s="3"/>
      <c r="F1" s="3"/>
      <c r="G1" s="3"/>
      <c r="H1" s="88"/>
      <c r="I1" s="6"/>
      <c r="J1" s="88"/>
      <c r="K1" s="88"/>
      <c r="L1" s="1"/>
    </row>
    <row r="2" spans="1:11" s="53" customFormat="1" ht="78.75">
      <c r="A2" s="51" t="s">
        <v>278</v>
      </c>
      <c r="B2" s="51" t="s">
        <v>2</v>
      </c>
      <c r="C2" s="51" t="s">
        <v>276</v>
      </c>
      <c r="D2" s="51" t="s">
        <v>3</v>
      </c>
      <c r="E2" s="51" t="s">
        <v>4</v>
      </c>
      <c r="F2" s="51" t="s">
        <v>5</v>
      </c>
      <c r="G2" s="51" t="s">
        <v>6</v>
      </c>
      <c r="H2" s="93" t="s">
        <v>7</v>
      </c>
      <c r="I2" s="52" t="s">
        <v>8</v>
      </c>
      <c r="J2" s="93" t="s">
        <v>9</v>
      </c>
      <c r="K2" s="93" t="s">
        <v>10</v>
      </c>
    </row>
    <row r="3" spans="1:11" s="36" customFormat="1" ht="29.25" customHeight="1">
      <c r="A3" s="37">
        <v>1</v>
      </c>
      <c r="B3" s="10" t="s">
        <v>128</v>
      </c>
      <c r="C3" s="37" t="s">
        <v>12</v>
      </c>
      <c r="D3" s="37">
        <v>250</v>
      </c>
      <c r="E3" s="37"/>
      <c r="F3" s="38"/>
      <c r="G3" s="38" t="e">
        <f aca="true" t="shared" si="0" ref="G3:G9">ROUND(D3/F3,2)</f>
        <v>#DIV/0!</v>
      </c>
      <c r="H3" s="94"/>
      <c r="I3" s="39"/>
      <c r="J3" s="94" t="e">
        <f aca="true" t="shared" si="1" ref="J3:J9">G3*H3</f>
        <v>#DIV/0!</v>
      </c>
      <c r="K3" s="95" t="e">
        <f aca="true" t="shared" si="2" ref="K3:K9">ROUND(J3*I3+J3,2)</f>
        <v>#DIV/0!</v>
      </c>
    </row>
    <row r="4" spans="1:11" s="36" customFormat="1" ht="12">
      <c r="A4" s="37">
        <f aca="true" t="shared" si="3" ref="A4:A9">1+A3</f>
        <v>2</v>
      </c>
      <c r="B4" s="10" t="s">
        <v>129</v>
      </c>
      <c r="C4" s="37" t="s">
        <v>12</v>
      </c>
      <c r="D4" s="37">
        <v>150</v>
      </c>
      <c r="E4" s="37"/>
      <c r="F4" s="38"/>
      <c r="G4" s="38" t="e">
        <f t="shared" si="0"/>
        <v>#DIV/0!</v>
      </c>
      <c r="H4" s="94"/>
      <c r="I4" s="39"/>
      <c r="J4" s="94" t="e">
        <f t="shared" si="1"/>
        <v>#DIV/0!</v>
      </c>
      <c r="K4" s="95" t="e">
        <f t="shared" si="2"/>
        <v>#DIV/0!</v>
      </c>
    </row>
    <row r="5" spans="1:11" s="36" customFormat="1" ht="12">
      <c r="A5" s="37">
        <f t="shared" si="3"/>
        <v>3</v>
      </c>
      <c r="B5" s="10" t="s">
        <v>130</v>
      </c>
      <c r="C5" s="37" t="s">
        <v>12</v>
      </c>
      <c r="D5" s="37">
        <v>50</v>
      </c>
      <c r="E5" s="37"/>
      <c r="F5" s="38"/>
      <c r="G5" s="38" t="e">
        <f t="shared" si="0"/>
        <v>#DIV/0!</v>
      </c>
      <c r="H5" s="94"/>
      <c r="I5" s="39"/>
      <c r="J5" s="94" t="e">
        <f t="shared" si="1"/>
        <v>#DIV/0!</v>
      </c>
      <c r="K5" s="95" t="e">
        <f t="shared" si="2"/>
        <v>#DIV/0!</v>
      </c>
    </row>
    <row r="6" spans="1:11" s="36" customFormat="1" ht="12">
      <c r="A6" s="37">
        <f t="shared" si="3"/>
        <v>4</v>
      </c>
      <c r="B6" s="10" t="s">
        <v>131</v>
      </c>
      <c r="C6" s="37" t="s">
        <v>12</v>
      </c>
      <c r="D6" s="37">
        <v>50</v>
      </c>
      <c r="E6" s="37"/>
      <c r="F6" s="38"/>
      <c r="G6" s="38" t="e">
        <f t="shared" si="0"/>
        <v>#DIV/0!</v>
      </c>
      <c r="H6" s="94"/>
      <c r="I6" s="39"/>
      <c r="J6" s="94" t="e">
        <f t="shared" si="1"/>
        <v>#DIV/0!</v>
      </c>
      <c r="K6" s="95" t="e">
        <f t="shared" si="2"/>
        <v>#DIV/0!</v>
      </c>
    </row>
    <row r="7" spans="1:11" s="36" customFormat="1" ht="12">
      <c r="A7" s="37">
        <f t="shared" si="3"/>
        <v>5</v>
      </c>
      <c r="B7" s="10" t="s">
        <v>132</v>
      </c>
      <c r="C7" s="37" t="s">
        <v>12</v>
      </c>
      <c r="D7" s="37">
        <v>50</v>
      </c>
      <c r="E7" s="37"/>
      <c r="F7" s="38"/>
      <c r="G7" s="38" t="e">
        <f t="shared" si="0"/>
        <v>#DIV/0!</v>
      </c>
      <c r="H7" s="94"/>
      <c r="I7" s="39"/>
      <c r="J7" s="94" t="e">
        <f t="shared" si="1"/>
        <v>#DIV/0!</v>
      </c>
      <c r="K7" s="95" t="e">
        <f t="shared" si="2"/>
        <v>#DIV/0!</v>
      </c>
    </row>
    <row r="8" spans="1:11" s="36" customFormat="1" ht="12">
      <c r="A8" s="37">
        <f t="shared" si="3"/>
        <v>6</v>
      </c>
      <c r="B8" s="10" t="s">
        <v>133</v>
      </c>
      <c r="C8" s="37" t="s">
        <v>12</v>
      </c>
      <c r="D8" s="37">
        <v>50</v>
      </c>
      <c r="E8" s="37"/>
      <c r="F8" s="38"/>
      <c r="G8" s="38" t="e">
        <f t="shared" si="0"/>
        <v>#DIV/0!</v>
      </c>
      <c r="H8" s="94"/>
      <c r="I8" s="39"/>
      <c r="J8" s="94" t="e">
        <f t="shared" si="1"/>
        <v>#DIV/0!</v>
      </c>
      <c r="K8" s="95" t="e">
        <f t="shared" si="2"/>
        <v>#DIV/0!</v>
      </c>
    </row>
    <row r="9" spans="1:11" s="36" customFormat="1" ht="12">
      <c r="A9" s="37">
        <f t="shared" si="3"/>
        <v>7</v>
      </c>
      <c r="B9" s="10" t="s">
        <v>134</v>
      </c>
      <c r="C9" s="37" t="s">
        <v>12</v>
      </c>
      <c r="D9" s="37">
        <v>50</v>
      </c>
      <c r="E9" s="37"/>
      <c r="F9" s="38"/>
      <c r="G9" s="38" t="e">
        <f t="shared" si="0"/>
        <v>#DIV/0!</v>
      </c>
      <c r="H9" s="94"/>
      <c r="I9" s="39"/>
      <c r="J9" s="94" t="e">
        <f t="shared" si="1"/>
        <v>#DIV/0!</v>
      </c>
      <c r="K9" s="95" t="e">
        <f t="shared" si="2"/>
        <v>#DIV/0!</v>
      </c>
    </row>
    <row r="10" spans="1:11" s="36" customFormat="1" ht="12">
      <c r="A10" s="127" t="s">
        <v>73</v>
      </c>
      <c r="B10" s="127"/>
      <c r="C10" s="127"/>
      <c r="D10" s="127"/>
      <c r="E10" s="127"/>
      <c r="F10" s="127"/>
      <c r="G10" s="127"/>
      <c r="H10" s="127"/>
      <c r="I10" s="127"/>
      <c r="J10" s="95"/>
      <c r="K10" s="95"/>
    </row>
    <row r="11" spans="1:12" s="36" customFormat="1" ht="12.75">
      <c r="A11" s="3"/>
      <c r="B11" s="15"/>
      <c r="C11" s="15"/>
      <c r="D11" s="15"/>
      <c r="E11" s="3"/>
      <c r="F11" s="15"/>
      <c r="G11" s="15"/>
      <c r="H11" s="91"/>
      <c r="I11" s="15"/>
      <c r="J11" s="92"/>
      <c r="K11" s="92"/>
      <c r="L11" s="1"/>
    </row>
    <row r="12" spans="1:12" s="36" customFormat="1" ht="12.75">
      <c r="A12" s="55"/>
      <c r="B12" s="56" t="s">
        <v>74</v>
      </c>
      <c r="C12" s="57"/>
      <c r="D12" s="55"/>
      <c r="E12" s="57"/>
      <c r="F12" s="55"/>
      <c r="G12" s="55"/>
      <c r="H12" s="96"/>
      <c r="I12" s="9"/>
      <c r="J12" s="96"/>
      <c r="K12" s="96"/>
      <c r="L12" s="58"/>
    </row>
    <row r="13" spans="1:12" s="36" customFormat="1" ht="12.75" customHeight="1">
      <c r="A13" s="59"/>
      <c r="B13" s="133" t="s">
        <v>279</v>
      </c>
      <c r="C13" s="133"/>
      <c r="D13" s="133"/>
      <c r="E13" s="133"/>
      <c r="F13" s="133"/>
      <c r="G13" s="133"/>
      <c r="H13" s="133"/>
      <c r="I13" s="133"/>
      <c r="J13" s="133"/>
      <c r="K13" s="133"/>
      <c r="L13" s="58"/>
    </row>
    <row r="14" spans="1:12" s="36" customFormat="1" ht="12.75">
      <c r="A14" s="1"/>
      <c r="B14" s="1"/>
      <c r="C14" s="1"/>
      <c r="D14" s="1"/>
      <c r="E14" s="1"/>
      <c r="F14" s="1"/>
      <c r="G14" s="1"/>
      <c r="H14" s="89"/>
      <c r="I14" s="1"/>
      <c r="J14" s="89"/>
      <c r="K14" s="89"/>
      <c r="L14" s="1"/>
    </row>
    <row r="15" spans="1:12" s="36" customFormat="1" ht="12.75">
      <c r="A15" s="1"/>
      <c r="B15" s="1"/>
      <c r="C15" s="1"/>
      <c r="D15" s="1"/>
      <c r="E15" s="1"/>
      <c r="F15" s="1"/>
      <c r="G15" s="1"/>
      <c r="H15" s="89"/>
      <c r="I15" s="1"/>
      <c r="J15" s="89"/>
      <c r="K15" s="89"/>
      <c r="L15" s="1"/>
    </row>
    <row r="16" spans="1:12" s="36" customFormat="1" ht="12.75">
      <c r="A16" s="1"/>
      <c r="B16" s="1"/>
      <c r="C16" s="1"/>
      <c r="D16" s="1"/>
      <c r="E16" s="1"/>
      <c r="F16" s="1"/>
      <c r="G16" s="1"/>
      <c r="H16" s="89"/>
      <c r="I16" s="1"/>
      <c r="J16" s="89"/>
      <c r="K16" s="89"/>
      <c r="L16" s="1"/>
    </row>
    <row r="17" s="36" customFormat="1" ht="12"/>
    <row r="18" s="36" customFormat="1" ht="12"/>
    <row r="19" s="36" customFormat="1" ht="12"/>
    <row r="20" s="36" customFormat="1" ht="12"/>
    <row r="21" s="36" customFormat="1" ht="12"/>
    <row r="22" s="36" customFormat="1" ht="12"/>
    <row r="23" s="36" customFormat="1" ht="12"/>
    <row r="24" s="36" customFormat="1" ht="12"/>
    <row r="25" s="36" customFormat="1" ht="12"/>
    <row r="26" s="36" customFormat="1" ht="12"/>
    <row r="27" s="36" customFormat="1" ht="12.75" customHeight="1"/>
    <row r="28" s="36" customFormat="1" ht="12"/>
    <row r="29" s="36" customFormat="1" ht="12"/>
    <row r="30" s="36" customFormat="1" ht="25.5" customHeight="1"/>
    <row r="31" s="36" customFormat="1" ht="12.75" customHeight="1"/>
    <row r="32" s="36" customFormat="1" ht="12.75" customHeight="1"/>
    <row r="33" s="36" customFormat="1" ht="12.75" customHeight="1"/>
  </sheetData>
  <sheetProtection/>
  <mergeCells count="2">
    <mergeCell ref="A10:I10"/>
    <mergeCell ref="B13:K13"/>
  </mergeCells>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K5"/>
  <sheetViews>
    <sheetView zoomScalePageLayoutView="0" workbookViewId="0" topLeftCell="A1">
      <selection activeCell="K3" sqref="K3"/>
    </sheetView>
  </sheetViews>
  <sheetFormatPr defaultColWidth="9.00390625" defaultRowHeight="12.75"/>
  <cols>
    <col min="1" max="1" width="3.7109375" style="1" customWidth="1"/>
    <col min="2" max="2" width="37.57421875" style="1" customWidth="1"/>
    <col min="3" max="3" width="6.140625" style="1" customWidth="1"/>
    <col min="4" max="4" width="5.7109375" style="1" customWidth="1"/>
    <col min="5" max="5" width="20.8515625" style="1" customWidth="1"/>
    <col min="6" max="6" width="10.140625" style="1" customWidth="1"/>
    <col min="7" max="7" width="11.421875" style="1" customWidth="1"/>
    <col min="8" max="8" width="8.7109375" style="1" customWidth="1"/>
    <col min="9" max="9" width="5.57421875" style="1" customWidth="1"/>
    <col min="10" max="11" width="10.7109375" style="1" customWidth="1"/>
    <col min="12" max="12" width="5.00390625" style="1" customWidth="1"/>
    <col min="13" max="16384" width="9.00390625" style="1" customWidth="1"/>
  </cols>
  <sheetData>
    <row r="1" spans="1:11" ht="12.75">
      <c r="A1" s="11" t="s">
        <v>293</v>
      </c>
      <c r="B1" s="11"/>
      <c r="C1" s="11"/>
      <c r="D1" s="23" t="s">
        <v>241</v>
      </c>
      <c r="E1" s="11"/>
      <c r="F1" s="11"/>
      <c r="G1" s="11"/>
      <c r="H1" s="11"/>
      <c r="I1" s="11"/>
      <c r="J1" s="11"/>
      <c r="K1" s="11"/>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48.75" customHeight="1">
      <c r="A3" s="68">
        <v>1</v>
      </c>
      <c r="B3" s="25" t="s">
        <v>286</v>
      </c>
      <c r="C3" s="70" t="s">
        <v>12</v>
      </c>
      <c r="D3" s="81">
        <v>100</v>
      </c>
      <c r="E3" s="81"/>
      <c r="F3" s="81"/>
      <c r="G3" s="81" t="e">
        <f>ROUND(D3/F3,2)</f>
        <v>#DIV/0!</v>
      </c>
      <c r="H3" s="95"/>
      <c r="I3" s="82"/>
      <c r="J3" s="94"/>
      <c r="K3" s="95"/>
    </row>
    <row r="4" spans="1:11" ht="12.75">
      <c r="A4" s="26"/>
      <c r="B4" s="21"/>
      <c r="C4" s="19"/>
      <c r="D4" s="19"/>
      <c r="E4" s="19"/>
      <c r="F4" s="19"/>
      <c r="G4" s="19"/>
      <c r="H4" s="14"/>
      <c r="I4" s="6"/>
      <c r="J4" s="14"/>
      <c r="K4" s="14"/>
    </row>
    <row r="5" spans="1:11" ht="12.75">
      <c r="A5" s="12" t="s">
        <v>162</v>
      </c>
      <c r="B5" s="11" t="s">
        <v>242</v>
      </c>
      <c r="C5" s="19"/>
      <c r="D5" s="19"/>
      <c r="E5" s="19"/>
      <c r="F5" s="19"/>
      <c r="G5" s="19"/>
      <c r="H5" s="14"/>
      <c r="I5" s="6"/>
      <c r="J5" s="14"/>
      <c r="K5" s="14"/>
    </row>
  </sheetData>
  <sheetProtection/>
  <printOptions/>
  <pageMargins left="0.75" right="0.75" top="1" bottom="1"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BL3"/>
  <sheetViews>
    <sheetView zoomScalePageLayoutView="0" workbookViewId="0" topLeftCell="A1">
      <selection activeCell="A2" sqref="A2"/>
    </sheetView>
  </sheetViews>
  <sheetFormatPr defaultColWidth="9.00390625" defaultRowHeight="12.75"/>
  <cols>
    <col min="1" max="1" width="3.7109375" style="1" customWidth="1"/>
    <col min="2" max="2" width="37.8515625" style="1" customWidth="1"/>
    <col min="3" max="3" width="5.57421875" style="1" customWidth="1"/>
    <col min="4" max="4" width="6.7109375" style="1" customWidth="1"/>
    <col min="5" max="5" width="20.8515625" style="1" customWidth="1"/>
    <col min="6" max="6" width="9.28125" style="1" customWidth="1"/>
    <col min="7" max="7" width="10.8515625" style="1" customWidth="1"/>
    <col min="8" max="8" width="8.7109375" style="1" customWidth="1"/>
    <col min="9" max="9" width="5.57421875" style="1" customWidth="1"/>
    <col min="10" max="10" width="10.57421875" style="1" customWidth="1"/>
    <col min="11" max="11" width="11.7109375" style="1" customWidth="1"/>
    <col min="12" max="12" width="5.00390625" style="1" customWidth="1"/>
    <col min="13" max="16384" width="9.00390625" style="1" customWidth="1"/>
  </cols>
  <sheetData>
    <row r="1" spans="1:11" ht="12.75">
      <c r="A1" s="11" t="s">
        <v>229</v>
      </c>
      <c r="B1" s="11"/>
      <c r="C1" s="11"/>
      <c r="D1" s="23" t="s">
        <v>243</v>
      </c>
      <c r="E1" s="11"/>
      <c r="F1" s="11"/>
      <c r="G1" s="11"/>
      <c r="H1" s="11"/>
      <c r="I1" s="11"/>
      <c r="J1" s="11"/>
      <c r="K1" s="11"/>
    </row>
    <row r="2" spans="1:11" ht="45">
      <c r="A2" s="51" t="s">
        <v>278</v>
      </c>
      <c r="B2" s="51" t="s">
        <v>2</v>
      </c>
      <c r="C2" s="51" t="s">
        <v>276</v>
      </c>
      <c r="D2" s="51" t="s">
        <v>3</v>
      </c>
      <c r="E2" s="51" t="s">
        <v>4</v>
      </c>
      <c r="F2" s="51" t="s">
        <v>5</v>
      </c>
      <c r="G2" s="51" t="s">
        <v>6</v>
      </c>
      <c r="H2" s="51" t="s">
        <v>7</v>
      </c>
      <c r="I2" s="52" t="s">
        <v>8</v>
      </c>
      <c r="J2" s="51" t="s">
        <v>9</v>
      </c>
      <c r="K2" s="51" t="s">
        <v>10</v>
      </c>
    </row>
    <row r="3" spans="1:64" s="79" customFormat="1" ht="24">
      <c r="A3" s="68">
        <v>1</v>
      </c>
      <c r="B3" s="25" t="s">
        <v>244</v>
      </c>
      <c r="C3" s="70" t="s">
        <v>155</v>
      </c>
      <c r="D3" s="81">
        <v>3000</v>
      </c>
      <c r="E3" s="81"/>
      <c r="F3" s="81"/>
      <c r="G3" s="81" t="e">
        <f>ROUND(D3/F3,2)</f>
        <v>#DIV/0!</v>
      </c>
      <c r="H3" s="95"/>
      <c r="I3" s="82"/>
      <c r="J3" s="94"/>
      <c r="K3" s="95"/>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row>
  </sheetData>
  <sheetProtection/>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K3"/>
  <sheetViews>
    <sheetView zoomScalePageLayoutView="0" workbookViewId="0" topLeftCell="A1">
      <selection activeCell="A2" sqref="A2"/>
    </sheetView>
  </sheetViews>
  <sheetFormatPr defaultColWidth="9.00390625" defaultRowHeight="12.75"/>
  <cols>
    <col min="1" max="1" width="3.7109375" style="1" customWidth="1"/>
    <col min="2" max="2" width="39.7109375" style="1" customWidth="1"/>
    <col min="3" max="3" width="5.140625" style="1" customWidth="1"/>
    <col min="4" max="4" width="7.140625" style="1" customWidth="1"/>
    <col min="5" max="5" width="20.8515625" style="1" customWidth="1"/>
    <col min="6" max="6" width="8.57421875" style="1" customWidth="1"/>
    <col min="7" max="7" width="10.8515625" style="1" customWidth="1"/>
    <col min="8" max="8" width="10.57421875" style="1" customWidth="1"/>
    <col min="9" max="9" width="5.57421875" style="1" customWidth="1"/>
    <col min="10" max="11" width="10.421875" style="1" customWidth="1"/>
    <col min="12" max="12" width="5.00390625" style="1" customWidth="1"/>
    <col min="13" max="16384" width="9.00390625" style="1" customWidth="1"/>
  </cols>
  <sheetData>
    <row r="1" spans="1:11" ht="12.75">
      <c r="A1" s="11" t="s">
        <v>232</v>
      </c>
      <c r="B1" s="11"/>
      <c r="C1" s="11"/>
      <c r="D1" s="23" t="s">
        <v>245</v>
      </c>
      <c r="E1" s="11"/>
      <c r="F1" s="11"/>
      <c r="G1" s="11"/>
      <c r="H1" s="11"/>
      <c r="I1" s="11"/>
      <c r="J1" s="11"/>
      <c r="K1" s="11"/>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76.5" customHeight="1">
      <c r="A3" s="68">
        <v>1</v>
      </c>
      <c r="B3" s="25" t="s">
        <v>246</v>
      </c>
      <c r="C3" s="70" t="s">
        <v>155</v>
      </c>
      <c r="D3" s="81">
        <v>32000</v>
      </c>
      <c r="E3" s="81"/>
      <c r="F3" s="81"/>
      <c r="G3" s="81" t="e">
        <f>ROUND(D3/F3,2)</f>
        <v>#DIV/0!</v>
      </c>
      <c r="H3" s="95"/>
      <c r="I3" s="82"/>
      <c r="J3" s="94"/>
      <c r="K3" s="95"/>
    </row>
  </sheetData>
  <sheetProtection/>
  <printOptions/>
  <pageMargins left="0.75" right="0.75" top="1" bottom="1"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BL3"/>
  <sheetViews>
    <sheetView zoomScalePageLayoutView="0" workbookViewId="0" topLeftCell="A1">
      <selection activeCell="K3" sqref="K3"/>
    </sheetView>
  </sheetViews>
  <sheetFormatPr defaultColWidth="9.00390625" defaultRowHeight="12.75"/>
  <cols>
    <col min="1" max="1" width="3.7109375" style="1" customWidth="1"/>
    <col min="2" max="2" width="39.421875" style="1" customWidth="1"/>
    <col min="3" max="3" width="5.421875" style="1" customWidth="1"/>
    <col min="4" max="4" width="5.57421875" style="1" customWidth="1"/>
    <col min="5" max="5" width="20.8515625" style="1" customWidth="1"/>
    <col min="6" max="6" width="9.57421875" style="1" customWidth="1"/>
    <col min="7" max="7" width="10.421875" style="1" customWidth="1"/>
    <col min="8" max="8" width="8.7109375" style="1" customWidth="1"/>
    <col min="9" max="9" width="5.57421875" style="1" customWidth="1"/>
    <col min="10" max="10" width="10.00390625" style="1" customWidth="1"/>
    <col min="11" max="11" width="11.28125" style="1" customWidth="1"/>
    <col min="12" max="12" width="5.00390625" style="1" customWidth="1"/>
    <col min="13" max="16384" width="9.00390625" style="1" customWidth="1"/>
  </cols>
  <sheetData>
    <row r="1" spans="1:11" ht="12.75">
      <c r="A1" s="11" t="s">
        <v>234</v>
      </c>
      <c r="B1" s="11"/>
      <c r="C1" s="11"/>
      <c r="D1" s="23" t="s">
        <v>247</v>
      </c>
      <c r="E1" s="11"/>
      <c r="F1" s="11"/>
      <c r="G1" s="11"/>
      <c r="H1" s="11"/>
      <c r="I1" s="11"/>
      <c r="J1" s="11"/>
      <c r="K1" s="11"/>
    </row>
    <row r="2" spans="1:11" ht="56.25">
      <c r="A2" s="51" t="s">
        <v>278</v>
      </c>
      <c r="B2" s="51" t="s">
        <v>2</v>
      </c>
      <c r="C2" s="51" t="s">
        <v>276</v>
      </c>
      <c r="D2" s="51" t="s">
        <v>3</v>
      </c>
      <c r="E2" s="51" t="s">
        <v>4</v>
      </c>
      <c r="F2" s="51" t="s">
        <v>5</v>
      </c>
      <c r="G2" s="51" t="s">
        <v>6</v>
      </c>
      <c r="H2" s="51" t="s">
        <v>7</v>
      </c>
      <c r="I2" s="52" t="s">
        <v>8</v>
      </c>
      <c r="J2" s="51" t="s">
        <v>9</v>
      </c>
      <c r="K2" s="51" t="s">
        <v>10</v>
      </c>
    </row>
    <row r="3" spans="1:64" s="79" customFormat="1" ht="12">
      <c r="A3" s="68">
        <v>1</v>
      </c>
      <c r="B3" s="25" t="s">
        <v>294</v>
      </c>
      <c r="C3" s="70" t="s">
        <v>155</v>
      </c>
      <c r="D3" s="81">
        <v>200</v>
      </c>
      <c r="E3" s="81"/>
      <c r="F3" s="81"/>
      <c r="G3" s="81" t="e">
        <f>ROUND(D3/F3,2)</f>
        <v>#DIV/0!</v>
      </c>
      <c r="H3" s="95"/>
      <c r="I3" s="82"/>
      <c r="J3" s="94"/>
      <c r="K3" s="95"/>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row>
    <row r="4" ht="12.75"/>
    <row r="5" ht="12.75"/>
  </sheetData>
  <sheetProtection/>
  <printOptions/>
  <pageMargins left="0.75" right="0.75" top="1" bottom="1"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BL5"/>
  <sheetViews>
    <sheetView zoomScalePageLayoutView="0" workbookViewId="0" topLeftCell="A1">
      <selection activeCell="K4" sqref="K4"/>
    </sheetView>
  </sheetViews>
  <sheetFormatPr defaultColWidth="9.00390625" defaultRowHeight="12.75"/>
  <cols>
    <col min="1" max="1" width="3.7109375" style="1" customWidth="1"/>
    <col min="2" max="2" width="38.28125" style="1" customWidth="1"/>
    <col min="3" max="4" width="5.7109375" style="1" customWidth="1"/>
    <col min="5" max="5" width="20.8515625" style="1" customWidth="1"/>
    <col min="6" max="6" width="9.00390625" style="1" customWidth="1"/>
    <col min="7" max="7" width="10.8515625" style="1" customWidth="1"/>
    <col min="8" max="8" width="8.7109375" style="1" customWidth="1"/>
    <col min="9" max="9" width="5.57421875" style="1" customWidth="1"/>
    <col min="10" max="10" width="9.28125" style="1" customWidth="1"/>
    <col min="11" max="11" width="10.28125" style="1" customWidth="1"/>
    <col min="12" max="12" width="5.00390625" style="1" customWidth="1"/>
    <col min="13" max="16384" width="9.00390625" style="1" customWidth="1"/>
  </cols>
  <sheetData>
    <row r="1" spans="1:11" ht="12.75">
      <c r="A1" s="11"/>
      <c r="B1" s="11"/>
      <c r="C1" s="11"/>
      <c r="D1" s="11"/>
      <c r="E1" s="11"/>
      <c r="F1" s="11"/>
      <c r="G1" s="11"/>
      <c r="H1" s="11"/>
      <c r="I1" s="11"/>
      <c r="J1" s="11"/>
      <c r="K1" s="11"/>
    </row>
    <row r="2" spans="1:11" ht="12.75">
      <c r="A2" s="7" t="s">
        <v>236</v>
      </c>
      <c r="B2" s="7"/>
      <c r="C2" s="11"/>
      <c r="D2" s="5" t="s">
        <v>248</v>
      </c>
      <c r="E2" s="8"/>
      <c r="F2" s="7"/>
      <c r="G2" s="7"/>
      <c r="H2" s="7"/>
      <c r="I2" s="9"/>
      <c r="J2" s="7"/>
      <c r="K2" s="7"/>
    </row>
    <row r="3" spans="1:64" s="79" customFormat="1" ht="29.25" customHeight="1">
      <c r="A3" s="51" t="s">
        <v>278</v>
      </c>
      <c r="B3" s="51" t="s">
        <v>2</v>
      </c>
      <c r="C3" s="51" t="s">
        <v>276</v>
      </c>
      <c r="D3" s="51" t="s">
        <v>3</v>
      </c>
      <c r="E3" s="51" t="s">
        <v>4</v>
      </c>
      <c r="F3" s="51" t="s">
        <v>5</v>
      </c>
      <c r="G3" s="51" t="s">
        <v>6</v>
      </c>
      <c r="H3" s="51" t="s">
        <v>7</v>
      </c>
      <c r="I3" s="52" t="s">
        <v>8</v>
      </c>
      <c r="J3" s="51" t="s">
        <v>9</v>
      </c>
      <c r="K3" s="51" t="s">
        <v>10</v>
      </c>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row>
    <row r="4" spans="1:11" ht="36">
      <c r="A4" s="37">
        <v>1</v>
      </c>
      <c r="B4" s="10" t="s">
        <v>285</v>
      </c>
      <c r="C4" s="37" t="s">
        <v>12</v>
      </c>
      <c r="D4" s="37">
        <v>80</v>
      </c>
      <c r="E4" s="37"/>
      <c r="F4" s="38"/>
      <c r="G4" s="38" t="e">
        <f>ROUND(D4/F4,2)</f>
        <v>#DIV/0!</v>
      </c>
      <c r="H4" s="94"/>
      <c r="I4" s="39"/>
      <c r="J4" s="94"/>
      <c r="K4" s="94"/>
    </row>
    <row r="5" spans="1:11" ht="12.75">
      <c r="A5" s="3"/>
      <c r="B5" s="15"/>
      <c r="C5" s="15"/>
      <c r="D5" s="15"/>
      <c r="E5" s="3"/>
      <c r="F5" s="15"/>
      <c r="G5" s="15"/>
      <c r="H5" s="15"/>
      <c r="I5" s="15"/>
      <c r="J5" s="16"/>
      <c r="K5" s="16"/>
    </row>
  </sheetData>
  <sheetProtection/>
  <printOptions/>
  <pageMargins left="0.75" right="0.75" top="1" bottom="1"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BL9"/>
  <sheetViews>
    <sheetView zoomScalePageLayoutView="0" workbookViewId="0" topLeftCell="A1">
      <selection activeCell="K6" sqref="K6"/>
    </sheetView>
  </sheetViews>
  <sheetFormatPr defaultColWidth="9.00390625" defaultRowHeight="12.75"/>
  <cols>
    <col min="1" max="1" width="3.7109375" style="1" customWidth="1"/>
    <col min="2" max="2" width="39.28125" style="1" customWidth="1"/>
    <col min="3" max="3" width="6.140625" style="1" customWidth="1"/>
    <col min="4" max="4" width="5.8515625" style="1" customWidth="1"/>
    <col min="5" max="5" width="20.8515625" style="1" customWidth="1"/>
    <col min="6" max="6" width="9.28125" style="1" customWidth="1"/>
    <col min="7" max="7" width="10.8515625" style="1" customWidth="1"/>
    <col min="8" max="8" width="8.7109375" style="1" customWidth="1"/>
    <col min="9" max="9" width="5.57421875" style="1" customWidth="1"/>
    <col min="10" max="10" width="9.57421875" style="1" customWidth="1"/>
    <col min="11" max="11" width="10.28125" style="1" customWidth="1"/>
    <col min="12" max="12" width="5.00390625" style="1" customWidth="1"/>
    <col min="13" max="16384" width="9.00390625" style="1" customWidth="1"/>
  </cols>
  <sheetData>
    <row r="1" spans="1:12" ht="15">
      <c r="A1" s="7" t="s">
        <v>239</v>
      </c>
      <c r="B1" s="27"/>
      <c r="C1" s="28"/>
      <c r="D1" s="5" t="s">
        <v>249</v>
      </c>
      <c r="E1" s="27"/>
      <c r="F1" s="27"/>
      <c r="G1" s="27"/>
      <c r="H1" s="27"/>
      <c r="I1" s="29"/>
      <c r="J1" s="27"/>
      <c r="K1" s="27"/>
      <c r="L1" s="30"/>
    </row>
    <row r="2" spans="1:11" ht="45">
      <c r="A2" s="51" t="s">
        <v>278</v>
      </c>
      <c r="B2" s="51" t="s">
        <v>2</v>
      </c>
      <c r="C2" s="51" t="s">
        <v>276</v>
      </c>
      <c r="D2" s="51" t="s">
        <v>3</v>
      </c>
      <c r="E2" s="51" t="s">
        <v>4</v>
      </c>
      <c r="F2" s="51" t="s">
        <v>5</v>
      </c>
      <c r="G2" s="51" t="s">
        <v>6</v>
      </c>
      <c r="H2" s="51" t="s">
        <v>7</v>
      </c>
      <c r="I2" s="52" t="s">
        <v>8</v>
      </c>
      <c r="J2" s="51" t="s">
        <v>9</v>
      </c>
      <c r="K2" s="51" t="s">
        <v>10</v>
      </c>
    </row>
    <row r="3" spans="1:64" s="79" customFormat="1" ht="120">
      <c r="A3" s="71">
        <v>1</v>
      </c>
      <c r="B3" s="10" t="s">
        <v>250</v>
      </c>
      <c r="C3" s="37" t="s">
        <v>12</v>
      </c>
      <c r="D3" s="37">
        <v>40</v>
      </c>
      <c r="E3" s="71"/>
      <c r="F3" s="72"/>
      <c r="G3" s="72" t="e">
        <f>ROUND(D3/F3,2)</f>
        <v>#DIV/0!</v>
      </c>
      <c r="H3" s="98"/>
      <c r="I3" s="73"/>
      <c r="J3" s="98" t="e">
        <f>G3*H3</f>
        <v>#DIV/0!</v>
      </c>
      <c r="K3" s="98" t="e">
        <f>ROUND(J3*I3+J3,2)</f>
        <v>#DIV/0!</v>
      </c>
      <c r="L3" s="74"/>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row>
    <row r="4" spans="1:12" ht="12.75">
      <c r="A4" s="71">
        <v>2</v>
      </c>
      <c r="B4" s="10" t="s">
        <v>251</v>
      </c>
      <c r="C4" s="37" t="s">
        <v>155</v>
      </c>
      <c r="D4" s="37">
        <v>15</v>
      </c>
      <c r="E4" s="71"/>
      <c r="F4" s="72"/>
      <c r="G4" s="72" t="e">
        <f>ROUND(D4/F4,2)</f>
        <v>#DIV/0!</v>
      </c>
      <c r="H4" s="98"/>
      <c r="I4" s="73"/>
      <c r="J4" s="98" t="e">
        <f>G4*H4</f>
        <v>#DIV/0!</v>
      </c>
      <c r="K4" s="99" t="e">
        <f>ROUND(J4*I4+J4,2)</f>
        <v>#DIV/0!</v>
      </c>
      <c r="L4" s="74"/>
    </row>
    <row r="5" spans="1:12" ht="24">
      <c r="A5" s="71">
        <v>3</v>
      </c>
      <c r="B5" s="10" t="s">
        <v>281</v>
      </c>
      <c r="C5" s="37" t="s">
        <v>12</v>
      </c>
      <c r="D5" s="37">
        <v>40</v>
      </c>
      <c r="E5" s="71"/>
      <c r="F5" s="72"/>
      <c r="G5" s="72" t="e">
        <f>ROUND(D5/F5,2)</f>
        <v>#DIV/0!</v>
      </c>
      <c r="H5" s="98"/>
      <c r="I5" s="73"/>
      <c r="J5" s="98" t="e">
        <f>G5*H5</f>
        <v>#DIV/0!</v>
      </c>
      <c r="K5" s="99" t="e">
        <f>ROUND(J5*I5+J5,2)</f>
        <v>#DIV/0!</v>
      </c>
      <c r="L5" s="74"/>
    </row>
    <row r="6" spans="1:12" ht="12.75">
      <c r="A6" s="142" t="s">
        <v>73</v>
      </c>
      <c r="B6" s="142"/>
      <c r="C6" s="142"/>
      <c r="D6" s="142"/>
      <c r="E6" s="142"/>
      <c r="F6" s="142"/>
      <c r="G6" s="142"/>
      <c r="H6" s="142"/>
      <c r="I6" s="142"/>
      <c r="J6" s="99"/>
      <c r="K6" s="99"/>
      <c r="L6" s="36"/>
    </row>
    <row r="7" spans="1:12" ht="12.75">
      <c r="A7" s="75"/>
      <c r="B7" s="75"/>
      <c r="C7" s="76"/>
      <c r="D7" s="75"/>
      <c r="E7" s="76"/>
      <c r="F7" s="75"/>
      <c r="G7" s="75"/>
      <c r="H7" s="75"/>
      <c r="I7" s="77"/>
      <c r="J7" s="75"/>
      <c r="K7" s="75"/>
      <c r="L7" s="74"/>
    </row>
    <row r="8" spans="1:12" ht="12.75">
      <c r="A8" s="46"/>
      <c r="B8" s="46"/>
      <c r="C8" s="46"/>
      <c r="D8" s="46"/>
      <c r="E8" s="46"/>
      <c r="F8" s="46"/>
      <c r="G8" s="46"/>
      <c r="H8" s="46"/>
      <c r="I8" s="46"/>
      <c r="J8" s="46"/>
      <c r="K8" s="46"/>
      <c r="L8" s="36"/>
    </row>
    <row r="9" spans="1:12" ht="12.75">
      <c r="A9" s="36"/>
      <c r="B9" s="36"/>
      <c r="C9" s="36"/>
      <c r="D9" s="36"/>
      <c r="E9" s="36"/>
      <c r="F9" s="36"/>
      <c r="G9" s="36"/>
      <c r="H9" s="36"/>
      <c r="I9" s="36"/>
      <c r="J9" s="36"/>
      <c r="K9" s="36"/>
      <c r="L9" s="36"/>
    </row>
  </sheetData>
  <sheetProtection/>
  <mergeCells count="1">
    <mergeCell ref="A6:I6"/>
  </mergeCells>
  <printOptions/>
  <pageMargins left="0.75" right="0.75" top="1" bottom="1"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BL6"/>
  <sheetViews>
    <sheetView zoomScalePageLayoutView="0" workbookViewId="0" topLeftCell="A1">
      <selection activeCell="B4" sqref="B4"/>
    </sheetView>
  </sheetViews>
  <sheetFormatPr defaultColWidth="9.00390625" defaultRowHeight="12.75"/>
  <cols>
    <col min="1" max="1" width="3.7109375" style="1" customWidth="1"/>
    <col min="2" max="2" width="29.00390625" style="1" customWidth="1"/>
    <col min="3" max="3" width="6.28125" style="1" customWidth="1"/>
    <col min="4" max="4" width="4.421875" style="1" customWidth="1"/>
    <col min="5" max="5" width="20.8515625" style="1" customWidth="1"/>
    <col min="6" max="6" width="10.7109375" style="1" customWidth="1"/>
    <col min="7" max="7" width="15.7109375" style="1" customWidth="1"/>
    <col min="8" max="8" width="8.7109375" style="1" customWidth="1"/>
    <col min="9" max="9" width="5.57421875" style="1" customWidth="1"/>
    <col min="10" max="11" width="11.7109375" style="1" customWidth="1"/>
    <col min="12" max="12" width="5.00390625" style="1" customWidth="1"/>
    <col min="13" max="16384" width="9.00390625" style="1" customWidth="1"/>
  </cols>
  <sheetData>
    <row r="1" spans="1:11" ht="12.75">
      <c r="A1" s="7" t="s">
        <v>240</v>
      </c>
      <c r="B1" s="27"/>
      <c r="C1" s="28"/>
      <c r="D1" s="5" t="s">
        <v>252</v>
      </c>
      <c r="E1" s="27"/>
      <c r="F1" s="27"/>
      <c r="G1" s="27"/>
      <c r="H1" s="27"/>
      <c r="I1" s="29"/>
      <c r="J1" s="27"/>
      <c r="K1" s="27"/>
    </row>
    <row r="2" spans="1:13" ht="45">
      <c r="A2" s="51" t="s">
        <v>278</v>
      </c>
      <c r="B2" s="51" t="s">
        <v>2</v>
      </c>
      <c r="C2" s="51" t="s">
        <v>276</v>
      </c>
      <c r="D2" s="51" t="s">
        <v>3</v>
      </c>
      <c r="E2" s="51" t="s">
        <v>4</v>
      </c>
      <c r="F2" s="51" t="s">
        <v>5</v>
      </c>
      <c r="G2" s="51" t="s">
        <v>6</v>
      </c>
      <c r="H2" s="51" t="s">
        <v>7</v>
      </c>
      <c r="I2" s="52" t="s">
        <v>8</v>
      </c>
      <c r="J2" s="51" t="s">
        <v>9</v>
      </c>
      <c r="K2" s="51" t="s">
        <v>10</v>
      </c>
      <c r="L2" s="53"/>
      <c r="M2" s="53"/>
    </row>
    <row r="3" spans="1:64" s="79" customFormat="1" ht="228">
      <c r="A3" s="71">
        <v>1</v>
      </c>
      <c r="B3" s="60" t="s">
        <v>284</v>
      </c>
      <c r="C3" s="78" t="s">
        <v>12</v>
      </c>
      <c r="D3" s="71">
        <v>20</v>
      </c>
      <c r="E3" s="71"/>
      <c r="F3" s="72"/>
      <c r="G3" s="72" t="e">
        <f>ROUND(D3/F3,2)</f>
        <v>#DIV/0!</v>
      </c>
      <c r="H3" s="98"/>
      <c r="I3" s="73"/>
      <c r="J3" s="98" t="e">
        <f>G3*H3</f>
        <v>#DIV/0!</v>
      </c>
      <c r="K3" s="98" t="e">
        <f>ROUND(J3*I3+J3,2)</f>
        <v>#DIV/0!</v>
      </c>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row>
    <row r="4" spans="1:13" ht="54.75" customHeight="1">
      <c r="A4" s="71">
        <v>2</v>
      </c>
      <c r="B4" s="123" t="s">
        <v>267</v>
      </c>
      <c r="C4" s="78" t="s">
        <v>12</v>
      </c>
      <c r="D4" s="71">
        <v>20</v>
      </c>
      <c r="E4" s="71"/>
      <c r="F4" s="72"/>
      <c r="G4" s="72" t="e">
        <f>ROUND(D4/F4,2)</f>
        <v>#DIV/0!</v>
      </c>
      <c r="H4" s="98"/>
      <c r="I4" s="73"/>
      <c r="J4" s="98" t="e">
        <f>G4*H4</f>
        <v>#DIV/0!</v>
      </c>
      <c r="K4" s="99" t="e">
        <f>ROUND(J4*I4+J4,2)</f>
        <v>#DIV/0!</v>
      </c>
      <c r="L4" s="36"/>
      <c r="M4" s="36"/>
    </row>
    <row r="5" spans="1:13" ht="12.75">
      <c r="A5" s="142" t="s">
        <v>73</v>
      </c>
      <c r="B5" s="142"/>
      <c r="C5" s="142"/>
      <c r="D5" s="142"/>
      <c r="E5" s="142"/>
      <c r="F5" s="142"/>
      <c r="G5" s="142"/>
      <c r="H5" s="142"/>
      <c r="I5" s="142"/>
      <c r="J5" s="99"/>
      <c r="K5" s="99"/>
      <c r="L5" s="36"/>
      <c r="M5" s="36"/>
    </row>
    <row r="6" spans="1:13" ht="12.75">
      <c r="A6" s="46"/>
      <c r="B6" s="46"/>
      <c r="C6" s="46"/>
      <c r="D6" s="46"/>
      <c r="E6" s="46"/>
      <c r="F6" s="46"/>
      <c r="G6" s="46"/>
      <c r="H6" s="46"/>
      <c r="I6" s="46"/>
      <c r="J6" s="46"/>
      <c r="K6" s="46"/>
      <c r="L6" s="36"/>
      <c r="M6" s="36"/>
    </row>
  </sheetData>
  <sheetProtection/>
  <mergeCells count="1">
    <mergeCell ref="A5:I5"/>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9"/>
  <sheetViews>
    <sheetView zoomScalePageLayoutView="0" workbookViewId="0" topLeftCell="A1">
      <selection activeCell="K5" sqref="K5"/>
    </sheetView>
  </sheetViews>
  <sheetFormatPr defaultColWidth="9.140625" defaultRowHeight="12.75"/>
  <cols>
    <col min="2" max="2" width="27.00390625" style="0" customWidth="1"/>
    <col min="10" max="11" width="9.57421875" style="0" bestFit="1" customWidth="1"/>
  </cols>
  <sheetData>
    <row r="1" spans="1:13" s="36" customFormat="1" ht="12.75">
      <c r="A1" s="2" t="s">
        <v>107</v>
      </c>
      <c r="B1" s="3"/>
      <c r="C1" s="4"/>
      <c r="D1" s="5" t="s">
        <v>136</v>
      </c>
      <c r="E1" s="3"/>
      <c r="F1" s="3"/>
      <c r="G1" s="3"/>
      <c r="H1" s="88"/>
      <c r="I1" s="6"/>
      <c r="J1" s="88"/>
      <c r="K1" s="88"/>
      <c r="L1" s="1"/>
      <c r="M1" s="1"/>
    </row>
    <row r="2" spans="1:11" s="53" customFormat="1" ht="78.75">
      <c r="A2" s="51" t="s">
        <v>278</v>
      </c>
      <c r="B2" s="51" t="s">
        <v>2</v>
      </c>
      <c r="C2" s="51" t="s">
        <v>276</v>
      </c>
      <c r="D2" s="51" t="s">
        <v>3</v>
      </c>
      <c r="E2" s="51" t="s">
        <v>4</v>
      </c>
      <c r="F2" s="51" t="s">
        <v>5</v>
      </c>
      <c r="G2" s="51" t="s">
        <v>6</v>
      </c>
      <c r="H2" s="93" t="s">
        <v>7</v>
      </c>
      <c r="I2" s="52" t="s">
        <v>8</v>
      </c>
      <c r="J2" s="93" t="s">
        <v>9</v>
      </c>
      <c r="K2" s="93" t="s">
        <v>10</v>
      </c>
    </row>
    <row r="3" spans="1:11" s="36" customFormat="1" ht="144">
      <c r="A3" s="37">
        <v>1</v>
      </c>
      <c r="B3" s="10" t="s">
        <v>270</v>
      </c>
      <c r="C3" s="37" t="s">
        <v>12</v>
      </c>
      <c r="D3" s="37">
        <v>500</v>
      </c>
      <c r="E3" s="37"/>
      <c r="F3" s="38"/>
      <c r="G3" s="38" t="e">
        <f>ROUND(D3/F3,2)</f>
        <v>#DIV/0!</v>
      </c>
      <c r="H3" s="94"/>
      <c r="I3" s="39"/>
      <c r="J3" s="94" t="e">
        <f>G3*H3</f>
        <v>#DIV/0!</v>
      </c>
      <c r="K3" s="94" t="e">
        <f>ROUND(J3*I3+J3,2)</f>
        <v>#DIV/0!</v>
      </c>
    </row>
    <row r="4" spans="1:11" s="36" customFormat="1" ht="132">
      <c r="A4" s="37">
        <f>1+A3</f>
        <v>2</v>
      </c>
      <c r="B4" s="10" t="s">
        <v>271</v>
      </c>
      <c r="C4" s="37" t="s">
        <v>12</v>
      </c>
      <c r="D4" s="37">
        <v>100</v>
      </c>
      <c r="E4" s="37"/>
      <c r="F4" s="38"/>
      <c r="G4" s="38" t="e">
        <f>ROUND(D4/F4,2)</f>
        <v>#DIV/0!</v>
      </c>
      <c r="H4" s="94"/>
      <c r="I4" s="39"/>
      <c r="J4" s="95" t="e">
        <f>G4*H4</f>
        <v>#DIV/0!</v>
      </c>
      <c r="K4" s="95" t="e">
        <f>ROUND(J4*I4+J4,2)</f>
        <v>#DIV/0!</v>
      </c>
    </row>
    <row r="5" spans="1:11" s="36" customFormat="1" ht="12">
      <c r="A5" s="127" t="s">
        <v>73</v>
      </c>
      <c r="B5" s="127"/>
      <c r="C5" s="127"/>
      <c r="D5" s="127"/>
      <c r="E5" s="127"/>
      <c r="F5" s="127"/>
      <c r="G5" s="127"/>
      <c r="H5" s="127"/>
      <c r="I5" s="127"/>
      <c r="J5" s="95"/>
      <c r="K5" s="95"/>
    </row>
    <row r="6" spans="1:13" s="36" customFormat="1" ht="12.75" customHeight="1">
      <c r="A6" s="3"/>
      <c r="B6" s="15"/>
      <c r="C6" s="15"/>
      <c r="D6" s="15"/>
      <c r="E6" s="3"/>
      <c r="F6" s="15"/>
      <c r="G6" s="15"/>
      <c r="H6" s="91"/>
      <c r="I6" s="15"/>
      <c r="J6" s="92"/>
      <c r="K6" s="92"/>
      <c r="L6" s="1"/>
      <c r="M6" s="1"/>
    </row>
    <row r="7" spans="1:13" s="36" customFormat="1" ht="12.75">
      <c r="A7" s="55"/>
      <c r="B7" s="56" t="s">
        <v>74</v>
      </c>
      <c r="C7" s="57"/>
      <c r="D7" s="55"/>
      <c r="E7" s="57"/>
      <c r="F7" s="55"/>
      <c r="G7" s="55"/>
      <c r="H7" s="96"/>
      <c r="I7" s="9"/>
      <c r="J7" s="96"/>
      <c r="K7" s="96"/>
      <c r="L7" s="58"/>
      <c r="M7" s="58"/>
    </row>
    <row r="8" spans="1:13" s="36" customFormat="1" ht="12.75">
      <c r="A8" s="59"/>
      <c r="B8" s="133" t="s">
        <v>279</v>
      </c>
      <c r="C8" s="133"/>
      <c r="D8" s="133"/>
      <c r="E8" s="133"/>
      <c r="F8" s="133"/>
      <c r="G8" s="133"/>
      <c r="H8" s="133"/>
      <c r="I8" s="133"/>
      <c r="J8" s="133"/>
      <c r="K8" s="133"/>
      <c r="L8" s="58"/>
      <c r="M8" s="58"/>
    </row>
    <row r="9" spans="1:13" s="36" customFormat="1" ht="12.75" customHeight="1">
      <c r="A9" s="1"/>
      <c r="B9" s="1"/>
      <c r="C9" s="1"/>
      <c r="D9" s="1"/>
      <c r="E9" s="1"/>
      <c r="F9" s="1"/>
      <c r="G9" s="1"/>
      <c r="H9" s="89"/>
      <c r="I9" s="1"/>
      <c r="J9" s="89"/>
      <c r="K9" s="89"/>
      <c r="L9" s="1"/>
      <c r="M9" s="1"/>
    </row>
    <row r="10" s="36" customFormat="1" ht="18" customHeight="1"/>
  </sheetData>
  <sheetProtection/>
  <mergeCells count="2">
    <mergeCell ref="A5:I5"/>
    <mergeCell ref="B8:K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6"/>
  <sheetViews>
    <sheetView zoomScalePageLayoutView="0" workbookViewId="0" topLeftCell="A1">
      <selection activeCell="K14" sqref="K14"/>
    </sheetView>
  </sheetViews>
  <sheetFormatPr defaultColWidth="9.140625" defaultRowHeight="12.75"/>
  <cols>
    <col min="10" max="11" width="9.57421875" style="0" bestFit="1" customWidth="1"/>
  </cols>
  <sheetData>
    <row r="1" spans="1:11" s="36" customFormat="1" ht="12.75">
      <c r="A1" s="2" t="s">
        <v>114</v>
      </c>
      <c r="B1" s="3"/>
      <c r="C1" s="4"/>
      <c r="D1" s="5" t="s">
        <v>138</v>
      </c>
      <c r="E1" s="3"/>
      <c r="F1" s="3"/>
      <c r="G1" s="3"/>
      <c r="H1" s="3"/>
      <c r="I1" s="6"/>
      <c r="J1" s="3"/>
      <c r="K1" s="3"/>
    </row>
    <row r="2" spans="1:11" s="53" customFormat="1" ht="78.75">
      <c r="A2" s="51" t="s">
        <v>278</v>
      </c>
      <c r="B2" s="51" t="s">
        <v>2</v>
      </c>
      <c r="C2" s="51" t="s">
        <v>276</v>
      </c>
      <c r="D2" s="51" t="s">
        <v>3</v>
      </c>
      <c r="E2" s="51" t="s">
        <v>4</v>
      </c>
      <c r="F2" s="51" t="s">
        <v>5</v>
      </c>
      <c r="G2" s="51" t="s">
        <v>6</v>
      </c>
      <c r="H2" s="51" t="s">
        <v>7</v>
      </c>
      <c r="I2" s="52" t="s">
        <v>8</v>
      </c>
      <c r="J2" s="51" t="s">
        <v>9</v>
      </c>
      <c r="K2" s="51" t="s">
        <v>10</v>
      </c>
    </row>
    <row r="3" spans="1:11" s="36" customFormat="1" ht="84">
      <c r="A3" s="37">
        <v>1</v>
      </c>
      <c r="B3" s="10" t="s">
        <v>139</v>
      </c>
      <c r="C3" s="37" t="s">
        <v>12</v>
      </c>
      <c r="D3" s="37">
        <v>150</v>
      </c>
      <c r="E3" s="37"/>
      <c r="F3" s="38"/>
      <c r="G3" s="38" t="e">
        <f aca="true" t="shared" si="0" ref="G3:G13">ROUND(D3/F3,2)</f>
        <v>#DIV/0!</v>
      </c>
      <c r="H3" s="98"/>
      <c r="I3" s="39"/>
      <c r="J3" s="98" t="e">
        <f aca="true" t="shared" si="1" ref="J3:J13">G3*H3</f>
        <v>#DIV/0!</v>
      </c>
      <c r="K3" s="98" t="e">
        <f aca="true" t="shared" si="2" ref="K3:K13">ROUND(J3*I3+J3,2)</f>
        <v>#DIV/0!</v>
      </c>
    </row>
    <row r="4" spans="1:11" s="36" customFormat="1" ht="144">
      <c r="A4" s="37">
        <f aca="true" t="shared" si="3" ref="A4:A13">1+A3</f>
        <v>2</v>
      </c>
      <c r="B4" s="10" t="s">
        <v>140</v>
      </c>
      <c r="C4" s="37" t="s">
        <v>141</v>
      </c>
      <c r="D4" s="37">
        <v>4</v>
      </c>
      <c r="E4" s="37"/>
      <c r="F4" s="38"/>
      <c r="G4" s="38" t="e">
        <f t="shared" si="0"/>
        <v>#DIV/0!</v>
      </c>
      <c r="H4" s="98"/>
      <c r="I4" s="39"/>
      <c r="J4" s="98" t="e">
        <f t="shared" si="1"/>
        <v>#DIV/0!</v>
      </c>
      <c r="K4" s="98" t="e">
        <f t="shared" si="2"/>
        <v>#DIV/0!</v>
      </c>
    </row>
    <row r="5" spans="1:11" s="36" customFormat="1" ht="96">
      <c r="A5" s="37">
        <f t="shared" si="3"/>
        <v>3</v>
      </c>
      <c r="B5" s="10" t="s">
        <v>142</v>
      </c>
      <c r="C5" s="37" t="s">
        <v>12</v>
      </c>
      <c r="D5" s="37">
        <v>250</v>
      </c>
      <c r="E5" s="37"/>
      <c r="F5" s="38"/>
      <c r="G5" s="38" t="e">
        <f t="shared" si="0"/>
        <v>#DIV/0!</v>
      </c>
      <c r="H5" s="98"/>
      <c r="I5" s="39"/>
      <c r="J5" s="98" t="e">
        <f t="shared" si="1"/>
        <v>#DIV/0!</v>
      </c>
      <c r="K5" s="98" t="e">
        <f t="shared" si="2"/>
        <v>#DIV/0!</v>
      </c>
    </row>
    <row r="6" spans="1:11" s="36" customFormat="1" ht="60">
      <c r="A6" s="37">
        <f t="shared" si="3"/>
        <v>4</v>
      </c>
      <c r="B6" s="10" t="s">
        <v>143</v>
      </c>
      <c r="C6" s="37" t="s">
        <v>141</v>
      </c>
      <c r="D6" s="37">
        <v>3</v>
      </c>
      <c r="E6" s="37"/>
      <c r="F6" s="38"/>
      <c r="G6" s="38" t="e">
        <f t="shared" si="0"/>
        <v>#DIV/0!</v>
      </c>
      <c r="H6" s="98"/>
      <c r="I6" s="39"/>
      <c r="J6" s="98" t="e">
        <f t="shared" si="1"/>
        <v>#DIV/0!</v>
      </c>
      <c r="K6" s="98" t="e">
        <f t="shared" si="2"/>
        <v>#DIV/0!</v>
      </c>
    </row>
    <row r="7" spans="1:11" s="36" customFormat="1" ht="36">
      <c r="A7" s="37">
        <f t="shared" si="3"/>
        <v>5</v>
      </c>
      <c r="B7" s="10" t="s">
        <v>144</v>
      </c>
      <c r="C7" s="37" t="s">
        <v>141</v>
      </c>
      <c r="D7" s="37">
        <v>3</v>
      </c>
      <c r="E7" s="37"/>
      <c r="F7" s="38"/>
      <c r="G7" s="38" t="e">
        <f t="shared" si="0"/>
        <v>#DIV/0!</v>
      </c>
      <c r="H7" s="98"/>
      <c r="I7" s="39"/>
      <c r="J7" s="98" t="e">
        <f t="shared" si="1"/>
        <v>#DIV/0!</v>
      </c>
      <c r="K7" s="98" t="e">
        <f t="shared" si="2"/>
        <v>#DIV/0!</v>
      </c>
    </row>
    <row r="8" spans="1:11" s="36" customFormat="1" ht="36">
      <c r="A8" s="37">
        <f t="shared" si="3"/>
        <v>6</v>
      </c>
      <c r="B8" s="10" t="s">
        <v>145</v>
      </c>
      <c r="C8" s="37" t="s">
        <v>141</v>
      </c>
      <c r="D8" s="37">
        <v>3</v>
      </c>
      <c r="E8" s="37"/>
      <c r="F8" s="38"/>
      <c r="G8" s="38" t="e">
        <f t="shared" si="0"/>
        <v>#DIV/0!</v>
      </c>
      <c r="H8" s="98"/>
      <c r="I8" s="39"/>
      <c r="J8" s="98" t="e">
        <f t="shared" si="1"/>
        <v>#DIV/0!</v>
      </c>
      <c r="K8" s="98" t="e">
        <f t="shared" si="2"/>
        <v>#DIV/0!</v>
      </c>
    </row>
    <row r="9" spans="1:11" s="36" customFormat="1" ht="12">
      <c r="A9" s="37">
        <f t="shared" si="3"/>
        <v>7</v>
      </c>
      <c r="B9" s="40" t="s">
        <v>146</v>
      </c>
      <c r="C9" s="37" t="s">
        <v>12</v>
      </c>
      <c r="D9" s="37">
        <v>150</v>
      </c>
      <c r="E9" s="37"/>
      <c r="F9" s="38"/>
      <c r="G9" s="38" t="e">
        <f t="shared" si="0"/>
        <v>#DIV/0!</v>
      </c>
      <c r="H9" s="98"/>
      <c r="I9" s="39"/>
      <c r="J9" s="98" t="e">
        <f t="shared" si="1"/>
        <v>#DIV/0!</v>
      </c>
      <c r="K9" s="98" t="e">
        <f t="shared" si="2"/>
        <v>#DIV/0!</v>
      </c>
    </row>
    <row r="10" spans="1:11" s="36" customFormat="1" ht="24">
      <c r="A10" s="37">
        <f t="shared" si="3"/>
        <v>8</v>
      </c>
      <c r="B10" s="10" t="s">
        <v>147</v>
      </c>
      <c r="C10" s="37" t="s">
        <v>141</v>
      </c>
      <c r="D10" s="37">
        <v>1</v>
      </c>
      <c r="E10" s="37"/>
      <c r="F10" s="38"/>
      <c r="G10" s="38" t="e">
        <f t="shared" si="0"/>
        <v>#DIV/0!</v>
      </c>
      <c r="H10" s="98"/>
      <c r="I10" s="39"/>
      <c r="J10" s="98" t="e">
        <f t="shared" si="1"/>
        <v>#DIV/0!</v>
      </c>
      <c r="K10" s="98" t="e">
        <f t="shared" si="2"/>
        <v>#DIV/0!</v>
      </c>
    </row>
    <row r="11" spans="1:11" s="36" customFormat="1" ht="180">
      <c r="A11" s="37">
        <f t="shared" si="3"/>
        <v>9</v>
      </c>
      <c r="B11" s="10" t="s">
        <v>148</v>
      </c>
      <c r="C11" s="37" t="s">
        <v>12</v>
      </c>
      <c r="D11" s="37">
        <v>30</v>
      </c>
      <c r="E11" s="37"/>
      <c r="F11" s="38"/>
      <c r="G11" s="38" t="e">
        <f t="shared" si="0"/>
        <v>#DIV/0!</v>
      </c>
      <c r="H11" s="98"/>
      <c r="I11" s="39"/>
      <c r="J11" s="98" t="e">
        <f t="shared" si="1"/>
        <v>#DIV/0!</v>
      </c>
      <c r="K11" s="98" t="e">
        <f t="shared" si="2"/>
        <v>#DIV/0!</v>
      </c>
    </row>
    <row r="12" spans="1:11" s="36" customFormat="1" ht="300">
      <c r="A12" s="37">
        <f t="shared" si="3"/>
        <v>10</v>
      </c>
      <c r="B12" s="60" t="s">
        <v>149</v>
      </c>
      <c r="C12" s="37" t="s">
        <v>12</v>
      </c>
      <c r="D12" s="37">
        <v>60</v>
      </c>
      <c r="E12" s="37"/>
      <c r="F12" s="38"/>
      <c r="G12" s="38" t="e">
        <f t="shared" si="0"/>
        <v>#DIV/0!</v>
      </c>
      <c r="H12" s="98"/>
      <c r="I12" s="39"/>
      <c r="J12" s="98" t="e">
        <f t="shared" si="1"/>
        <v>#DIV/0!</v>
      </c>
      <c r="K12" s="98" t="e">
        <f t="shared" si="2"/>
        <v>#DIV/0!</v>
      </c>
    </row>
    <row r="13" spans="1:11" s="36" customFormat="1" ht="72">
      <c r="A13" s="37">
        <f t="shared" si="3"/>
        <v>11</v>
      </c>
      <c r="B13" s="10" t="s">
        <v>150</v>
      </c>
      <c r="C13" s="37" t="s">
        <v>141</v>
      </c>
      <c r="D13" s="37">
        <v>1</v>
      </c>
      <c r="E13" s="37"/>
      <c r="F13" s="38"/>
      <c r="G13" s="38" t="e">
        <f t="shared" si="0"/>
        <v>#DIV/0!</v>
      </c>
      <c r="H13" s="98"/>
      <c r="I13" s="39"/>
      <c r="J13" s="98" t="e">
        <f t="shared" si="1"/>
        <v>#DIV/0!</v>
      </c>
      <c r="K13" s="98" t="e">
        <f t="shared" si="2"/>
        <v>#DIV/0!</v>
      </c>
    </row>
    <row r="14" spans="1:11" ht="12.75">
      <c r="A14" s="127" t="s">
        <v>73</v>
      </c>
      <c r="B14" s="127"/>
      <c r="C14" s="127"/>
      <c r="D14" s="127"/>
      <c r="E14" s="127"/>
      <c r="F14" s="127"/>
      <c r="G14" s="127"/>
      <c r="H14" s="127"/>
      <c r="I14" s="127"/>
      <c r="J14" s="99"/>
      <c r="K14" s="99"/>
    </row>
    <row r="15" spans="1:11" ht="54" customHeight="1">
      <c r="A15" s="7"/>
      <c r="B15" s="7"/>
      <c r="C15" s="8"/>
      <c r="D15" s="7"/>
      <c r="E15" s="8"/>
      <c r="F15" s="7"/>
      <c r="G15" s="7"/>
      <c r="H15" s="7"/>
      <c r="I15" s="9"/>
      <c r="J15" s="7"/>
      <c r="K15" s="7"/>
    </row>
    <row r="16" spans="1:11" ht="12.75">
      <c r="A16" s="11"/>
      <c r="B16" s="11"/>
      <c r="C16" s="11"/>
      <c r="D16" s="11"/>
      <c r="E16" s="11"/>
      <c r="F16" s="11"/>
      <c r="G16" s="11"/>
      <c r="H16" s="11"/>
      <c r="I16" s="11"/>
      <c r="J16" s="11"/>
      <c r="K16" s="11"/>
    </row>
  </sheetData>
  <sheetProtection/>
  <mergeCells count="1">
    <mergeCell ref="A14:I1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8"/>
  <sheetViews>
    <sheetView zoomScalePageLayoutView="0" workbookViewId="0" topLeftCell="A1">
      <selection activeCell="K8" sqref="K8"/>
    </sheetView>
  </sheetViews>
  <sheetFormatPr defaultColWidth="9.00390625" defaultRowHeight="12.75"/>
  <cols>
    <col min="1" max="1" width="3.7109375" style="1" customWidth="1"/>
    <col min="2" max="2" width="25.421875" style="1" customWidth="1"/>
    <col min="3" max="3" width="9.00390625" style="1" customWidth="1"/>
    <col min="4" max="4" width="6.7109375" style="1" customWidth="1"/>
    <col min="5" max="5" width="20.8515625" style="1" customWidth="1"/>
    <col min="6" max="6" width="10.7109375" style="1" customWidth="1"/>
    <col min="7" max="7" width="15.7109375" style="1" customWidth="1"/>
    <col min="8" max="8" width="8.7109375" style="89" customWidth="1"/>
    <col min="9" max="9" width="5.57421875" style="1" customWidth="1"/>
    <col min="10" max="11" width="11.7109375" style="89" customWidth="1"/>
    <col min="12" max="12" width="5.00390625" style="1" customWidth="1"/>
    <col min="13" max="16384" width="9.00390625" style="1" customWidth="1"/>
  </cols>
  <sheetData>
    <row r="1" spans="1:11" ht="12.75">
      <c r="A1" s="2" t="s">
        <v>126</v>
      </c>
      <c r="B1" s="3"/>
      <c r="C1" s="4"/>
      <c r="D1" s="5" t="s">
        <v>152</v>
      </c>
      <c r="E1" s="3"/>
      <c r="F1" s="3"/>
      <c r="G1" s="3"/>
      <c r="H1" s="3"/>
      <c r="I1" s="6"/>
      <c r="J1" s="3"/>
      <c r="K1" s="3"/>
    </row>
    <row r="2" spans="1:11" s="53" customFormat="1" ht="45">
      <c r="A2" s="51" t="s">
        <v>278</v>
      </c>
      <c r="B2" s="51" t="s">
        <v>2</v>
      </c>
      <c r="C2" s="51" t="s">
        <v>276</v>
      </c>
      <c r="D2" s="51" t="s">
        <v>3</v>
      </c>
      <c r="E2" s="51" t="s">
        <v>4</v>
      </c>
      <c r="F2" s="51" t="s">
        <v>5</v>
      </c>
      <c r="G2" s="51" t="s">
        <v>6</v>
      </c>
      <c r="H2" s="51" t="s">
        <v>7</v>
      </c>
      <c r="I2" s="52" t="s">
        <v>8</v>
      </c>
      <c r="J2" s="51" t="s">
        <v>9</v>
      </c>
      <c r="K2" s="51" t="s">
        <v>10</v>
      </c>
    </row>
    <row r="3" spans="1:11" s="36" customFormat="1" ht="36">
      <c r="A3" s="37">
        <v>1</v>
      </c>
      <c r="B3" s="10" t="s">
        <v>153</v>
      </c>
      <c r="C3" s="63" t="s">
        <v>12</v>
      </c>
      <c r="D3" s="37">
        <v>960</v>
      </c>
      <c r="E3" s="37"/>
      <c r="F3" s="38"/>
      <c r="G3" s="38" t="e">
        <f>ROUND(D3/F3,2)</f>
        <v>#DIV/0!</v>
      </c>
      <c r="H3" s="94"/>
      <c r="I3" s="39"/>
      <c r="J3" s="94" t="e">
        <f>G3*H3</f>
        <v>#DIV/0!</v>
      </c>
      <c r="K3" s="94" t="e">
        <f>ROUND(J3*I3+J3,2)</f>
        <v>#DIV/0!</v>
      </c>
    </row>
    <row r="4" spans="1:11" s="36" customFormat="1" ht="24">
      <c r="A4" s="37">
        <f>1+A3</f>
        <v>2</v>
      </c>
      <c r="B4" s="10" t="s">
        <v>154</v>
      </c>
      <c r="C4" s="63" t="s">
        <v>155</v>
      </c>
      <c r="D4" s="37">
        <v>80</v>
      </c>
      <c r="E4" s="37"/>
      <c r="F4" s="38"/>
      <c r="G4" s="38" t="e">
        <f>ROUND(D4/F4,2)</f>
        <v>#DIV/0!</v>
      </c>
      <c r="H4" s="94"/>
      <c r="I4" s="39"/>
      <c r="J4" s="95" t="e">
        <f>G4*H4</f>
        <v>#DIV/0!</v>
      </c>
      <c r="K4" s="95" t="e">
        <f>ROUND(J4*I4+J4,2)</f>
        <v>#DIV/0!</v>
      </c>
    </row>
    <row r="5" spans="1:11" s="36" customFormat="1" ht="12">
      <c r="A5" s="37">
        <f>1+A4</f>
        <v>3</v>
      </c>
      <c r="B5" s="40" t="s">
        <v>156</v>
      </c>
      <c r="C5" s="63" t="s">
        <v>155</v>
      </c>
      <c r="D5" s="37">
        <v>80</v>
      </c>
      <c r="E5" s="37"/>
      <c r="F5" s="38"/>
      <c r="G5" s="38" t="e">
        <f>ROUND(D5/F5,2)</f>
        <v>#DIV/0!</v>
      </c>
      <c r="H5" s="94"/>
      <c r="I5" s="39"/>
      <c r="J5" s="95" t="e">
        <f>G5*H5</f>
        <v>#DIV/0!</v>
      </c>
      <c r="K5" s="95" t="e">
        <f>ROUND(J5*I5+J5,2)</f>
        <v>#DIV/0!</v>
      </c>
    </row>
    <row r="6" spans="1:11" s="36" customFormat="1" ht="24">
      <c r="A6" s="37">
        <f>1+A5</f>
        <v>4</v>
      </c>
      <c r="B6" s="10" t="s">
        <v>157</v>
      </c>
      <c r="C6" s="63" t="s">
        <v>155</v>
      </c>
      <c r="D6" s="37">
        <v>80</v>
      </c>
      <c r="E6" s="37"/>
      <c r="F6" s="38"/>
      <c r="G6" s="38" t="e">
        <f>ROUND(D6/F6,2)</f>
        <v>#DIV/0!</v>
      </c>
      <c r="H6" s="94"/>
      <c r="I6" s="39"/>
      <c r="J6" s="95" t="e">
        <f>G6*H6</f>
        <v>#DIV/0!</v>
      </c>
      <c r="K6" s="95" t="e">
        <f>ROUND(J6*I6+J6,2)</f>
        <v>#DIV/0!</v>
      </c>
    </row>
    <row r="7" spans="1:11" s="36" customFormat="1" ht="24">
      <c r="A7" s="37">
        <f>1+A6</f>
        <v>5</v>
      </c>
      <c r="B7" s="10" t="s">
        <v>158</v>
      </c>
      <c r="C7" s="63" t="s">
        <v>155</v>
      </c>
      <c r="D7" s="37">
        <v>80</v>
      </c>
      <c r="E7" s="37"/>
      <c r="F7" s="38"/>
      <c r="G7" s="38" t="e">
        <f>ROUND(D7/F7,2)</f>
        <v>#DIV/0!</v>
      </c>
      <c r="H7" s="94"/>
      <c r="I7" s="39"/>
      <c r="J7" s="95" t="e">
        <f>G7*H7</f>
        <v>#DIV/0!</v>
      </c>
      <c r="K7" s="95" t="e">
        <f>ROUND(J7*I7+J7,2)</f>
        <v>#DIV/0!</v>
      </c>
    </row>
    <row r="8" spans="1:11" s="36" customFormat="1" ht="12">
      <c r="A8" s="127" t="s">
        <v>73</v>
      </c>
      <c r="B8" s="127"/>
      <c r="C8" s="127"/>
      <c r="D8" s="127"/>
      <c r="E8" s="127"/>
      <c r="F8" s="127"/>
      <c r="G8" s="127"/>
      <c r="H8" s="127"/>
      <c r="I8" s="127"/>
      <c r="J8" s="95"/>
      <c r="K8" s="95"/>
    </row>
    <row r="9" spans="1:11" s="36" customFormat="1" ht="12.75">
      <c r="A9" s="7"/>
      <c r="B9" s="7"/>
      <c r="C9" s="8"/>
      <c r="D9" s="7"/>
      <c r="E9" s="8"/>
      <c r="F9" s="7"/>
      <c r="G9" s="7"/>
      <c r="H9" s="7"/>
      <c r="I9" s="9"/>
      <c r="J9" s="7"/>
      <c r="K9" s="7"/>
    </row>
    <row r="10" spans="1:11" s="36" customFormat="1" ht="12.75" customHeight="1">
      <c r="A10" s="1"/>
      <c r="B10" s="1"/>
      <c r="C10" s="1"/>
      <c r="D10" s="1"/>
      <c r="E10" s="1"/>
      <c r="F10" s="1"/>
      <c r="G10" s="1"/>
      <c r="H10" s="1"/>
      <c r="I10" s="1"/>
      <c r="J10" s="1"/>
      <c r="K10" s="1"/>
    </row>
    <row r="12" s="58" customFormat="1" ht="12.75"/>
    <row r="13" s="58" customFormat="1" ht="12.75" customHeight="1"/>
    <row r="18" ht="12.75">
      <c r="J18" s="97"/>
    </row>
  </sheetData>
  <sheetProtection/>
  <mergeCells count="1">
    <mergeCell ref="A8:I8"/>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9"/>
  <sheetViews>
    <sheetView zoomScalePageLayoutView="0" workbookViewId="0" topLeftCell="A1">
      <selection activeCell="K6" sqref="K6"/>
    </sheetView>
  </sheetViews>
  <sheetFormatPr defaultColWidth="9.00390625" defaultRowHeight="12.75"/>
  <cols>
    <col min="1" max="1" width="3.7109375" style="1" customWidth="1"/>
    <col min="2" max="2" width="44.140625" style="1" customWidth="1"/>
    <col min="3" max="3" width="5.28125" style="1" customWidth="1"/>
    <col min="4" max="4" width="4.8515625" style="1" customWidth="1"/>
    <col min="5" max="5" width="18.421875" style="1" customWidth="1"/>
    <col min="6" max="6" width="9.421875" style="1" customWidth="1"/>
    <col min="7" max="7" width="11.28125" style="1" customWidth="1"/>
    <col min="8" max="8" width="8.7109375" style="89" customWidth="1"/>
    <col min="9" max="9" width="5.57421875" style="1" customWidth="1"/>
    <col min="10" max="10" width="9.421875" style="89" customWidth="1"/>
    <col min="11" max="11" width="9.28125" style="89" customWidth="1"/>
    <col min="12" max="12" width="5.00390625" style="1" customWidth="1"/>
    <col min="13" max="16384" width="9.00390625" style="1" customWidth="1"/>
  </cols>
  <sheetData>
    <row r="1" spans="1:11" ht="12.75">
      <c r="A1" s="7"/>
      <c r="B1" s="7"/>
      <c r="C1" s="8"/>
      <c r="D1" s="7"/>
      <c r="E1" s="8"/>
      <c r="F1" s="7"/>
      <c r="G1" s="7"/>
      <c r="H1" s="7"/>
      <c r="I1" s="9"/>
      <c r="J1" s="7"/>
      <c r="K1" s="7"/>
    </row>
    <row r="2" spans="1:11" s="53" customFormat="1" ht="12.75">
      <c r="A2" s="2" t="s">
        <v>135</v>
      </c>
      <c r="B2" s="3"/>
      <c r="C2" s="4"/>
      <c r="D2" s="5" t="s">
        <v>160</v>
      </c>
      <c r="E2" s="3"/>
      <c r="F2" s="3"/>
      <c r="G2" s="3"/>
      <c r="H2" s="3"/>
      <c r="I2" s="6"/>
      <c r="J2" s="3"/>
      <c r="K2" s="3"/>
    </row>
    <row r="3" spans="1:11" s="36" customFormat="1" ht="45">
      <c r="A3" s="51" t="s">
        <v>278</v>
      </c>
      <c r="B3" s="51" t="s">
        <v>2</v>
      </c>
      <c r="C3" s="51" t="s">
        <v>276</v>
      </c>
      <c r="D3" s="51" t="s">
        <v>3</v>
      </c>
      <c r="E3" s="51" t="s">
        <v>4</v>
      </c>
      <c r="F3" s="51" t="s">
        <v>5</v>
      </c>
      <c r="G3" s="51" t="s">
        <v>6</v>
      </c>
      <c r="H3" s="51" t="s">
        <v>7</v>
      </c>
      <c r="I3" s="52" t="s">
        <v>8</v>
      </c>
      <c r="J3" s="51" t="s">
        <v>9</v>
      </c>
      <c r="K3" s="51" t="s">
        <v>10</v>
      </c>
    </row>
    <row r="4" spans="1:11" s="36" customFormat="1" ht="36">
      <c r="A4" s="37">
        <v>1</v>
      </c>
      <c r="B4" s="10" t="s">
        <v>260</v>
      </c>
      <c r="C4" s="63" t="s">
        <v>155</v>
      </c>
      <c r="D4" s="37">
        <v>60</v>
      </c>
      <c r="E4" s="37"/>
      <c r="F4" s="38"/>
      <c r="G4" s="38" t="e">
        <f>ROUND(D4/F4,2)</f>
        <v>#DIV/0!</v>
      </c>
      <c r="H4" s="94"/>
      <c r="I4" s="39"/>
      <c r="J4" s="94" t="e">
        <f>G4*H4</f>
        <v>#DIV/0!</v>
      </c>
      <c r="K4" s="94" t="e">
        <f>ROUND(J4*I4+J4,2)</f>
        <v>#DIV/0!</v>
      </c>
    </row>
    <row r="5" spans="1:11" s="36" customFormat="1" ht="12.75" customHeight="1">
      <c r="A5" s="37">
        <f>1+A4</f>
        <v>2</v>
      </c>
      <c r="B5" s="10" t="s">
        <v>161</v>
      </c>
      <c r="C5" s="63" t="s">
        <v>12</v>
      </c>
      <c r="D5" s="37">
        <v>150</v>
      </c>
      <c r="E5" s="37"/>
      <c r="F5" s="38"/>
      <c r="G5" s="38" t="e">
        <f>ROUND(D5/F5,2)</f>
        <v>#DIV/0!</v>
      </c>
      <c r="H5" s="94"/>
      <c r="I5" s="39"/>
      <c r="J5" s="95" t="e">
        <f>G5*H5</f>
        <v>#DIV/0!</v>
      </c>
      <c r="K5" s="95" t="e">
        <f>ROUND(J5*I5+J5,2)</f>
        <v>#DIV/0!</v>
      </c>
    </row>
    <row r="6" spans="1:11" ht="12.75">
      <c r="A6" s="127" t="s">
        <v>73</v>
      </c>
      <c r="B6" s="127"/>
      <c r="C6" s="127"/>
      <c r="D6" s="127"/>
      <c r="E6" s="127"/>
      <c r="F6" s="127"/>
      <c r="G6" s="127"/>
      <c r="H6" s="127"/>
      <c r="I6" s="127"/>
      <c r="J6" s="95"/>
      <c r="K6" s="95"/>
    </row>
    <row r="7" spans="1:11" s="58" customFormat="1" ht="12.75">
      <c r="A7" s="100"/>
      <c r="B7" s="100"/>
      <c r="C7" s="100"/>
      <c r="D7" s="100"/>
      <c r="E7" s="32"/>
      <c r="F7" s="100"/>
      <c r="G7" s="100"/>
      <c r="H7" s="100"/>
      <c r="I7" s="100"/>
      <c r="J7" s="50"/>
      <c r="K7" s="50"/>
    </row>
    <row r="8" spans="1:11" s="58" customFormat="1" ht="12.75" customHeight="1">
      <c r="A8" s="12" t="s">
        <v>162</v>
      </c>
      <c r="B8" s="46" t="s">
        <v>163</v>
      </c>
      <c r="C8" s="17"/>
      <c r="D8" s="17"/>
      <c r="E8" s="3"/>
      <c r="F8" s="17"/>
      <c r="G8" s="17"/>
      <c r="H8" s="17"/>
      <c r="I8" s="17"/>
      <c r="J8" s="16"/>
      <c r="K8" s="16"/>
    </row>
    <row r="9" spans="1:11" ht="12.75">
      <c r="A9" s="7"/>
      <c r="B9" s="7"/>
      <c r="C9" s="8"/>
      <c r="D9" s="7"/>
      <c r="E9" s="8"/>
      <c r="F9" s="7"/>
      <c r="G9" s="7"/>
      <c r="H9" s="7"/>
      <c r="I9" s="9"/>
      <c r="J9" s="7"/>
      <c r="K9" s="7"/>
    </row>
  </sheetData>
  <sheetProtection/>
  <mergeCells count="1">
    <mergeCell ref="A6:I6"/>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17"/>
  <sheetViews>
    <sheetView zoomScalePageLayoutView="0" workbookViewId="0" topLeftCell="A1">
      <selection activeCell="K3" sqref="K3"/>
    </sheetView>
  </sheetViews>
  <sheetFormatPr defaultColWidth="9.00390625" defaultRowHeight="12.75"/>
  <cols>
    <col min="1" max="1" width="3.7109375" style="1" customWidth="1"/>
    <col min="2" max="2" width="42.28125" style="1" customWidth="1"/>
    <col min="3" max="3" width="7.140625" style="1" customWidth="1"/>
    <col min="4" max="4" width="5.8515625" style="1" customWidth="1"/>
    <col min="5" max="5" width="19.421875" style="1" customWidth="1"/>
    <col min="6" max="6" width="9.140625" style="1" customWidth="1"/>
    <col min="7" max="7" width="11.00390625" style="1" customWidth="1"/>
    <col min="8" max="8" width="8.7109375" style="1" customWidth="1"/>
    <col min="9" max="9" width="5.00390625" style="1" customWidth="1"/>
    <col min="10" max="10" width="14.421875" style="1" customWidth="1"/>
    <col min="11" max="11" width="17.00390625" style="1" customWidth="1"/>
    <col min="12" max="12" width="5.00390625" style="1" customWidth="1"/>
    <col min="13" max="16384" width="9.00390625" style="1" customWidth="1"/>
  </cols>
  <sheetData>
    <row r="1" spans="1:11" ht="12.75">
      <c r="A1" s="2" t="s">
        <v>137</v>
      </c>
      <c r="B1" s="3"/>
      <c r="C1" s="4"/>
      <c r="D1" s="5" t="s">
        <v>165</v>
      </c>
      <c r="E1" s="3"/>
      <c r="F1" s="3"/>
      <c r="G1" s="3"/>
      <c r="H1" s="3"/>
      <c r="I1" s="6"/>
      <c r="J1" s="3"/>
      <c r="K1" s="3"/>
    </row>
    <row r="2" spans="1:11" ht="45">
      <c r="A2" s="51" t="s">
        <v>278</v>
      </c>
      <c r="B2" s="51" t="s">
        <v>2</v>
      </c>
      <c r="C2" s="51" t="s">
        <v>276</v>
      </c>
      <c r="D2" s="51" t="s">
        <v>3</v>
      </c>
      <c r="E2" s="51" t="s">
        <v>4</v>
      </c>
      <c r="F2" s="51" t="s">
        <v>5</v>
      </c>
      <c r="G2" s="51" t="s">
        <v>6</v>
      </c>
      <c r="H2" s="51" t="s">
        <v>7</v>
      </c>
      <c r="I2" s="52" t="s">
        <v>8</v>
      </c>
      <c r="J2" s="51" t="s">
        <v>9</v>
      </c>
      <c r="K2" s="51" t="s">
        <v>10</v>
      </c>
    </row>
    <row r="3" spans="1:11" s="36" customFormat="1" ht="24" customHeight="1">
      <c r="A3" s="37">
        <v>1</v>
      </c>
      <c r="B3" s="10" t="s">
        <v>255</v>
      </c>
      <c r="C3" s="37" t="s">
        <v>12</v>
      </c>
      <c r="D3" s="37">
        <v>200</v>
      </c>
      <c r="E3" s="37"/>
      <c r="F3" s="38"/>
      <c r="G3" s="38" t="e">
        <f>ROUND(D3/F3,2)</f>
        <v>#DIV/0!</v>
      </c>
      <c r="H3" s="94"/>
      <c r="I3" s="39"/>
      <c r="J3" s="94"/>
      <c r="K3" s="94"/>
    </row>
    <row r="4" spans="1:11" s="36" customFormat="1" ht="12.75">
      <c r="A4" s="11"/>
      <c r="B4" s="11"/>
      <c r="C4" s="11"/>
      <c r="D4" s="11"/>
      <c r="E4" s="11"/>
      <c r="F4" s="11"/>
      <c r="G4" s="11"/>
      <c r="H4" s="11"/>
      <c r="I4" s="11"/>
      <c r="J4" s="11"/>
      <c r="K4" s="11"/>
    </row>
    <row r="5" spans="1:11" s="36" customFormat="1" ht="12.75">
      <c r="A5" s="1"/>
      <c r="B5" s="1"/>
      <c r="C5" s="1"/>
      <c r="D5" s="1"/>
      <c r="E5" s="1"/>
      <c r="F5" s="1"/>
      <c r="G5" s="1"/>
      <c r="H5" s="1"/>
      <c r="I5" s="1"/>
      <c r="J5" s="1"/>
      <c r="K5" s="1"/>
    </row>
    <row r="6" spans="1:11" s="36" customFormat="1" ht="12.75">
      <c r="A6" s="1"/>
      <c r="B6" s="1"/>
      <c r="C6" s="1"/>
      <c r="D6" s="1"/>
      <c r="E6" s="1"/>
      <c r="F6" s="1"/>
      <c r="G6" s="1"/>
      <c r="H6" s="1"/>
      <c r="I6" s="1"/>
      <c r="J6" s="1"/>
      <c r="K6" s="1"/>
    </row>
    <row r="7" s="36" customFormat="1" ht="12"/>
    <row r="8" s="36" customFormat="1" ht="12"/>
    <row r="9" s="36" customFormat="1" ht="12"/>
    <row r="10" s="36" customFormat="1" ht="12"/>
    <row r="11" s="36" customFormat="1" ht="12"/>
    <row r="12" s="36" customFormat="1" ht="12"/>
    <row r="13" s="36" customFormat="1" ht="12"/>
    <row r="14" s="36" customFormat="1" ht="12.75" customHeight="1"/>
    <row r="17" spans="1:11" ht="12.75">
      <c r="A17" s="11"/>
      <c r="B17" s="11"/>
      <c r="C17" s="11"/>
      <c r="D17" s="11"/>
      <c r="E17" s="11"/>
      <c r="F17" s="11"/>
      <c r="G17" s="11"/>
      <c r="H17" s="11"/>
      <c r="I17" s="11"/>
      <c r="J17" s="11"/>
      <c r="K17" s="11"/>
    </row>
  </sheetData>
  <sheetProtection/>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8"/>
  <sheetViews>
    <sheetView zoomScalePageLayoutView="0" workbookViewId="0" topLeftCell="A1">
      <selection activeCell="A1" sqref="A1"/>
    </sheetView>
  </sheetViews>
  <sheetFormatPr defaultColWidth="9.00390625" defaultRowHeight="12.75"/>
  <cols>
    <col min="1" max="1" width="3.7109375" style="1" customWidth="1"/>
    <col min="2" max="2" width="39.8515625" style="1" customWidth="1"/>
    <col min="3" max="3" width="5.421875" style="1" customWidth="1"/>
    <col min="4" max="4" width="5.8515625" style="1" customWidth="1"/>
    <col min="5" max="5" width="20.8515625" style="1" customWidth="1"/>
    <col min="6" max="6" width="9.421875" style="1" customWidth="1"/>
    <col min="7" max="7" width="11.57421875" style="1" customWidth="1"/>
    <col min="8" max="8" width="8.7109375" style="1" customWidth="1"/>
    <col min="9" max="9" width="5.57421875" style="1" customWidth="1"/>
    <col min="10" max="10" width="10.28125" style="1" customWidth="1"/>
    <col min="11" max="11" width="10.00390625" style="1" customWidth="1"/>
    <col min="12" max="12" width="5.00390625" style="1" customWidth="1"/>
    <col min="13" max="16384" width="9.00390625" style="1" customWidth="1"/>
  </cols>
  <sheetData>
    <row r="1" spans="1:12" ht="12.75">
      <c r="A1" s="2" t="s">
        <v>151</v>
      </c>
      <c r="B1" s="3"/>
      <c r="C1" s="4"/>
      <c r="D1" s="5" t="s">
        <v>288</v>
      </c>
      <c r="E1" s="3"/>
      <c r="F1" s="3"/>
      <c r="G1" s="3"/>
      <c r="H1" s="3"/>
      <c r="I1" s="6"/>
      <c r="J1" s="3"/>
      <c r="K1" s="3"/>
      <c r="L1" s="11"/>
    </row>
    <row r="2" spans="1:12" ht="45">
      <c r="A2" s="51" t="s">
        <v>278</v>
      </c>
      <c r="B2" s="51" t="s">
        <v>2</v>
      </c>
      <c r="C2" s="51" t="s">
        <v>276</v>
      </c>
      <c r="D2" s="51" t="s">
        <v>3</v>
      </c>
      <c r="E2" s="51" t="s">
        <v>4</v>
      </c>
      <c r="F2" s="51" t="s">
        <v>5</v>
      </c>
      <c r="G2" s="51" t="s">
        <v>6</v>
      </c>
      <c r="H2" s="51" t="s">
        <v>7</v>
      </c>
      <c r="I2" s="52" t="s">
        <v>8</v>
      </c>
      <c r="J2" s="51" t="s">
        <v>9</v>
      </c>
      <c r="K2" s="51" t="s">
        <v>10</v>
      </c>
      <c r="L2" s="11"/>
    </row>
    <row r="3" spans="1:12" s="36" customFormat="1" ht="12">
      <c r="A3" s="37">
        <v>1</v>
      </c>
      <c r="B3" s="10" t="s">
        <v>289</v>
      </c>
      <c r="C3" s="63" t="s">
        <v>155</v>
      </c>
      <c r="D3" s="37">
        <v>5</v>
      </c>
      <c r="E3" s="37"/>
      <c r="F3" s="38"/>
      <c r="G3" s="38" t="e">
        <f>ROUND(D3/F3,2)</f>
        <v>#DIV/0!</v>
      </c>
      <c r="H3" s="94"/>
      <c r="I3" s="39"/>
      <c r="J3" s="94"/>
      <c r="K3" s="94"/>
      <c r="L3" s="46"/>
    </row>
    <row r="4" spans="1:12" s="36" customFormat="1" ht="12.75">
      <c r="A4" s="8"/>
      <c r="B4" s="15"/>
      <c r="C4" s="18"/>
      <c r="D4" s="8"/>
      <c r="E4" s="8"/>
      <c r="F4" s="3"/>
      <c r="G4" s="3"/>
      <c r="H4" s="16"/>
      <c r="I4" s="6"/>
      <c r="J4" s="16"/>
      <c r="K4" s="16"/>
      <c r="L4" s="11"/>
    </row>
    <row r="5" spans="1:12" s="36" customFormat="1" ht="12.75">
      <c r="A5" s="12" t="s">
        <v>162</v>
      </c>
      <c r="B5" s="11" t="s">
        <v>163</v>
      </c>
      <c r="C5" s="18"/>
      <c r="D5" s="8"/>
      <c r="E5" s="8"/>
      <c r="F5" s="3"/>
      <c r="G5" s="3"/>
      <c r="H5" s="16"/>
      <c r="I5" s="6"/>
      <c r="J5" s="16"/>
      <c r="K5" s="16"/>
      <c r="L5" s="11"/>
    </row>
    <row r="6" spans="1:12" s="36" customFormat="1" ht="12.75">
      <c r="A6" s="7"/>
      <c r="B6" s="7"/>
      <c r="C6" s="8"/>
      <c r="D6" s="7"/>
      <c r="E6" s="8"/>
      <c r="F6" s="7"/>
      <c r="G6" s="7"/>
      <c r="H6" s="7"/>
      <c r="I6" s="9"/>
      <c r="J6" s="7"/>
      <c r="K6" s="7"/>
      <c r="L6" s="11"/>
    </row>
    <row r="7" spans="1:12" s="36" customFormat="1" ht="12.75">
      <c r="A7" s="11"/>
      <c r="B7" s="11"/>
      <c r="C7" s="11"/>
      <c r="D7" s="11"/>
      <c r="E7" s="11"/>
      <c r="F7" s="11"/>
      <c r="G7" s="11"/>
      <c r="H7" s="11"/>
      <c r="I7" s="11"/>
      <c r="J7" s="11"/>
      <c r="K7" s="11"/>
      <c r="L7" s="1"/>
    </row>
    <row r="8" spans="1:12" s="36" customFormat="1" ht="12.75" customHeight="1">
      <c r="A8" s="1"/>
      <c r="B8" s="1"/>
      <c r="C8" s="1"/>
      <c r="D8" s="1"/>
      <c r="E8" s="1"/>
      <c r="F8" s="1"/>
      <c r="G8" s="1"/>
      <c r="H8" s="1"/>
      <c r="I8" s="1"/>
      <c r="J8" s="1"/>
      <c r="K8" s="1"/>
      <c r="L8" s="1"/>
    </row>
  </sheetData>
  <sheetProtection/>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ZamPubliczne</dc:creator>
  <cp:keywords/>
  <dc:description/>
  <cp:lastModifiedBy>Aleksandra Prażucha</cp:lastModifiedBy>
  <cp:lastPrinted>2022-10-11T08:23:49Z</cp:lastPrinted>
  <dcterms:created xsi:type="dcterms:W3CDTF">2020-05-21T07:12:05Z</dcterms:created>
  <dcterms:modified xsi:type="dcterms:W3CDTF">2022-10-11T10:44:50Z</dcterms:modified>
  <cp:category/>
  <cp:version/>
  <cp:contentType/>
  <cp:contentStatus/>
</cp:coreProperties>
</file>