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6\Zamówienia_publiczne_JMKS\ZP_POSTĘPOWANIA\2024\10.03. DA_III_2024_OCHRONA_AZ\"/>
    </mc:Choice>
  </mc:AlternateContent>
  <bookViews>
    <workbookView xWindow="0" yWindow="0" windowWidth="28800" windowHeight="12210" tabRatio="500"/>
  </bookViews>
  <sheets>
    <sheet name="DA_III_2024 - FC 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7" i="1" l="1"/>
  <c r="F17" i="1" l="1"/>
  <c r="F18" i="1" s="1"/>
  <c r="E12" i="1"/>
  <c r="F12" i="1"/>
  <c r="F13" i="1"/>
  <c r="I13" i="1" l="1"/>
  <c r="H13" i="1" s="1"/>
  <c r="F14" i="1"/>
  <c r="A22" i="1" s="1"/>
  <c r="I17" i="1"/>
  <c r="I18" i="1" s="1"/>
  <c r="H17" i="1" l="1"/>
  <c r="H18" i="1" s="1"/>
  <c r="I12" i="1"/>
  <c r="I14" i="1" s="1"/>
  <c r="G22" i="1" s="1"/>
  <c r="H12" i="1" l="1"/>
  <c r="H14" i="1" s="1"/>
  <c r="E22" i="1" s="1"/>
</calcChain>
</file>

<file path=xl/sharedStrings.xml><?xml version="1.0" encoding="utf-8"?>
<sst xmlns="http://schemas.openxmlformats.org/spreadsheetml/2006/main" count="39" uniqueCount="34">
  <si>
    <t>L.p.</t>
  </si>
  <si>
    <r>
      <t xml:space="preserve">
Podpis/podpisy Wykonawcy/Wykonawców zgodny/zgodne z zapisami SWZ
</t>
    </r>
    <r>
      <rPr>
        <b/>
        <i/>
        <sz val="12"/>
        <color rgb="FFFF0000"/>
        <rFont val="Century Gothic"/>
        <family val="2"/>
        <charset val="238"/>
      </rPr>
      <t>kwalifikowany</t>
    </r>
    <r>
      <rPr>
        <b/>
        <i/>
        <sz val="12"/>
        <color rgb="FF000000"/>
        <rFont val="Century Gothic"/>
        <family val="2"/>
        <charset val="238"/>
      </rPr>
      <t xml:space="preserve"> lub </t>
    </r>
    <r>
      <rPr>
        <b/>
        <i/>
        <sz val="12"/>
        <color rgb="FFFF0000"/>
        <rFont val="Century Gothic"/>
        <family val="2"/>
        <charset val="238"/>
      </rPr>
      <t>zaufany</t>
    </r>
    <r>
      <rPr>
        <b/>
        <i/>
        <sz val="12"/>
        <color rgb="FF000000"/>
        <rFont val="Century Gothic"/>
        <family val="2"/>
        <charset val="238"/>
      </rPr>
      <t xml:space="preserve"> lub </t>
    </r>
    <r>
      <rPr>
        <b/>
        <i/>
        <sz val="12"/>
        <color rgb="FFFF0000"/>
        <rFont val="Century Gothic"/>
        <family val="2"/>
        <charset val="238"/>
      </rPr>
      <t>osobisty</t>
    </r>
    <r>
      <rPr>
        <b/>
        <i/>
        <sz val="12"/>
        <color rgb="FF000000"/>
        <rFont val="Century Gothic"/>
        <family val="2"/>
        <charset val="238"/>
      </rPr>
      <t xml:space="preserve">
</t>
    </r>
    <r>
      <rPr>
        <i/>
        <sz val="12"/>
        <color rgb="FF000000"/>
        <rFont val="Century Gothic"/>
        <family val="2"/>
        <charset val="238"/>
      </rPr>
      <t>(podpis/podpisy osoby/osób uprawnionej/uprawnionych do reprezentowania Wykonawcy/Wykonawców)</t>
    </r>
    <r>
      <rPr>
        <b/>
        <i/>
        <sz val="12"/>
        <color rgb="FF000000"/>
        <rFont val="Century Gothic"/>
        <family val="2"/>
        <charset val="238"/>
      </rPr>
      <t xml:space="preserve">
</t>
    </r>
  </si>
  <si>
    <t>Stawka podatku VAT 
(%)</t>
  </si>
  <si>
    <t>Wartość podatku VAT 
(zł)</t>
  </si>
  <si>
    <t>Przedmiot zamówienia podstawowego</t>
  </si>
  <si>
    <t>Przedmiot zamówienia opcjonalnego</t>
  </si>
  <si>
    <t>-</t>
  </si>
  <si>
    <t>WARTOŚĆ PODATKU VAT 
(ZŁ)</t>
  </si>
  <si>
    <t>STAWKA 23%</t>
  </si>
  <si>
    <t>CENA NETTO
 (ZŁ)</t>
  </si>
  <si>
    <t>CENA BRUTTO
 (ZŁ)</t>
  </si>
  <si>
    <t xml:space="preserve">RAZEM ZAMÓWIENIE PODSTAWOWE </t>
  </si>
  <si>
    <t>RAZEM ZAMÓWIENIE OPCJONALNE</t>
  </si>
  <si>
    <t>Załącznik nr 2A do SWZ - DA/III/2024</t>
  </si>
  <si>
    <r>
      <rPr>
        <b/>
        <sz val="12"/>
        <rFont val="Century Gothic"/>
        <family val="2"/>
        <charset val="238"/>
      </rPr>
      <t>FORMULARZ CENOWY</t>
    </r>
    <r>
      <rPr>
        <b/>
        <sz val="12"/>
        <color rgb="FF000000"/>
        <rFont val="Century Gothic"/>
        <family val="2"/>
        <charset val="238"/>
      </rPr>
      <t xml:space="preserve">
</t>
    </r>
    <r>
      <rPr>
        <b/>
        <sz val="10"/>
        <color rgb="FF000000"/>
        <rFont val="Century Gothic"/>
        <family val="2"/>
        <charset val="238"/>
      </rPr>
      <t xml:space="preserve">„USŁUGA SPOŁECZNA – OCHRONA OSÓB I MIENIA ORAZ MONITORING CCTV CENTRUM KULTURY ZAMEK W POZNANIU”
</t>
    </r>
  </si>
  <si>
    <t>Jednostka miary przedmiotu zamówienia podstawowego</t>
  </si>
  <si>
    <t>Jednostka miary przedmiotu zamówienia opcjonalnego</t>
  </si>
  <si>
    <t>Cena jednostkowa netto za realizację miary przedmiotu zamówienia podstawowego
(zł)</t>
  </si>
  <si>
    <t>miesiąc</t>
  </si>
  <si>
    <t>roboczogodzina</t>
  </si>
  <si>
    <t xml:space="preserve">
Monitoring CCTV budynku Masztalarni
</t>
  </si>
  <si>
    <t>Cena jednostkowa netto za  realizację miary przedmiotu zamówienia opcjonalnego
(zł)</t>
  </si>
  <si>
    <t>ZAMÓWIENIE PODSTAWOWE (IA.)</t>
  </si>
  <si>
    <t>ZAMÓWIENIE OPCJONALNE (IB.)</t>
  </si>
  <si>
    <t>ZAMÓWIENIE PODSTAWOWE + ZAMÓWIENIE OPCJONALNE (= IA. + IB.)</t>
  </si>
  <si>
    <t>Ilość jednostek miary przedmiotu zamówienia podstawowego w okresie 364 dni</t>
  </si>
  <si>
    <t xml:space="preserve">
Cena netto 
za realizację przedmiotu zamówienia podstawowego 
w okresie 364 dni
(zł)
</t>
  </si>
  <si>
    <t xml:space="preserve">
Cena brutto 
za realizację przedmiotu zamówienia podstawowego 
w okresie 364 dni
(zł)
</t>
  </si>
  <si>
    <t xml:space="preserve">
Cena netto 
za realizację przedmiotu zamówienia opcjonalnego 
w okresie 364 dni
(zł)
</t>
  </si>
  <si>
    <t xml:space="preserve">
Cena brutto 
za realizację przedmiotu zamówienia opcjonalnego
w okresie 364 dni
(zł)
</t>
  </si>
  <si>
    <t>Ilość jednostek miary przedmiotu zamówienia opcjonalnego w okresie 364 dni</t>
  </si>
  <si>
    <r>
      <rPr>
        <b/>
        <sz val="12"/>
        <color rgb="FFFF0000"/>
        <rFont val="Century Gothic"/>
        <family val="2"/>
        <charset val="238"/>
      </rPr>
      <t xml:space="preserve">    
WYKONAWCA UZUPEŁNIA KOLUMNĘ NR 4* </t>
    </r>
    <r>
      <rPr>
        <b/>
        <sz val="10"/>
        <color rgb="FFFF0000"/>
        <rFont val="Century Gothic"/>
        <family val="2"/>
        <charset val="238"/>
      </rPr>
      <t xml:space="preserve"> 
</t>
    </r>
    <r>
      <rPr>
        <b/>
        <sz val="10"/>
        <color rgb="FF000000"/>
        <rFont val="Century Gothic"/>
        <family val="2"/>
        <charset val="238"/>
      </rPr>
      <t>1.</t>
    </r>
    <r>
      <rPr>
        <sz val="10"/>
        <color rgb="FF000000"/>
        <rFont val="Century Gothic"/>
        <family val="2"/>
        <charset val="238"/>
      </rPr>
      <t xml:space="preserve"> Do przedmiotu zamówienia zastosowanie ma stawka podatku VAT w wysokości 23%.
</t>
    </r>
    <r>
      <rPr>
        <b/>
        <sz val="10"/>
        <color rgb="FF000000"/>
        <rFont val="Century Gothic"/>
        <family val="2"/>
        <charset val="238"/>
      </rPr>
      <t>2.</t>
    </r>
    <r>
      <rPr>
        <sz val="10"/>
        <color rgb="FF000000"/>
        <rFont val="Century Gothic"/>
        <family val="2"/>
        <charset val="238"/>
      </rPr>
      <t xml:space="preserve"> W przypadku zastosowania innej/innych stawek podatku VAT niż 23%, Zamawiający wymaga załączenia przez Wykonawcę stosownych wyjaśnień w tym zakresie. 
    Wówczas należy w </t>
    </r>
    <r>
      <rPr>
        <b/>
        <sz val="10"/>
        <color rgb="FFFF0000"/>
        <rFont val="Century Gothic"/>
        <family val="2"/>
        <charset val="238"/>
      </rPr>
      <t>kolumnie nr 7</t>
    </r>
    <r>
      <rPr>
        <sz val="10"/>
        <color rgb="FF000000"/>
        <rFont val="Century Gothic"/>
        <family val="2"/>
        <charset val="238"/>
      </rPr>
      <t xml:space="preserve"> zmienić -&gt; wpisać stawkę podatku VAT mającą zostosowanie.
</t>
    </r>
    <r>
      <rPr>
        <b/>
        <sz val="10"/>
        <color rgb="FF000000"/>
        <rFont val="Century Gothic"/>
        <family val="2"/>
        <charset val="238"/>
      </rPr>
      <t>3.</t>
    </r>
    <r>
      <rPr>
        <sz val="10"/>
        <color rgb="FF000000"/>
        <rFont val="Century Gothic"/>
        <family val="2"/>
        <charset val="238"/>
      </rPr>
      <t xml:space="preserve"> Cena ofertowa musi uwzględniać wszystkie koszty związane z realizacją przedmiotu zamówienia zgodnie z Opisem Przedmiotu Zamówienia, istotnymi postanowieniami Umowy oraz przepisami prawa, w szczególności Rozporządzenie Rady Ministrów z dnia 14 września 2023 r. w sprawie wysokości minimalnego wynagrodzenia za pracę oraz wysokości minimalnej stawki godzinowej w 2024 r. (https://isap.sejm.gov.pl/isap.nsf/DocDetails.xsp?id=WDU20230001893)
</t>
    </r>
    <r>
      <rPr>
        <b/>
        <sz val="10"/>
        <color rgb="FFFF0000"/>
        <rFont val="Century Gothic"/>
        <family val="2"/>
        <charset val="238"/>
      </rPr>
      <t xml:space="preserve">                                                                                                                                                
                                                                                                                                                 </t>
    </r>
    <r>
      <rPr>
        <sz val="10"/>
        <color rgb="FF000000"/>
        <rFont val="Century Gothic"/>
        <family val="2"/>
        <charset val="238"/>
      </rPr>
      <t xml:space="preserve">
</t>
    </r>
  </si>
  <si>
    <r>
      <t xml:space="preserve">
Całodobowa ochrona fizyczna
</t>
    </r>
    <r>
      <rPr>
        <b/>
        <sz val="10"/>
        <color rgb="FFFF0000"/>
        <rFont val="Century Gothic"/>
        <family val="2"/>
        <charset val="238"/>
      </rPr>
      <t>*</t>
    </r>
    <r>
      <rPr>
        <sz val="10"/>
        <color rgb="FFFF0000"/>
        <rFont val="Century Gothic"/>
        <family val="2"/>
        <charset val="238"/>
      </rPr>
      <t>cena jednostkowa netto podana w komórce D12 obowiązuje również w komórce D17 dla wzmocnienia całodobowej ochrony fizycznej, w ramach realizacji zamówienia opcjonalnego
*wartość z komórki D12 jest automatycznie przenoszona do komórki D17</t>
    </r>
    <r>
      <rPr>
        <b/>
        <sz val="10"/>
        <rFont val="Century Gothic"/>
        <family val="2"/>
        <charset val="238"/>
      </rPr>
      <t xml:space="preserve">
</t>
    </r>
  </si>
  <si>
    <r>
      <t xml:space="preserve">
Wzmocnienie całodobowej ochrony fizycznej
</t>
    </r>
    <r>
      <rPr>
        <b/>
        <sz val="10"/>
        <color rgb="FFFF0000"/>
        <rFont val="Century Gothic"/>
        <family val="2"/>
        <charset val="238"/>
      </rPr>
      <t>*</t>
    </r>
    <r>
      <rPr>
        <sz val="10"/>
        <color rgb="FFFF0000"/>
        <rFont val="Century Gothic"/>
        <family val="2"/>
        <charset val="238"/>
      </rPr>
      <t>cena jednostkowa netto w komórce D17 jest taka sama jak cena w komórce D12 dla całodobowej ochrony fizycznej, w ramach realizacji zamówienia podstawowego
*wartość w komórce D17 jest automatycznie podbierana z komórki D12</t>
    </r>
    <r>
      <rPr>
        <b/>
        <sz val="10"/>
        <rFont val="Century Gothic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</si>
</sst>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8"/>
      <color rgb="FF000000"/>
      <name val="Century Gothic"/>
      <family val="2"/>
      <charset val="238"/>
    </font>
    <font>
      <b/>
      <sz val="12"/>
      <color rgb="FF000000"/>
      <name val="Century Gothic"/>
      <family val="2"/>
      <charset val="238"/>
    </font>
    <font>
      <b/>
      <sz val="10"/>
      <color rgb="FFFF000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b/>
      <sz val="12"/>
      <color rgb="FFFF0000"/>
      <name val="Century Gothic"/>
      <family val="2"/>
      <charset val="238"/>
    </font>
    <font>
      <b/>
      <sz val="12"/>
      <name val="Century Gothic"/>
      <family val="2"/>
      <charset val="238"/>
    </font>
    <font>
      <b/>
      <i/>
      <sz val="12"/>
      <color rgb="FF000000"/>
      <name val="Century Gothic"/>
      <family val="2"/>
      <charset val="238"/>
    </font>
    <font>
      <b/>
      <i/>
      <sz val="12"/>
      <color rgb="FFFF0000"/>
      <name val="Century Gothic"/>
      <family val="2"/>
      <charset val="238"/>
    </font>
    <font>
      <i/>
      <sz val="12"/>
      <color rgb="FF000000"/>
      <name val="Century Gothic"/>
      <family val="2"/>
      <charset val="238"/>
    </font>
    <font>
      <sz val="8"/>
      <name val="Century Gothic"/>
      <family val="2"/>
      <charset val="238"/>
    </font>
    <font>
      <b/>
      <i/>
      <sz val="11"/>
      <color rgb="FF000000"/>
      <name val="Century Gothic"/>
      <family val="2"/>
      <charset val="238"/>
    </font>
    <font>
      <sz val="10"/>
      <name val="Century Gothic"/>
      <family val="2"/>
      <charset val="238"/>
    </font>
    <font>
      <sz val="10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 vertical="center"/>
    </xf>
    <xf numFmtId="0" fontId="7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0" fillId="0" borderId="0" xfId="0" applyFont="1" applyBorder="1"/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2" fillId="3" borderId="17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7" fillId="0" borderId="19" xfId="0" applyNumberFormat="1" applyFont="1" applyBorder="1" applyAlignment="1">
      <alignment horizontal="center" vertical="center" wrapText="1"/>
    </xf>
    <xf numFmtId="4" fontId="16" fillId="0" borderId="1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15" xfId="1" applyFont="1" applyBorder="1" applyAlignment="1">
      <alignment horizontal="left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Font="1"/>
    <xf numFmtId="4" fontId="7" fillId="3" borderId="17" xfId="0" applyNumberFormat="1" applyFont="1" applyFill="1" applyBorder="1" applyAlignment="1">
      <alignment horizontal="center" vertical="center" wrapText="1"/>
    </xf>
    <xf numFmtId="4" fontId="2" fillId="3" borderId="23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0" fontId="3" fillId="0" borderId="20" xfId="0" quotePrefix="1" applyNumberFormat="1" applyFont="1" applyFill="1" applyBorder="1" applyAlignment="1">
      <alignment horizontal="center" vertical="center" wrapText="1"/>
    </xf>
    <xf numFmtId="4" fontId="3" fillId="0" borderId="17" xfId="0" quotePrefix="1" applyNumberFormat="1" applyFont="1" applyFill="1" applyBorder="1" applyAlignment="1">
      <alignment horizontal="center" vertical="center" wrapText="1"/>
    </xf>
    <xf numFmtId="0" fontId="0" fillId="0" borderId="21" xfId="0" applyFont="1" applyBorder="1"/>
    <xf numFmtId="2" fontId="7" fillId="2" borderId="22" xfId="0" applyNumberFormat="1" applyFont="1" applyFill="1" applyBorder="1" applyAlignment="1">
      <alignment horizontal="center" vertical="center" wrapText="1"/>
    </xf>
    <xf numFmtId="2" fontId="7" fillId="2" borderId="24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1</xdr:row>
      <xdr:rowOff>12700</xdr:rowOff>
    </xdr:from>
    <xdr:to>
      <xdr:col>2</xdr:col>
      <xdr:colOff>0</xdr:colOff>
      <xdr:row>5</xdr:row>
      <xdr:rowOff>168948</xdr:rowOff>
    </xdr:to>
    <xdr:pic>
      <xdr:nvPicPr>
        <xdr:cNvPr id="6" name="Obraz 5" descr="PNG_LOGO_POZIOM_OBRYS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203200"/>
          <a:ext cx="1896534" cy="918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H23"/>
  <sheetViews>
    <sheetView tabSelected="1" topLeftCell="A7" zoomScale="75" zoomScaleNormal="75" workbookViewId="0">
      <selection activeCell="R14" sqref="R14"/>
    </sheetView>
  </sheetViews>
  <sheetFormatPr defaultRowHeight="15" x14ac:dyDescent="0.25"/>
  <cols>
    <col min="1" max="1" width="4.5703125" style="1" bestFit="1" customWidth="1"/>
    <col min="2" max="2" width="24.7109375" style="1" bestFit="1" customWidth="1"/>
    <col min="3" max="3" width="16.28515625" style="1" customWidth="1"/>
    <col min="4" max="4" width="25.85546875" style="1" customWidth="1"/>
    <col min="5" max="5" width="26.7109375" style="1" customWidth="1"/>
    <col min="6" max="6" width="29.140625" style="1" customWidth="1"/>
    <col min="7" max="7" width="21.85546875" style="1" bestFit="1" customWidth="1"/>
    <col min="8" max="8" width="22.42578125" style="1" bestFit="1" customWidth="1"/>
    <col min="9" max="9" width="33.85546875" style="1" bestFit="1" customWidth="1"/>
    <col min="10" max="10" width="9.140625" style="1" customWidth="1"/>
    <col min="11" max="11" width="9" style="1" customWidth="1"/>
    <col min="12" max="13" width="9.140625" style="1" customWidth="1"/>
    <col min="14" max="14" width="8.7109375" style="1" customWidth="1"/>
    <col min="15" max="1022" width="9.140625" style="1" customWidth="1"/>
  </cols>
  <sheetData>
    <row r="3" spans="1:1022" x14ac:dyDescent="0.25">
      <c r="F3" s="2"/>
      <c r="G3" s="2"/>
    </row>
    <row r="5" spans="1:1022" x14ac:dyDescent="0.25">
      <c r="H5" s="40" t="s">
        <v>13</v>
      </c>
      <c r="I5" s="40"/>
    </row>
    <row r="6" spans="1:1022" ht="15.75" thickBot="1" x14ac:dyDescent="0.3">
      <c r="F6" s="2"/>
      <c r="G6" s="2"/>
    </row>
    <row r="7" spans="1:1022" ht="61.5" customHeight="1" thickBot="1" x14ac:dyDescent="0.3">
      <c r="A7" s="41" t="s">
        <v>14</v>
      </c>
      <c r="B7" s="42"/>
      <c r="C7" s="42"/>
      <c r="D7" s="42"/>
      <c r="E7" s="42"/>
      <c r="F7" s="42"/>
      <c r="G7" s="42"/>
      <c r="H7" s="42"/>
      <c r="I7" s="43"/>
    </row>
    <row r="8" spans="1:1022" ht="154.5" customHeight="1" thickBot="1" x14ac:dyDescent="0.3">
      <c r="A8" s="44" t="s">
        <v>31</v>
      </c>
      <c r="B8" s="45"/>
      <c r="C8" s="45"/>
      <c r="D8" s="45"/>
      <c r="E8" s="45"/>
      <c r="F8" s="45"/>
      <c r="G8" s="45"/>
      <c r="H8" s="45"/>
      <c r="I8" s="46"/>
    </row>
    <row r="9" spans="1:1022" ht="39" customHeight="1" thickBot="1" x14ac:dyDescent="0.3">
      <c r="A9" s="47" t="s">
        <v>22</v>
      </c>
      <c r="B9" s="48"/>
      <c r="C9" s="48"/>
      <c r="D9" s="48"/>
      <c r="E9" s="48"/>
      <c r="F9" s="48"/>
      <c r="G9" s="48"/>
      <c r="H9" s="48"/>
      <c r="I9" s="49"/>
    </row>
    <row r="10" spans="1:1022" s="24" customFormat="1" ht="15.75" thickBot="1" x14ac:dyDescent="0.3">
      <c r="A10" s="20">
        <v>1</v>
      </c>
      <c r="B10" s="21">
        <v>2</v>
      </c>
      <c r="C10" s="22">
        <v>3</v>
      </c>
      <c r="D10" s="13">
        <v>4</v>
      </c>
      <c r="E10" s="21">
        <v>5</v>
      </c>
      <c r="F10" s="21">
        <v>6</v>
      </c>
      <c r="G10" s="22">
        <v>7</v>
      </c>
      <c r="H10" s="21">
        <v>8</v>
      </c>
      <c r="I10" s="23">
        <v>9</v>
      </c>
    </row>
    <row r="11" spans="1:1022" ht="90" thickBot="1" x14ac:dyDescent="0.3">
      <c r="A11" s="14" t="s">
        <v>0</v>
      </c>
      <c r="B11" s="7" t="s">
        <v>4</v>
      </c>
      <c r="C11" s="3" t="s">
        <v>15</v>
      </c>
      <c r="D11" s="7" t="s">
        <v>17</v>
      </c>
      <c r="E11" s="7" t="s">
        <v>25</v>
      </c>
      <c r="F11" s="3" t="s">
        <v>26</v>
      </c>
      <c r="G11" s="3" t="s">
        <v>2</v>
      </c>
      <c r="H11" s="7" t="s">
        <v>3</v>
      </c>
      <c r="I11" s="3" t="s">
        <v>27</v>
      </c>
    </row>
    <row r="12" spans="1:1022" ht="267" x14ac:dyDescent="0.25">
      <c r="A12" s="6">
        <v>1</v>
      </c>
      <c r="B12" s="39" t="s">
        <v>32</v>
      </c>
      <c r="C12" s="26" t="s">
        <v>19</v>
      </c>
      <c r="D12" s="35">
        <v>0</v>
      </c>
      <c r="E12" s="38">
        <f>(214.5+149.5)*2*24</f>
        <v>17472</v>
      </c>
      <c r="F12" s="8">
        <f>D12*E12</f>
        <v>0</v>
      </c>
      <c r="G12" s="19">
        <v>23</v>
      </c>
      <c r="H12" s="8">
        <f>I12-F12</f>
        <v>0</v>
      </c>
      <c r="I12" s="18">
        <f>F12*(G12/100+1)</f>
        <v>0</v>
      </c>
    </row>
    <row r="13" spans="1:1022" ht="51.75" thickBot="1" x14ac:dyDescent="0.3">
      <c r="A13" s="6">
        <v>2</v>
      </c>
      <c r="B13" s="39" t="s">
        <v>20</v>
      </c>
      <c r="C13" s="26" t="s">
        <v>18</v>
      </c>
      <c r="D13" s="34">
        <v>0</v>
      </c>
      <c r="E13" s="38">
        <v>12</v>
      </c>
      <c r="F13" s="8">
        <f>D13*E13</f>
        <v>0</v>
      </c>
      <c r="G13" s="19">
        <v>23</v>
      </c>
      <c r="H13" s="8">
        <f>I13-F13</f>
        <v>0</v>
      </c>
      <c r="I13" s="18">
        <f>F13*(G13/100+1)</f>
        <v>0</v>
      </c>
    </row>
    <row r="14" spans="1:1022" s="16" customFormat="1" ht="38.25" customHeight="1" thickBot="1" x14ac:dyDescent="0.3">
      <c r="A14" s="59" t="s">
        <v>11</v>
      </c>
      <c r="B14" s="59"/>
      <c r="C14" s="59"/>
      <c r="D14" s="59"/>
      <c r="E14" s="59"/>
      <c r="F14" s="29">
        <f>SUM(F12:F13)</f>
        <v>0</v>
      </c>
      <c r="G14" s="31" t="s">
        <v>6</v>
      </c>
      <c r="H14" s="11">
        <f>SUM(H12:H13)</f>
        <v>0</v>
      </c>
      <c r="I14" s="30">
        <f>SUM(I12:I13)</f>
        <v>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</row>
    <row r="15" spans="1:1022" ht="39" customHeight="1" thickBot="1" x14ac:dyDescent="0.3">
      <c r="A15" s="47" t="s">
        <v>23</v>
      </c>
      <c r="B15" s="48"/>
      <c r="C15" s="48"/>
      <c r="D15" s="48"/>
      <c r="E15" s="48"/>
      <c r="F15" s="48"/>
      <c r="G15" s="48"/>
      <c r="H15" s="53"/>
      <c r="I15" s="49"/>
      <c r="U15" s="33"/>
    </row>
    <row r="16" spans="1:1022" ht="90" thickBot="1" x14ac:dyDescent="0.3">
      <c r="A16" s="10" t="s">
        <v>0</v>
      </c>
      <c r="B16" s="7" t="s">
        <v>5</v>
      </c>
      <c r="C16" s="3" t="s">
        <v>16</v>
      </c>
      <c r="D16" s="7" t="s">
        <v>21</v>
      </c>
      <c r="E16" s="7" t="s">
        <v>30</v>
      </c>
      <c r="F16" s="3" t="s">
        <v>28</v>
      </c>
      <c r="G16" s="3" t="s">
        <v>2</v>
      </c>
      <c r="H16" s="7" t="s">
        <v>3</v>
      </c>
      <c r="I16" s="3" t="s">
        <v>29</v>
      </c>
    </row>
    <row r="17" spans="1:11" ht="253.5" thickBot="1" x14ac:dyDescent="0.3">
      <c r="A17" s="12">
        <v>1</v>
      </c>
      <c r="B17" s="25" t="s">
        <v>33</v>
      </c>
      <c r="C17" s="26" t="s">
        <v>19</v>
      </c>
      <c r="D17" s="36">
        <f>$D$12</f>
        <v>0</v>
      </c>
      <c r="E17" s="37">
        <v>500</v>
      </c>
      <c r="F17" s="8">
        <f>D17*E17</f>
        <v>0</v>
      </c>
      <c r="G17" s="19">
        <v>23</v>
      </c>
      <c r="H17" s="9">
        <f>I17-F17</f>
        <v>0</v>
      </c>
      <c r="I17" s="17">
        <f>F17*(G17/100+1)</f>
        <v>0</v>
      </c>
    </row>
    <row r="18" spans="1:11" ht="39" customHeight="1" thickBot="1" x14ac:dyDescent="0.3">
      <c r="A18" s="54" t="s">
        <v>12</v>
      </c>
      <c r="B18" s="55"/>
      <c r="C18" s="55"/>
      <c r="D18" s="55"/>
      <c r="E18" s="55"/>
      <c r="F18" s="11">
        <f>SUM(F17)</f>
        <v>0</v>
      </c>
      <c r="G18" s="32" t="s">
        <v>6</v>
      </c>
      <c r="H18" s="11">
        <f>SUM(H17)</f>
        <v>0</v>
      </c>
      <c r="I18" s="28">
        <f>SUM(I17)</f>
        <v>0</v>
      </c>
    </row>
    <row r="19" spans="1:11" ht="47.25" customHeight="1" thickBot="1" x14ac:dyDescent="0.3">
      <c r="A19" s="56" t="s">
        <v>24</v>
      </c>
      <c r="B19" s="57"/>
      <c r="C19" s="57"/>
      <c r="D19" s="57"/>
      <c r="E19" s="57"/>
      <c r="F19" s="57"/>
      <c r="G19" s="57"/>
      <c r="H19" s="57"/>
      <c r="I19" s="58"/>
    </row>
    <row r="20" spans="1:11" ht="38.25" customHeight="1" thickBot="1" x14ac:dyDescent="0.3">
      <c r="A20" s="60" t="s">
        <v>9</v>
      </c>
      <c r="B20" s="59"/>
      <c r="C20" s="59"/>
      <c r="D20" s="59"/>
      <c r="E20" s="54" t="s">
        <v>7</v>
      </c>
      <c r="F20" s="68"/>
      <c r="G20" s="59" t="s">
        <v>10</v>
      </c>
      <c r="H20" s="59"/>
      <c r="I20" s="66"/>
    </row>
    <row r="21" spans="1:11" ht="15.75" thickBot="1" x14ac:dyDescent="0.3">
      <c r="A21" s="61"/>
      <c r="B21" s="62"/>
      <c r="C21" s="62"/>
      <c r="D21" s="62"/>
      <c r="E21" s="54" t="s">
        <v>8</v>
      </c>
      <c r="F21" s="68"/>
      <c r="G21" s="62"/>
      <c r="H21" s="62"/>
      <c r="I21" s="67"/>
    </row>
    <row r="22" spans="1:11" ht="56.25" customHeight="1" thickBot="1" x14ac:dyDescent="0.3">
      <c r="A22" s="63">
        <f>SUM(F14,F18)</f>
        <v>0</v>
      </c>
      <c r="B22" s="64"/>
      <c r="C22" s="64"/>
      <c r="D22" s="64"/>
      <c r="E22" s="63">
        <f>SUM(H14,H18)</f>
        <v>0</v>
      </c>
      <c r="F22" s="65"/>
      <c r="G22" s="63">
        <f>SUM(I14,I18)</f>
        <v>0</v>
      </c>
      <c r="H22" s="64"/>
      <c r="I22" s="65"/>
      <c r="J22" s="5"/>
      <c r="K22" s="27"/>
    </row>
    <row r="23" spans="1:11" ht="83.25" customHeight="1" thickBot="1" x14ac:dyDescent="0.3">
      <c r="A23" s="50" t="s">
        <v>1</v>
      </c>
      <c r="B23" s="51"/>
      <c r="C23" s="51"/>
      <c r="D23" s="51"/>
      <c r="E23" s="51"/>
      <c r="F23" s="51"/>
      <c r="G23" s="51"/>
      <c r="H23" s="51"/>
      <c r="I23" s="52"/>
      <c r="J23" s="4"/>
    </row>
  </sheetData>
  <mergeCells count="16">
    <mergeCell ref="H5:I5"/>
    <mergeCell ref="A7:I7"/>
    <mergeCell ref="A8:I8"/>
    <mergeCell ref="A9:I9"/>
    <mergeCell ref="A23:I23"/>
    <mergeCell ref="A15:I15"/>
    <mergeCell ref="A18:E18"/>
    <mergeCell ref="A19:I19"/>
    <mergeCell ref="A14:E14"/>
    <mergeCell ref="A20:D21"/>
    <mergeCell ref="A22:D22"/>
    <mergeCell ref="G22:I22"/>
    <mergeCell ref="G20:I21"/>
    <mergeCell ref="E20:F20"/>
    <mergeCell ref="E21:F21"/>
    <mergeCell ref="E22:F22"/>
  </mergeCells>
  <pageMargins left="0.70866141732283472" right="0.70866141732283472" top="0.74803149606299213" bottom="0.74803149606299213" header="0.51181102362204722" footer="0.51181102362204722"/>
  <pageSetup paperSize="9" scale="40" firstPageNumber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DA_III_2024 - FC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dc:description/>
  <cp:lastModifiedBy>Jacek</cp:lastModifiedBy>
  <cp:revision>2</cp:revision>
  <cp:lastPrinted>2024-05-06T06:37:04Z</cp:lastPrinted>
  <dcterms:created xsi:type="dcterms:W3CDTF">2018-06-29T06:11:17Z</dcterms:created>
  <dcterms:modified xsi:type="dcterms:W3CDTF">2024-05-09T09:59:51Z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