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FAC" sheetId="6" r:id="rId1"/>
  </sheets>
  <calcPr calcId="152511" iterateDelta="1E-4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13" i="6" l="1"/>
  <c r="I7" i="6"/>
  <c r="I8" i="6"/>
  <c r="I9" i="6"/>
  <c r="I10" i="6"/>
  <c r="I11" i="6"/>
  <c r="I12" i="6"/>
  <c r="I13" i="6" l="1"/>
  <c r="H16" i="6"/>
  <c r="I16" i="6" l="1"/>
</calcChain>
</file>

<file path=xl/sharedStrings.xml><?xml version="1.0" encoding="utf-8"?>
<sst xmlns="http://schemas.openxmlformats.org/spreadsheetml/2006/main" count="29" uniqueCount="24">
  <si>
    <t>L.p.</t>
  </si>
  <si>
    <t>j.m.</t>
  </si>
  <si>
    <t>VAT %</t>
  </si>
  <si>
    <t>RAZEM:</t>
  </si>
  <si>
    <t>2. Określenie właściwej stawki VAT należy do Wykonawcy. Należy podać stawkę VAT obowiązującą na dzień składania ofert.</t>
  </si>
  <si>
    <t>3. Pomimo zastosowania formuł Zamawiający zaleca sprawdzenie poprawności wyliczeń zgodnie z zasadami określonymi w rozdziale XV. pkt. 5 SWZ. Formuły wpisane w Formularzu mają jedynie charakter pomocniczy. 
Wykonawca jest w pełni odpowiedzialny za prawidłowe wypełnienie Formularza asortymentowo-cenowego.</t>
  </si>
  <si>
    <t xml:space="preserve">1. Do obliczenia ceny oferty należy zastosować następujący sposób:
 Podać jednostkową cenę netto dla każdej pozycji z dokładnością do dwóch miejsc po przecinku.
 Podać stawkę VAT (w %) dla każdej pozycji.
 Obliczyć wartość netto każdej pozycji, mnożąc podaną cenę jednostkową netto przez ilość.
 Obliczyć wartość brutto każdej pozycji dodając do wyliczonej wartości netto iloczyn wyliczonej wartości netto i stawki VAT (w %). Tak wyliczoną wartość brutto należy zaokrąglić do dwóch miejsc po przecinku, stosując zasadę, że jeżeli trzecia cyfra po przecinku jest równa lub większa od 5 to należy zaokrąglić w górę, jeżeli mniejsza to nic nie zmieniać a pozostałe cyfry po przecinku należy „odciąć”.
 Obliczyć wartość brutto oferty poprzez zsumowanie wartości brutto poszczególnych pozycji. </t>
  </si>
  <si>
    <t xml:space="preserve">Cena netto (zł) za j.m </t>
  </si>
  <si>
    <t>Szacunkowa ilość asortymentu w j.m.</t>
  </si>
  <si>
    <t>SUMA</t>
  </si>
  <si>
    <t>Wartość netto w zł</t>
  </si>
  <si>
    <t>Wartość brutto w zł</t>
  </si>
  <si>
    <t>Wartość zamówienia netto</t>
  </si>
  <si>
    <t>Wartość zamówienia brutto</t>
  </si>
  <si>
    <t>Uwaga! Należy zapoznać się z poniższymi uwagami przed wypełnieniem Formularza asortymentowo-cenowego</t>
  </si>
  <si>
    <t>Asortyment</t>
  </si>
  <si>
    <t>Kołdra pod pacjenta. Polipropylenowa kołdra . Kołdra skonstruowana w taki sposób , żeby ciepło rozprowadzało się równomiernie na całej powierzchni.  Na całej górnej powierzchni kołdry  małe otworki , które rozprowadzają ciepło równomiernie na całe ciało pacjenta. Wyposażona w otwory odprowadzające  w czterech kierunkach gromadzący się  pod pacjentem płyn. Wymiary kołdry  - 221x91cm (+/- 5 cm) . Posiada 2 otwory do podłączenia dmuchawy. Taśma przylepna do lepszego mocowania kołdry na stole. Perforacje po bokach kołdry pozwalające na optymalne ułożenie pacjenta w wymaganej pozycji. Dodatkowy opcjonalny otwór na twarz w ułożeniu pacjenta innym niż na plecach.Zgodne z instrukcją obsługi aparatu  Bair Hugger model 775, który zamawiający ma w posiadaniu</t>
  </si>
  <si>
    <t>Kołdra grzewcza na pacjenta. Polipropylenowa kołdra z podłużnie ułożonych tub, z których ciepłe powietrze rozprowadzane jest z tuby centralnej do bocznych części. Pomiędzy tubami tunele. Na całej dolnej  powierzchni otworki rozprowadzające ciepło równomiernie na ciało pacjenta. Wymiary: 213x91cm (+/-5 cm).  Część przykrywająca stopy pacjenta nieogrzewana. Posiadająca zakładki do podwinięcia pod ramiona pacjenta w celu lepszego ułożenia  kołdry. Posiadająca 6 oddzielonych perforacją części w celu wygodniejszego dostępu do pacjenta. Na wierzchniej części posiadająca dwa plasterki do przyklejenia koca. Jeden otwór do podłączenia dmuchawy. Zgodny z instrukcją obsługi Bair Hugger model 775, który zamawiający ma w posiadaniu</t>
  </si>
  <si>
    <t xml:space="preserve">Polipropylenowa kołdra na klatkę piersiową. Kołdra skonstruowana z podłużnie ułożonych tub , z których ciepłe powietrze rozprowadzane jest z tuby centralnej do bocznych części.Pomiędzy tubami są specjalne tunele ,których zadaniem jest rozprowadzanie powietrza w moemencie gdy górna warstwa kołdry (folia) częściowo ulegnie zniszczeniu(pęknięciu) . Na całej dolnej powierzchni kołdry są małe otworki , które rozprowadzają ciepło równomiernie na ciało pacjenta. 107x91cm. 90g. Jedna folia do przykrycia głowy(61x41cm). Dwa otwory do podłączenia dmuchawy.Na wysokości szyi pacjenta specjalne dmuchawki , które wtłaczają ciepłe powietrze pod folię . Posiada zakładki do podwinięcia pod ramiona pacjenta w celu lepszego ufiksowania kołdry . Kołdra zgodna z instrukcją obsługi aparatu Bair Hugger 775 </t>
  </si>
  <si>
    <t xml:space="preserve">Kołdra grzewcza sródoperacyjna polipropyleniwea skonstruowana z podłuznie ułożonych tub, z których ciepłe powietrze rozprowadzane jest z tuby centralnej do bocznych części. Pomiędzy tubami tunele, zabezpieczajace działanie kołdry w momencie przypadkowego zniszczenia górnej warstwy.Na całej dolnej powierzchni małe otworki, które rozprowadzają ciepło równomiernie na całe ciało pacjenta. Wymiary: 188X61 cm (+/-3 cm). Jedna folia do przykrycia głowy o wym 61X61 cm (+/-4 cm).Dwa otwory do urządzenia ogrzewającego. Posiada na wysokości szyi pacjenta dmuchawki, które wtłaczają ciepłe powietrze pod folie przykrywajacą głowę. Posiada paski do do ufiksowania kołdry do stołu operacyjnego. Kołdra zgodna z instrukcją obsługi  urządzeniem Bair Hugger model 775, .  </t>
  </si>
  <si>
    <t>Urządzenie do ogrzewania pacjentów. System ogrzewania wymuszonym obiegiem ciepłego powietrza. Cztery zakresy temperatur wysoka 43*C, średnia 38*C, niska 32*C, pokojowa. Dwie prędkości przepływu powietrza Zabezpieczenia: system alarmów wizualnych oraz dźwiękowych. Filtr : wysokiej skuteczności filtr 0.2 mikrona. Urządzenie posiadające łatwy i pełen nadzór oraz raportowanie przebiegu terapii – czasu trwania ogrzewania pacjenta, zbyt wysokiej temperatury oraz nieprawidłowości podczas stosowania – widoczne na zewnętrznym panelu urządzenia Urządzenie posiadające możliwość monitorowania godzin pracy urządzenia oraz monitorowania czasu ogrzewania pacjenta . Możliwość jednoczasowego ogrzewania płynów infuzyjnych za pomocą sprali grzewczej .Trzy czujniki temperatury z możliwością zastosowania dwóch różnych szybkości przepływu powietrza zapewniając szybką i bezpieczną regulację temperatury ciała pacjenta . Dodatkowe wyposażenie pozwala na montowanie urządzenia na twardej powierzchni , stojaku do IV , poręczy łóżka lub na specjalnym wózku wyposażonym w kółka . 
Wymiary : 33cm (wys) x 35 cm(szer) x 33 cm (gł) (+/-5 cm)
Waga : 7,0kg (+/- 1 kg)</t>
  </si>
  <si>
    <t>Wózek na kółłkach do urządzenia do ogrzewania pacjentów kompatybilny z urządzeniem</t>
  </si>
  <si>
    <t>szt</t>
  </si>
  <si>
    <t>Min. 
wykorzystanie  w j.m.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</si>
</sst>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6" tint="0.79998168889431442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164" fontId="2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Border="0" applyProtection="0"/>
    <xf numFmtId="0" fontId="5" fillId="0" borderId="0" applyNumberForma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164" fontId="4" fillId="0" borderId="0" applyBorder="0" applyProtection="0"/>
    <xf numFmtId="0" fontId="7" fillId="0" borderId="0" applyNumberFormat="0" applyBorder="0" applyProtection="0"/>
    <xf numFmtId="164" fontId="2" fillId="0" borderId="0" applyBorder="0" applyProtection="0"/>
    <xf numFmtId="0" fontId="5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1" fillId="0" borderId="0"/>
    <xf numFmtId="0" fontId="9" fillId="0" borderId="0" applyNumberFormat="0" applyFill="0" applyBorder="0" applyAlignment="0" applyProtection="0"/>
    <xf numFmtId="164" fontId="5" fillId="0" borderId="0" applyBorder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13" fillId="4" borderId="0" xfId="0" applyFont="1" applyFill="1"/>
    <xf numFmtId="0" fontId="13" fillId="0" borderId="0" xfId="0" applyFont="1" applyAlignment="1">
      <alignment horizontal="left" vertical="center" indent="5"/>
    </xf>
    <xf numFmtId="0" fontId="13" fillId="2" borderId="0" xfId="0" applyFont="1" applyFill="1"/>
    <xf numFmtId="0" fontId="16" fillId="0" borderId="0" xfId="0" applyFont="1"/>
    <xf numFmtId="0" fontId="12" fillId="0" borderId="0" xfId="0" applyFont="1"/>
    <xf numFmtId="166" fontId="16" fillId="0" borderId="0" xfId="0" applyNumberFormat="1" applyFont="1"/>
    <xf numFmtId="166" fontId="17" fillId="0" borderId="0" xfId="0" applyNumberFormat="1" applyFont="1"/>
    <xf numFmtId="166" fontId="13" fillId="2" borderId="0" xfId="0" applyNumberFormat="1" applyFont="1" applyFill="1"/>
    <xf numFmtId="9" fontId="16" fillId="0" borderId="0" xfId="0" applyNumberFormat="1" applyFont="1"/>
    <xf numFmtId="9" fontId="15" fillId="5" borderId="3" xfId="0" applyNumberFormat="1" applyFont="1" applyFill="1" applyBorder="1" applyAlignment="1">
      <alignment vertical="center" wrapText="1"/>
    </xf>
    <xf numFmtId="166" fontId="15" fillId="6" borderId="4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166" fontId="15" fillId="2" borderId="2" xfId="1" applyNumberFormat="1" applyFont="1" applyFill="1" applyBorder="1" applyAlignment="1" applyProtection="1">
      <alignment horizontal="center" vertical="center" wrapText="1"/>
    </xf>
    <xf numFmtId="9" fontId="15" fillId="2" borderId="2" xfId="1" applyNumberFormat="1" applyFont="1" applyFill="1" applyBorder="1" applyAlignment="1" applyProtection="1">
      <alignment horizontal="center" vertical="center" wrapText="1"/>
    </xf>
    <xf numFmtId="166" fontId="15" fillId="6" borderId="2" xfId="1" applyNumberFormat="1" applyFont="1" applyFill="1" applyBorder="1" applyAlignment="1" applyProtection="1">
      <alignment horizontal="center" vertical="center" wrapText="1"/>
    </xf>
    <xf numFmtId="166" fontId="15" fillId="6" borderId="8" xfId="1" applyNumberFormat="1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9" fontId="13" fillId="0" borderId="0" xfId="0" applyNumberFormat="1" applyFont="1"/>
    <xf numFmtId="0" fontId="13" fillId="0" borderId="9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15" applyNumberFormat="1" applyFont="1" applyFill="1" applyBorder="1" applyAlignment="1">
      <alignment vertical="center" wrapText="1"/>
    </xf>
    <xf numFmtId="0" fontId="19" fillId="0" borderId="1" xfId="15" applyFont="1" applyFill="1" applyBorder="1" applyAlignment="1">
      <alignment horizontal="center" vertical="center" wrapText="1"/>
    </xf>
    <xf numFmtId="0" fontId="19" fillId="0" borderId="6" xfId="15" applyNumberFormat="1" applyFont="1" applyFill="1" applyBorder="1" applyAlignment="1">
      <alignment vertical="center" wrapText="1"/>
    </xf>
    <xf numFmtId="0" fontId="19" fillId="0" borderId="6" xfId="15" applyFont="1" applyFill="1" applyBorder="1" applyAlignment="1">
      <alignment horizontal="center" vertical="center" wrapText="1"/>
    </xf>
    <xf numFmtId="9" fontId="19" fillId="3" borderId="6" xfId="0" applyNumberFormat="1" applyFont="1" applyFill="1" applyBorder="1" applyAlignment="1">
      <alignment horizontal="center" vertical="center" wrapText="1"/>
    </xf>
    <xf numFmtId="166" fontId="19" fillId="7" borderId="6" xfId="0" applyNumberFormat="1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center" vertical="center" wrapText="1"/>
    </xf>
    <xf numFmtId="3" fontId="19" fillId="0" borderId="6" xfId="15" applyNumberFormat="1" applyFont="1" applyFill="1" applyBorder="1" applyAlignment="1">
      <alignment horizontal="right" vertical="center" wrapText="1"/>
    </xf>
    <xf numFmtId="3" fontId="19" fillId="0" borderId="1" xfId="15" applyNumberFormat="1" applyFont="1" applyFill="1" applyBorder="1" applyAlignment="1">
      <alignment horizontal="right" vertical="center" wrapText="1"/>
    </xf>
    <xf numFmtId="166" fontId="20" fillId="0" borderId="0" xfId="3" applyNumberFormat="1" applyFont="1" applyFill="1"/>
    <xf numFmtId="9" fontId="20" fillId="0" borderId="0" xfId="3" applyNumberFormat="1" applyFont="1" applyFill="1"/>
    <xf numFmtId="44" fontId="19" fillId="0" borderId="6" xfId="19" applyFont="1" applyFill="1" applyBorder="1" applyAlignment="1">
      <alignment vertical="center" wrapText="1"/>
    </xf>
    <xf numFmtId="44" fontId="19" fillId="0" borderId="1" xfId="19" applyFont="1" applyFill="1" applyBorder="1" applyAlignment="1">
      <alignment vertical="center" wrapText="1"/>
    </xf>
    <xf numFmtId="0" fontId="17" fillId="8" borderId="11" xfId="0" applyFont="1" applyFill="1" applyBorder="1" applyAlignment="1">
      <alignment horizontal="center" wrapText="1"/>
    </xf>
    <xf numFmtId="0" fontId="17" fillId="8" borderId="10" xfId="0" applyFont="1" applyFill="1" applyBorder="1" applyAlignment="1">
      <alignment horizontal="center" wrapText="1"/>
    </xf>
    <xf numFmtId="0" fontId="13" fillId="0" borderId="0" xfId="0" applyFont="1"/>
    <xf numFmtId="166" fontId="13" fillId="0" borderId="0" xfId="0" applyNumberFormat="1" applyFont="1"/>
    <xf numFmtId="0" fontId="13" fillId="0" borderId="0" xfId="0" applyFont="1" applyFill="1" applyBorder="1" applyAlignment="1">
      <alignment horizontal="center" vertical="center" wrapText="1"/>
    </xf>
    <xf numFmtId="166" fontId="21" fillId="0" borderId="0" xfId="0" applyNumberFormat="1" applyFont="1" applyFill="1" applyBorder="1"/>
    <xf numFmtId="166" fontId="22" fillId="0" borderId="1" xfId="0" applyNumberFormat="1" applyFont="1" applyBorder="1"/>
    <xf numFmtId="0" fontId="0" fillId="0" borderId="0" xfId="0" applyAlignment="1"/>
    <xf numFmtId="0" fontId="18" fillId="0" borderId="0" xfId="0" applyFont="1" applyAlignment="1">
      <alignment wrapText="1"/>
    </xf>
    <xf numFmtId="0" fontId="19" fillId="0" borderId="6" xfId="15" applyFont="1" applyFill="1" applyBorder="1" applyAlignment="1">
      <alignment horizontal="left" vertical="top" wrapText="1"/>
    </xf>
    <xf numFmtId="0" fontId="19" fillId="0" borderId="1" xfId="15" applyFont="1" applyFill="1" applyBorder="1" applyAlignment="1">
      <alignment horizontal="left" vertical="top" wrapText="1"/>
    </xf>
    <xf numFmtId="166" fontId="15" fillId="6" borderId="5" xfId="0" applyNumberFormat="1" applyFont="1" applyFill="1" applyBorder="1" applyAlignment="1">
      <alignment horizontal="center"/>
    </xf>
    <xf numFmtId="164" fontId="10" fillId="0" borderId="0" xfId="3" applyFont="1" applyFill="1" applyBorder="1" applyAlignment="1">
      <alignment horizontal="left" vertical="center"/>
    </xf>
    <xf numFmtId="0" fontId="0" fillId="0" borderId="0" xfId="0" applyAlignment="1"/>
    <xf numFmtId="164" fontId="11" fillId="0" borderId="0" xfId="3" applyFont="1" applyFill="1" applyBorder="1" applyAlignment="1">
      <alignment horizontal="left" vertical="top" wrapText="1"/>
    </xf>
    <xf numFmtId="164" fontId="11" fillId="0" borderId="0" xfId="3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8" fillId="0" borderId="0" xfId="0" applyFont="1" applyAlignment="1">
      <alignment wrapText="1"/>
    </xf>
    <xf numFmtId="1" fontId="22" fillId="0" borderId="2" xfId="0" applyNumberFormat="1" applyFont="1" applyFill="1" applyBorder="1" applyAlignment="1">
      <alignment horizontal="center" vertical="center" wrapText="1"/>
    </xf>
    <xf numFmtId="1" fontId="19" fillId="0" borderId="6" xfId="15" applyNumberFormat="1" applyFont="1" applyFill="1" applyBorder="1" applyAlignment="1">
      <alignment horizontal="right" vertical="center" wrapText="1"/>
    </xf>
    <xf numFmtId="1" fontId="19" fillId="0" borderId="1" xfId="15" applyNumberFormat="1" applyFont="1" applyFill="1" applyBorder="1" applyAlignment="1">
      <alignment horizontal="right" vertical="center" wrapText="1"/>
    </xf>
  </cellXfs>
  <cellStyles count="20">
    <cellStyle name="Default" xfId="17"/>
    <cellStyle name="Default 1" xfId="12"/>
    <cellStyle name="Dziesiętny 2" xfId="4"/>
    <cellStyle name="Excel Built-in Currency" xfId="2"/>
    <cellStyle name="Excel Built-in Normal" xfId="18"/>
    <cellStyle name="Excel Built-in Normal 1" xfId="14"/>
    <cellStyle name="Excel Built-in Normal 2" xfId="7"/>
    <cellStyle name="Normal 2" xfId="11"/>
    <cellStyle name="Normal 3" xfId="10"/>
    <cellStyle name="Normal 4" xfId="13"/>
    <cellStyle name="Normalny" xfId="0" builtinId="0"/>
    <cellStyle name="Normalny 2" xfId="15"/>
    <cellStyle name="Normalny 3" xfId="3"/>
    <cellStyle name="Normalny 6" xfId="16"/>
    <cellStyle name="Normalny 8" xfId="1"/>
    <cellStyle name="Standardowy 2" xfId="8"/>
    <cellStyle name="Walutowe 2" xfId="9"/>
    <cellStyle name="Walutowy" xfId="19" builtinId="4"/>
    <cellStyle name="Walutowy 2" xfId="6"/>
    <cellStyle name="Walutowy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17"/>
  <sheetViews>
    <sheetView tabSelected="1" zoomScaleNormal="100" zoomScalePageLayoutView="80" workbookViewId="0">
      <selection activeCell="N8" sqref="N8"/>
    </sheetView>
  </sheetViews>
  <sheetFormatPr defaultRowHeight="14.25"/>
  <cols>
    <col min="1" max="1" width="4" style="4" customWidth="1"/>
    <col min="2" max="2" width="83.7109375" style="4" customWidth="1"/>
    <col min="3" max="3" width="9.140625" style="4"/>
    <col min="4" max="5" width="14.140625" style="4" customWidth="1"/>
    <col min="6" max="6" width="13.28515625" style="6" customWidth="1"/>
    <col min="7" max="7" width="11.7109375" style="9" customWidth="1"/>
    <col min="8" max="8" width="19.42578125" style="6" customWidth="1"/>
    <col min="9" max="9" width="19.5703125" style="6" customWidth="1"/>
    <col min="10" max="16384" width="9.140625" style="4"/>
  </cols>
  <sheetData>
    <row r="1" spans="1:206" ht="26.25" customHeight="1">
      <c r="A1" s="48" t="s">
        <v>14</v>
      </c>
      <c r="B1" s="49"/>
      <c r="C1" s="49"/>
      <c r="D1" s="49"/>
      <c r="E1" s="43"/>
      <c r="F1" s="32"/>
      <c r="G1" s="33"/>
      <c r="H1" s="32"/>
      <c r="I1" s="32"/>
    </row>
    <row r="2" spans="1:206" ht="80.25" customHeight="1">
      <c r="A2" s="50" t="s">
        <v>6</v>
      </c>
      <c r="B2" s="50"/>
      <c r="C2" s="50"/>
      <c r="D2" s="50"/>
      <c r="E2" s="50"/>
      <c r="F2" s="50"/>
      <c r="G2" s="50"/>
      <c r="H2" s="50"/>
      <c r="I2" s="50"/>
    </row>
    <row r="3" spans="1:206">
      <c r="A3" s="51" t="s">
        <v>4</v>
      </c>
      <c r="B3" s="51"/>
      <c r="C3" s="51"/>
      <c r="D3" s="51"/>
      <c r="E3" s="51"/>
      <c r="F3" s="51"/>
      <c r="G3" s="51"/>
      <c r="H3" s="51"/>
      <c r="I3" s="51"/>
    </row>
    <row r="4" spans="1:206" ht="27.75" customHeight="1">
      <c r="A4" s="52" t="s">
        <v>5</v>
      </c>
      <c r="B4" s="53"/>
      <c r="C4" s="53"/>
      <c r="D4" s="53"/>
      <c r="E4" s="53"/>
      <c r="F4" s="53"/>
      <c r="G4" s="53"/>
      <c r="H4" s="53"/>
      <c r="I4" s="5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</row>
    <row r="5" spans="1:206" ht="15" thickBot="1"/>
    <row r="6" spans="1:206" ht="50.25" customHeight="1" thickBot="1">
      <c r="A6" s="17" t="s">
        <v>0</v>
      </c>
      <c r="B6" s="18" t="s">
        <v>15</v>
      </c>
      <c r="C6" s="12" t="s">
        <v>1</v>
      </c>
      <c r="D6" s="12" t="s">
        <v>8</v>
      </c>
      <c r="E6" s="54" t="s">
        <v>23</v>
      </c>
      <c r="F6" s="13" t="s">
        <v>7</v>
      </c>
      <c r="G6" s="14" t="s">
        <v>2</v>
      </c>
      <c r="H6" s="15" t="s">
        <v>10</v>
      </c>
      <c r="I6" s="16" t="s">
        <v>11</v>
      </c>
    </row>
    <row r="7" spans="1:206" s="44" customFormat="1" ht="100.5" customHeight="1">
      <c r="A7" s="24">
        <v>1</v>
      </c>
      <c r="B7" s="45" t="s">
        <v>16</v>
      </c>
      <c r="C7" s="25" t="s">
        <v>22</v>
      </c>
      <c r="D7" s="30">
        <v>6000</v>
      </c>
      <c r="E7" s="55">
        <v>3600</v>
      </c>
      <c r="F7" s="34"/>
      <c r="G7" s="26"/>
      <c r="H7" s="27">
        <f t="shared" ref="H7:H12" si="0">F7*D7</f>
        <v>0</v>
      </c>
      <c r="I7" s="27">
        <f>ROUND(H7+(H7*G7),2)</f>
        <v>0</v>
      </c>
    </row>
    <row r="8" spans="1:206" s="44" customFormat="1" ht="102.75" customHeight="1">
      <c r="A8" s="22">
        <v>2</v>
      </c>
      <c r="B8" s="46" t="s">
        <v>17</v>
      </c>
      <c r="C8" s="23" t="s">
        <v>22</v>
      </c>
      <c r="D8" s="31">
        <v>500</v>
      </c>
      <c r="E8" s="56">
        <v>300</v>
      </c>
      <c r="F8" s="35"/>
      <c r="G8" s="28"/>
      <c r="H8" s="29">
        <f t="shared" si="0"/>
        <v>0</v>
      </c>
      <c r="I8" s="29">
        <f t="shared" ref="I8:I12" si="1">ROUND(H8+(H8*G8),2)</f>
        <v>0</v>
      </c>
    </row>
    <row r="9" spans="1:206" s="44" customFormat="1" ht="99" customHeight="1">
      <c r="A9" s="22">
        <v>3</v>
      </c>
      <c r="B9" s="46" t="s">
        <v>18</v>
      </c>
      <c r="C9" s="23" t="s">
        <v>22</v>
      </c>
      <c r="D9" s="31">
        <v>200</v>
      </c>
      <c r="E9" s="56">
        <v>120</v>
      </c>
      <c r="F9" s="35"/>
      <c r="G9" s="28"/>
      <c r="H9" s="29">
        <f t="shared" si="0"/>
        <v>0</v>
      </c>
      <c r="I9" s="29">
        <f t="shared" si="1"/>
        <v>0</v>
      </c>
    </row>
    <row r="10" spans="1:206" s="44" customFormat="1" ht="102" customHeight="1">
      <c r="A10" s="22">
        <v>4</v>
      </c>
      <c r="B10" s="46" t="s">
        <v>19</v>
      </c>
      <c r="C10" s="23" t="s">
        <v>22</v>
      </c>
      <c r="D10" s="31">
        <v>200</v>
      </c>
      <c r="E10" s="56">
        <v>120</v>
      </c>
      <c r="F10" s="35"/>
      <c r="G10" s="28"/>
      <c r="H10" s="29">
        <f t="shared" si="0"/>
        <v>0</v>
      </c>
      <c r="I10" s="29">
        <f t="shared" si="1"/>
        <v>0</v>
      </c>
    </row>
    <row r="11" spans="1:206" s="44" customFormat="1" ht="162.75" customHeight="1">
      <c r="A11" s="22">
        <v>5</v>
      </c>
      <c r="B11" s="46" t="s">
        <v>20</v>
      </c>
      <c r="C11" s="23" t="s">
        <v>22</v>
      </c>
      <c r="D11" s="31">
        <v>1</v>
      </c>
      <c r="E11" s="56">
        <v>1</v>
      </c>
      <c r="F11" s="35"/>
      <c r="G11" s="28"/>
      <c r="H11" s="29">
        <f t="shared" si="0"/>
        <v>0</v>
      </c>
      <c r="I11" s="29">
        <f t="shared" si="1"/>
        <v>0</v>
      </c>
    </row>
    <row r="12" spans="1:206" s="44" customFormat="1" ht="19.5" customHeight="1">
      <c r="A12" s="22">
        <v>6</v>
      </c>
      <c r="B12" s="46" t="s">
        <v>21</v>
      </c>
      <c r="C12" s="23" t="s">
        <v>22</v>
      </c>
      <c r="D12" s="31">
        <v>1</v>
      </c>
      <c r="E12" s="56">
        <v>1</v>
      </c>
      <c r="F12" s="35"/>
      <c r="G12" s="28"/>
      <c r="H12" s="29">
        <f t="shared" si="0"/>
        <v>0</v>
      </c>
      <c r="I12" s="29">
        <f t="shared" si="1"/>
        <v>0</v>
      </c>
    </row>
    <row r="13" spans="1:206" ht="19.5" customHeight="1">
      <c r="A13" s="1"/>
      <c r="B13" s="2"/>
      <c r="C13" s="3"/>
      <c r="D13" s="3"/>
      <c r="E13" s="3"/>
      <c r="F13" s="8"/>
      <c r="G13" s="10" t="s">
        <v>3</v>
      </c>
      <c r="H13" s="11">
        <f>SUM(H7:H12)</f>
        <v>0</v>
      </c>
      <c r="I13" s="47">
        <f>SUM(I7:I12)</f>
        <v>0</v>
      </c>
    </row>
    <row r="14" spans="1:206" ht="21.75" customHeight="1" thickBot="1"/>
    <row r="15" spans="1:206" ht="23.25">
      <c r="D15" s="40"/>
      <c r="E15" s="40"/>
      <c r="F15" s="40"/>
      <c r="G15" s="20"/>
      <c r="H15" s="36" t="s">
        <v>12</v>
      </c>
      <c r="I15" s="37" t="s">
        <v>13</v>
      </c>
    </row>
    <row r="16" spans="1:206">
      <c r="D16" s="41"/>
      <c r="E16" s="41"/>
      <c r="F16" s="41"/>
      <c r="G16" s="21" t="s">
        <v>9</v>
      </c>
      <c r="H16" s="42">
        <f>H13</f>
        <v>0</v>
      </c>
      <c r="I16" s="42">
        <f>I13</f>
        <v>0</v>
      </c>
    </row>
    <row r="17" spans="3:9">
      <c r="C17" s="38"/>
      <c r="D17" s="38"/>
      <c r="E17" s="38"/>
      <c r="F17" s="39"/>
      <c r="G17" s="19"/>
      <c r="H17" s="39"/>
      <c r="I17" s="7"/>
    </row>
  </sheetData>
  <mergeCells count="4">
    <mergeCell ref="A1:D1"/>
    <mergeCell ref="A2:I2"/>
    <mergeCell ref="A3:I3"/>
    <mergeCell ref="A4:I4"/>
  </mergeCells>
  <pageMargins left="0.25" right="0.25" top="0.75" bottom="0.75" header="0.3" footer="0.3"/>
  <pageSetup paperSize="9" scale="75" fitToHeight="0" orientation="landscape" horizontalDpi="4294967294" verticalDpi="4294967294" r:id="rId1"/>
  <headerFooter>
    <oddHeader>&amp;L&amp;"-,Pogrubiony"&amp;9 25/TP/ZP/D/2024
dostawy kołder grzewczych i urządzenia do ogrzewania pacjenta &amp;R&amp;"-,Pogrubiony"&amp;9Formularz asortymentowo-cenowy - Załącznik nr 2 do SWZ i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2024-02-29T10:58:02Z</dcterms:modified>
</cp:coreProperties>
</file>