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defaultThemeVersion="124226"/>
  <xr:revisionPtr revIDLastSave="0" documentId="13_ncr:1_{2B3FE45B-C743-4883-B713-4BD9AF791F61}" xr6:coauthVersionLast="36" xr6:coauthVersionMax="36" xr10:uidLastSave="{00000000-0000-0000-0000-000000000000}"/>
  <bookViews>
    <workbookView xWindow="0" yWindow="0" windowWidth="28800" windowHeight="11475" firstSheet="1" activeTab="7" xr2:uid="{00000000-000D-0000-FFFF-FFFF00000000}"/>
  </bookViews>
  <sheets>
    <sheet name="Zadanie 1- biurko" sheetId="6" r:id="rId1"/>
    <sheet name="Zad.2 - stół mon." sheetId="7" r:id="rId2"/>
    <sheet name="Zad.3 meble biur" sheetId="8" r:id="rId3"/>
    <sheet name="zad.4 meble naczel" sheetId="15" r:id="rId4"/>
    <sheet name="zd.5- meble met. biur" sheetId="9" r:id="rId5"/>
    <sheet name="zd.6 - meble met" sheetId="10" r:id="rId6"/>
    <sheet name="zd. 7 meblmet. certyfik " sheetId="11" r:id="rId7"/>
    <sheet name="zd. 8 krzesła" sheetId="12" r:id="rId8"/>
  </sheets>
  <calcPr calcId="191029"/>
</workbook>
</file>

<file path=xl/calcChain.xml><?xml version="1.0" encoding="utf-8"?>
<calcChain xmlns="http://schemas.openxmlformats.org/spreadsheetml/2006/main">
  <c r="E19" i="6" l="1"/>
  <c r="F19" i="6" s="1"/>
  <c r="E15" i="7"/>
  <c r="F15" i="7" s="1"/>
  <c r="E42" i="8"/>
  <c r="F42" i="8" s="1"/>
  <c r="E20" i="15"/>
  <c r="F20" i="15" s="1"/>
  <c r="E16" i="9"/>
  <c r="F16" i="9" s="1"/>
  <c r="E16" i="10"/>
  <c r="F16" i="10" s="1"/>
  <c r="E18" i="11"/>
  <c r="F18" i="11" s="1"/>
  <c r="H22" i="12"/>
  <c r="E22" i="12"/>
  <c r="F15" i="15"/>
  <c r="C20" i="15" s="1"/>
  <c r="H15" i="15"/>
  <c r="H19" i="6" l="1"/>
  <c r="I19" i="6" s="1"/>
  <c r="H15" i="7"/>
  <c r="I15" i="7" s="1"/>
  <c r="H42" i="8"/>
  <c r="I42" i="8" s="1"/>
  <c r="H20" i="15"/>
  <c r="I20" i="15" s="1"/>
  <c r="H16" i="9"/>
  <c r="I16" i="9" s="1"/>
  <c r="H16" i="10"/>
  <c r="I16" i="10" s="1"/>
  <c r="H18" i="11"/>
  <c r="I18" i="11" s="1"/>
  <c r="I15" i="15"/>
  <c r="H11" i="9" l="1"/>
  <c r="F17" i="12" l="1"/>
  <c r="C22" i="12" s="1"/>
  <c r="F13" i="11"/>
  <c r="C18" i="11" s="1"/>
  <c r="H13" i="11"/>
  <c r="H11" i="10"/>
  <c r="F11" i="10"/>
  <c r="C16" i="10" s="1"/>
  <c r="F11" i="9"/>
  <c r="C16" i="9" s="1"/>
  <c r="I11" i="9"/>
  <c r="F23" i="8"/>
  <c r="F32" i="8"/>
  <c r="F14" i="8"/>
  <c r="F36" i="8"/>
  <c r="H8" i="7"/>
  <c r="I8" i="7"/>
  <c r="F8" i="7"/>
  <c r="C15" i="7" s="1"/>
  <c r="F10" i="6"/>
  <c r="C19" i="6" s="1"/>
  <c r="F22" i="12" l="1"/>
  <c r="I22" i="12" s="1"/>
  <c r="I13" i="11"/>
  <c r="H32" i="8"/>
  <c r="F37" i="8"/>
  <c r="C42" i="8" s="1"/>
  <c r="I17" i="12"/>
  <c r="H17" i="12"/>
  <c r="I11" i="10"/>
  <c r="H14" i="8"/>
  <c r="H36" i="8"/>
  <c r="H23" i="8"/>
  <c r="I36" i="8"/>
  <c r="I14" i="8"/>
  <c r="I23" i="8"/>
  <c r="I32" i="8"/>
  <c r="H10" i="6"/>
  <c r="I37" i="8" l="1"/>
  <c r="H37" i="8"/>
  <c r="I10" i="6"/>
</calcChain>
</file>

<file path=xl/sharedStrings.xml><?xml version="1.0" encoding="utf-8"?>
<sst xmlns="http://schemas.openxmlformats.org/spreadsheetml/2006/main" count="355" uniqueCount="127">
  <si>
    <t>l.p</t>
  </si>
  <si>
    <t>NAZWA</t>
  </si>
  <si>
    <t>J.M.</t>
  </si>
  <si>
    <t>ILOŚĆ</t>
  </si>
  <si>
    <t>CENA JEDNOSTKOWA NETTO</t>
  </si>
  <si>
    <t>WARTOŚĆ NETTO OGÓŁEM</t>
  </si>
  <si>
    <t>PODATEK VAT</t>
  </si>
  <si>
    <t>KWOTA</t>
  </si>
  <si>
    <t>WARTOŚĆ BRUTTO OGÓŁEM</t>
  </si>
  <si>
    <t>szt.</t>
  </si>
  <si>
    <t xml:space="preserve">Kontener mobilny </t>
  </si>
  <si>
    <t>szt</t>
  </si>
  <si>
    <t>RAZEM:</t>
  </si>
  <si>
    <t>fotel gabinetowy</t>
  </si>
  <si>
    <t>krzesło obrotowe pracownicze</t>
  </si>
  <si>
    <t>krzesło konferencyjne strefa pracownicza</t>
  </si>
  <si>
    <t>X</t>
  </si>
  <si>
    <t>x</t>
  </si>
  <si>
    <t>RAZEM</t>
  </si>
  <si>
    <t>lada recepcyjna front</t>
  </si>
  <si>
    <t>lada recepcyjna bok</t>
  </si>
  <si>
    <t>Szafa metalowa kl. A bez skarbca  ( Poufne)</t>
  </si>
  <si>
    <t>Biurko 140 x 60  z przystawką  ( w kształci litery L)</t>
  </si>
  <si>
    <t>Stolik kawowy okrągły</t>
  </si>
  <si>
    <t>stolik 700x700</t>
  </si>
  <si>
    <t>krzesło do gabinetowo-konferencyjne sterfa gabinetowa</t>
  </si>
  <si>
    <t>Szafa stalowa  kl. S2 z 1 skarbcem</t>
  </si>
  <si>
    <t>Szafa stalowa kl. S1 z 1 skarbcem</t>
  </si>
  <si>
    <t>kpl.</t>
  </si>
  <si>
    <t xml:space="preserve">Kontener mobilny metalowy </t>
  </si>
  <si>
    <t>Stół konferencyjny duży 1800 x 800</t>
  </si>
  <si>
    <t>Szafa metalowa na 30 sztuk broni krótkiej</t>
  </si>
  <si>
    <t xml:space="preserve">Szafa metalowa na  10 jednostek broni długiej </t>
  </si>
  <si>
    <t>Szafa aktowa 1000 drzwi przesuwne</t>
  </si>
  <si>
    <t>Szafa ubraniowa 1000 drzwi przesuwne</t>
  </si>
  <si>
    <t>Szafa aktowa drzwi przesuwne 1000</t>
  </si>
  <si>
    <t>Szafa ubraniowa drzwi przesuwne 1000</t>
  </si>
  <si>
    <t xml:space="preserve">krzesło socjalne </t>
  </si>
  <si>
    <t xml:space="preserve">krzesło pracownicze gościnne bez podłokietników </t>
  </si>
  <si>
    <t>stół konferencyjny  2000x1000 ( biuro odpraw 0.43) 8 osób</t>
  </si>
  <si>
    <t>krzesła  wyściełane z podłokietnikami wypoczynkowe</t>
  </si>
  <si>
    <t xml:space="preserve">Fotel do stolika kawowego  </t>
  </si>
  <si>
    <t xml:space="preserve">Fotel do pomieszczenia wypoczynkowego - pomieszczenie wypoczynkowe   kierownictwo </t>
  </si>
  <si>
    <t>Stolik kuchenny  1400 x 800</t>
  </si>
  <si>
    <t xml:space="preserve">I MEBLE PRACOWNICZE </t>
  </si>
  <si>
    <t>Regał magazynowy 800x600x1800h - 5 półek</t>
  </si>
  <si>
    <t>Stolik szkoleniowy- biurko  - 1600x600  ( sala odpraw 2.29)</t>
  </si>
  <si>
    <t xml:space="preserve">Kontener pod drukarkę </t>
  </si>
  <si>
    <t>Komoda</t>
  </si>
  <si>
    <t xml:space="preserve">stół metalowy  roboczy 2000 x 800 ze stali nierdzewnej  typu MOTION z regulacją  wysokości </t>
  </si>
  <si>
    <t>biurko pracownicze ( 6 x magazyn+  2x administrator) 1200x 600</t>
  </si>
  <si>
    <t>szafa metalowa kl. A z 2 skarbcami  (Poufne)</t>
  </si>
  <si>
    <t>stolik kawowy okragły R  50</t>
  </si>
  <si>
    <t>biurko pracownicze komputerowe ODN 1200x 600</t>
  </si>
  <si>
    <t xml:space="preserve">I WYPOSAZENIE Dla Wydziału w Łodzi  Centralnego  Biura Zwalczania  Cyberprzestępczości </t>
  </si>
  <si>
    <t xml:space="preserve">II MEBLE GABINETOWE </t>
  </si>
  <si>
    <t>ogółem</t>
  </si>
  <si>
    <t xml:space="preserve"> MEBLE  SPECJALISTYCZNE PRACOWNICZE </t>
  </si>
  <si>
    <t>Zadanie 1</t>
  </si>
  <si>
    <t>Zadanie 2</t>
  </si>
  <si>
    <t>Zadanie 3</t>
  </si>
  <si>
    <t>Zadanie 4</t>
  </si>
  <si>
    <t>Zadanie 5</t>
  </si>
  <si>
    <t xml:space="preserve"> MEBLE METALOWE - GOSPODARCZE</t>
  </si>
  <si>
    <t xml:space="preserve"> MEBLE METALOWE  PRACOWNICZE </t>
  </si>
  <si>
    <t>Zadanie 6</t>
  </si>
  <si>
    <t>Zadanie 7</t>
  </si>
  <si>
    <t>Zadanie 8</t>
  </si>
  <si>
    <t>Biurko  pracownicze komputerowe  gamingowe 1600 x 800</t>
  </si>
  <si>
    <t>7</t>
  </si>
  <si>
    <t>2</t>
  </si>
  <si>
    <t>9</t>
  </si>
  <si>
    <t>Biurko 2000 x 800  z menaderem</t>
  </si>
  <si>
    <t>10</t>
  </si>
  <si>
    <t>11</t>
  </si>
  <si>
    <t xml:space="preserve"> MEBLE GABINETOWE NACZELNIKÓW</t>
  </si>
  <si>
    <t>III MEBLE SEKRETARIATY</t>
  </si>
  <si>
    <t xml:space="preserve">IV MEBLE KONFERENCYJNE </t>
  </si>
  <si>
    <t>Biurko 1400x 1000  z  elektrycznie  regulowaną wysokością ( sala sztabowa 16 osób</t>
  </si>
  <si>
    <t>Regał biurowy półotwarty</t>
  </si>
  <si>
    <t>Biurko 2000 x 800  gabinetowe z menagerem</t>
  </si>
  <si>
    <t>stół konferencyjny  (na 10 osób) 2200 x 1000 ( kierwnictwo sala odpraw  2.27)</t>
  </si>
  <si>
    <t>stół prezydialny z panelem frontowym 1800x800</t>
  </si>
  <si>
    <t>Regał na opony czteropoziomowy 9 6 przęseł)</t>
  </si>
  <si>
    <t xml:space="preserve">Szafa aktowa  metalowa żaluzjowa </t>
  </si>
  <si>
    <t xml:space="preserve">Szafa ubraniowa metalowa żaluzjowa </t>
  </si>
  <si>
    <t>MEBLE METALOWE  CERTYFIKOWANE</t>
  </si>
  <si>
    <t>L.P</t>
  </si>
  <si>
    <t>nazwa asortymentu</t>
  </si>
  <si>
    <t>wartość netto ogółem</t>
  </si>
  <si>
    <t>podatek VAT</t>
  </si>
  <si>
    <t>kwota podatku</t>
  </si>
  <si>
    <t>wartość brutto ogółem</t>
  </si>
  <si>
    <t>prawo opcji</t>
  </si>
  <si>
    <t>wartość maxymalna prawa opcji</t>
  </si>
  <si>
    <t>MEBLE SPECJALISTYCZNE PRACOWNICZE PRAWO OPCJI</t>
  </si>
  <si>
    <t>ZADANIE 1</t>
  </si>
  <si>
    <t>ZADANIE 2</t>
  </si>
  <si>
    <t xml:space="preserve"> MEBLE  MONTAŻOWE PRACOWNICZE </t>
  </si>
  <si>
    <t>MEBLE MONTAŻOWE  PRAWO OPCJI</t>
  </si>
  <si>
    <t>ZADANIE 3</t>
  </si>
  <si>
    <t>MEBLE BIUROWE   PRAWO OPCJI</t>
  </si>
  <si>
    <t>ZADANIE 4</t>
  </si>
  <si>
    <t>MEBLE GABINETOWE NACZELNIKÓW   PRAWO OPCJI</t>
  </si>
  <si>
    <t>ZADANIE 5</t>
  </si>
  <si>
    <t>MEBLE METALOWE PRACOWNICZE   PRAWO OPCJI</t>
  </si>
  <si>
    <t>ZADANIE 6</t>
  </si>
  <si>
    <t>MEBLE METALOWE GOSPODARCZE   PRAWO OPCJI</t>
  </si>
  <si>
    <t>MEBLE METALOWE CERTYFIKOWANE   PRAWO OPCJI</t>
  </si>
  <si>
    <t>ZADANIE 8</t>
  </si>
  <si>
    <t>ZADANIE 7</t>
  </si>
  <si>
    <t>KRZESŁA I RÓŻNEGO RODZAJU SIEDZISKA   PRAWO OPCJI</t>
  </si>
  <si>
    <t xml:space="preserve"> KRZESŁA I RÓŻNEGO  RODZAJU SIEDZISKA</t>
  </si>
  <si>
    <t>Szafa aktowa- regał</t>
  </si>
  <si>
    <t>Szafa ubraniowa</t>
  </si>
  <si>
    <t xml:space="preserve">Stół montażowy  </t>
  </si>
  <si>
    <t>producent/model</t>
  </si>
  <si>
    <t>krzesło konferencyjne ( sala odpraw )</t>
  </si>
  <si>
    <t>Załącznik Nr 2.1 do SWZ</t>
  </si>
  <si>
    <t>FZ-2380/10/24/MB</t>
  </si>
  <si>
    <t>Załącznik Nr 2.2 do SWZ</t>
  </si>
  <si>
    <t>Załącznik Nr 2.3 do SWZ</t>
  </si>
  <si>
    <t>Załącznik Nr 2.4 do SWZ</t>
  </si>
  <si>
    <t>Załącznik Nr 2.5 do SWZ</t>
  </si>
  <si>
    <t>Załącznik Nr 2.6 do SWZ</t>
  </si>
  <si>
    <t>Załącznik Nr 2.7 do SWZ</t>
  </si>
  <si>
    <t>Załącznik Nr 2.8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</si>
</sst>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13">
    <font>
      <sz val="11"/>
      <color theme="1"/>
      <name val="Calibri"/>
      <family val="2"/>
      <scheme val="minor"/>
    </font>
    <font>
      <sz val="11"/>
      <name val="Arial Unicode MS"/>
      <family val="2"/>
      <charset val="238"/>
    </font>
    <font>
      <b/>
      <sz val="11"/>
      <name val="Arial Unicode MS"/>
      <family val="2"/>
      <charset val="238"/>
    </font>
    <font>
      <b/>
      <i/>
      <sz val="10"/>
      <name val="Arial Unicode MS"/>
      <family val="2"/>
      <charset val="238"/>
    </font>
    <font>
      <b/>
      <sz val="18"/>
      <name val="Arial Unicode MS"/>
      <family val="2"/>
      <charset val="238"/>
    </font>
    <font>
      <i/>
      <sz val="10"/>
      <name val="Arial Unicode MS"/>
      <family val="2"/>
      <charset val="238"/>
    </font>
    <font>
      <sz val="14"/>
      <name val="Arial Unicode MS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82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/>
    <xf numFmtId="164" fontId="1" fillId="2" borderId="3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/>
    <xf numFmtId="9" fontId="2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2" borderId="4" xfId="0" applyFont="1" applyFill="1" applyBorder="1"/>
    <xf numFmtId="164" fontId="1" fillId="2" borderId="5" xfId="0" applyNumberFormat="1" applyFont="1" applyFill="1" applyBorder="1" applyAlignment="1">
      <alignment horizontal="center"/>
    </xf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0" fontId="2" fillId="2" borderId="13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9" fontId="1" fillId="2" borderId="6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/>
    <xf numFmtId="0" fontId="2" fillId="2" borderId="0" xfId="0" applyFont="1" applyFill="1" applyBorder="1"/>
    <xf numFmtId="49" fontId="1" fillId="2" borderId="0" xfId="0" applyNumberFormat="1" applyFont="1" applyFill="1"/>
    <xf numFmtId="0" fontId="2" fillId="2" borderId="0" xfId="0" applyFont="1" applyFill="1"/>
    <xf numFmtId="0" fontId="4" fillId="2" borderId="2" xfId="0" applyFont="1" applyFill="1" applyBorder="1" applyAlignment="1">
      <alignment horizontal="center" vertical="center"/>
    </xf>
    <xf numFmtId="0" fontId="6" fillId="2" borderId="0" xfId="0" applyFont="1" applyFill="1"/>
    <xf numFmtId="0" fontId="7" fillId="0" borderId="1" xfId="0" applyFont="1" applyBorder="1"/>
    <xf numFmtId="0" fontId="7" fillId="0" borderId="1" xfId="0" applyFont="1" applyBorder="1" applyAlignment="1">
      <alignment wrapText="1"/>
    </xf>
    <xf numFmtId="9" fontId="7" fillId="0" borderId="1" xfId="0" applyNumberFormat="1" applyFont="1" applyBorder="1"/>
    <xf numFmtId="164" fontId="8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9" fontId="7" fillId="2" borderId="1" xfId="0" applyNumberFormat="1" applyFont="1" applyFill="1" applyBorder="1"/>
    <xf numFmtId="8" fontId="7" fillId="2" borderId="1" xfId="0" applyNumberFormat="1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wrapText="1"/>
    </xf>
    <xf numFmtId="8" fontId="7" fillId="2" borderId="0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164" fontId="7" fillId="2" borderId="1" xfId="0" applyNumberFormat="1" applyFont="1" applyFill="1" applyBorder="1" applyAlignment="1">
      <alignment horizontal="center"/>
    </xf>
    <xf numFmtId="0" fontId="11" fillId="0" borderId="0" xfId="1" applyFont="1" applyAlignment="1">
      <alignment horizontal="right" vertical="center" wrapText="1"/>
    </xf>
    <xf numFmtId="0" fontId="12" fillId="0" borderId="0" xfId="1" applyFont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8">
    <cellStyle name="Normalny" xfId="0" builtinId="0"/>
    <cellStyle name="Normalny 2" xfId="2" xr:uid="{00000000-0005-0000-0000-000001000000}"/>
    <cellStyle name="Normalny 3" xfId="3" xr:uid="{00000000-0005-0000-0000-000002000000}"/>
    <cellStyle name="Normalny 4" xfId="4" xr:uid="{00000000-0005-0000-0000-000003000000}"/>
    <cellStyle name="Normalny 5" xfId="5" xr:uid="{00000000-0005-0000-0000-000004000000}"/>
    <cellStyle name="Normalny 6" xfId="1" xr:uid="{00000000-0005-0000-0000-00002F000000}"/>
    <cellStyle name="Procentowy 2" xfId="6" xr:uid="{00000000-0005-0000-0000-000034000000}"/>
    <cellStyle name="Walutowy 2" xfId="7" xr:uid="{00000000-0005-0000-0000-00003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"/>
  <sheetViews>
    <sheetView workbookViewId="0">
      <selection activeCell="H19" sqref="H19"/>
    </sheetView>
  </sheetViews>
  <sheetFormatPr defaultColWidth="17.5703125" defaultRowHeight="14.25"/>
  <cols>
    <col min="1" max="1" width="9.7109375" style="1" customWidth="1"/>
    <col min="2" max="2" width="57" style="1" customWidth="1"/>
    <col min="3" max="3" width="13.7109375" style="1" customWidth="1"/>
    <col min="4" max="4" width="10.140625" style="41" customWidth="1"/>
    <col min="5" max="5" width="17.5703125" style="1"/>
    <col min="6" max="6" width="18.85546875" style="1" bestFit="1" customWidth="1"/>
    <col min="7" max="7" width="11" style="1" customWidth="1"/>
    <col min="8" max="8" width="17.5703125" style="1"/>
    <col min="9" max="9" width="18.85546875" style="1" bestFit="1" customWidth="1"/>
    <col min="10" max="10" width="18.85546875" style="17" customWidth="1"/>
    <col min="11" max="16384" width="17.5703125" style="1"/>
  </cols>
  <sheetData>
    <row r="1" spans="1:10" ht="15">
      <c r="B1" s="42" t="s">
        <v>58</v>
      </c>
      <c r="J1" s="66" t="s">
        <v>118</v>
      </c>
    </row>
    <row r="2" spans="1:10">
      <c r="J2" s="67" t="s">
        <v>119</v>
      </c>
    </row>
    <row r="6" spans="1:10" ht="34.5" customHeight="1">
      <c r="A6" s="68" t="s">
        <v>54</v>
      </c>
      <c r="B6" s="68"/>
      <c r="C6" s="68"/>
      <c r="D6" s="68"/>
      <c r="E6" s="68"/>
      <c r="F6" s="68"/>
      <c r="G6" s="68"/>
      <c r="H6" s="68"/>
      <c r="I6" s="68"/>
    </row>
    <row r="7" spans="1:10" s="34" customFormat="1" ht="38.25">
      <c r="A7" s="24" t="s">
        <v>0</v>
      </c>
      <c r="B7" s="24" t="s">
        <v>1</v>
      </c>
      <c r="C7" s="24" t="s">
        <v>2</v>
      </c>
      <c r="D7" s="29" t="s">
        <v>3</v>
      </c>
      <c r="E7" s="25" t="s">
        <v>4</v>
      </c>
      <c r="F7" s="26" t="s">
        <v>5</v>
      </c>
      <c r="G7" s="26" t="s">
        <v>6</v>
      </c>
      <c r="H7" s="24" t="s">
        <v>7</v>
      </c>
      <c r="I7" s="26" t="s">
        <v>8</v>
      </c>
      <c r="J7" s="24" t="s">
        <v>116</v>
      </c>
    </row>
    <row r="8" spans="1:10" ht="15">
      <c r="A8" s="69" t="s">
        <v>57</v>
      </c>
      <c r="B8" s="69"/>
      <c r="C8" s="69"/>
      <c r="D8" s="69"/>
      <c r="E8" s="69"/>
      <c r="F8" s="69"/>
      <c r="G8" s="69"/>
      <c r="H8" s="69"/>
      <c r="I8" s="69"/>
      <c r="J8" s="62"/>
    </row>
    <row r="9" spans="1:10" ht="35.25" customHeight="1">
      <c r="A9" s="2">
        <v>1</v>
      </c>
      <c r="B9" s="5" t="s">
        <v>68</v>
      </c>
      <c r="C9" s="2" t="s">
        <v>9</v>
      </c>
      <c r="D9" s="32">
        <v>123</v>
      </c>
      <c r="E9" s="6"/>
      <c r="F9" s="6"/>
      <c r="G9" s="4">
        <v>0.23</v>
      </c>
      <c r="H9" s="10"/>
      <c r="I9" s="6"/>
      <c r="J9" s="63"/>
    </row>
    <row r="10" spans="1:10" ht="15" customHeight="1">
      <c r="A10" s="70" t="s">
        <v>18</v>
      </c>
      <c r="B10" s="71"/>
      <c r="C10" s="71"/>
      <c r="D10" s="71"/>
      <c r="E10" s="72"/>
      <c r="F10" s="11">
        <f>SUM(F9:F9)</f>
        <v>0</v>
      </c>
      <c r="G10" s="9"/>
      <c r="H10" s="11">
        <f>SUM(H9:H9)</f>
        <v>0</v>
      </c>
      <c r="I10" s="11">
        <f>SUM(I9:I9)</f>
        <v>0</v>
      </c>
    </row>
    <row r="11" spans="1:10" ht="15">
      <c r="A11" s="70"/>
      <c r="B11" s="71"/>
      <c r="C11" s="71"/>
      <c r="D11" s="71"/>
      <c r="E11" s="71"/>
      <c r="F11" s="71"/>
      <c r="G11" s="71"/>
      <c r="H11" s="71"/>
      <c r="I11" s="72"/>
    </row>
    <row r="17" spans="1:9">
      <c r="A17" s="45" t="s">
        <v>95</v>
      </c>
      <c r="B17" s="45"/>
      <c r="C17" s="45"/>
      <c r="D17" s="45"/>
      <c r="E17" s="45"/>
      <c r="F17" s="45"/>
      <c r="G17" s="45"/>
      <c r="H17" s="45"/>
      <c r="I17" s="45"/>
    </row>
    <row r="18" spans="1:9" ht="42.75">
      <c r="A18" s="45" t="s">
        <v>87</v>
      </c>
      <c r="B18" s="45" t="s">
        <v>88</v>
      </c>
      <c r="C18" s="46" t="s">
        <v>89</v>
      </c>
      <c r="D18" s="46" t="s">
        <v>90</v>
      </c>
      <c r="E18" s="46" t="s">
        <v>91</v>
      </c>
      <c r="F18" s="46" t="s">
        <v>92</v>
      </c>
      <c r="G18" s="46" t="s">
        <v>93</v>
      </c>
      <c r="H18" s="46" t="s">
        <v>94</v>
      </c>
      <c r="I18" s="46" t="s">
        <v>92</v>
      </c>
    </row>
    <row r="19" spans="1:9">
      <c r="A19" s="45">
        <v>1</v>
      </c>
      <c r="B19" s="45" t="s">
        <v>96</v>
      </c>
      <c r="C19" s="48">
        <f>F10</f>
        <v>0</v>
      </c>
      <c r="D19" s="47">
        <v>0.23</v>
      </c>
      <c r="E19" s="52">
        <f>ROUND(C19*23%,2)</f>
        <v>0</v>
      </c>
      <c r="F19" s="52">
        <f>C19+E19</f>
        <v>0</v>
      </c>
      <c r="G19" s="51">
        <v>0.2</v>
      </c>
      <c r="H19" s="52">
        <f>ROUND(F19*G19,2)</f>
        <v>0</v>
      </c>
      <c r="I19" s="52">
        <f>F19+H19</f>
        <v>0</v>
      </c>
    </row>
    <row r="20" spans="1:9" ht="15">
      <c r="A20"/>
      <c r="B20"/>
      <c r="C20"/>
      <c r="D20"/>
      <c r="E20"/>
      <c r="F20"/>
      <c r="G20"/>
      <c r="H20"/>
      <c r="I20"/>
    </row>
    <row r="21" spans="1:9" ht="15">
      <c r="A21"/>
      <c r="B21"/>
      <c r="C21"/>
      <c r="D21"/>
      <c r="E21"/>
      <c r="F21"/>
      <c r="G21"/>
      <c r="H21"/>
      <c r="I21"/>
    </row>
  </sheetData>
  <mergeCells count="4">
    <mergeCell ref="A6:I6"/>
    <mergeCell ref="A8:I8"/>
    <mergeCell ref="A10:E10"/>
    <mergeCell ref="A11:I11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5"/>
  <sheetViews>
    <sheetView workbookViewId="0">
      <selection activeCell="H19" sqref="H19"/>
    </sheetView>
  </sheetViews>
  <sheetFormatPr defaultColWidth="17.5703125" defaultRowHeight="14.25"/>
  <cols>
    <col min="1" max="1" width="9.7109375" style="1" customWidth="1"/>
    <col min="2" max="2" width="60.28515625" style="1" customWidth="1"/>
    <col min="3" max="3" width="14.85546875" style="1" customWidth="1"/>
    <col min="4" max="4" width="10.140625" style="41" customWidth="1"/>
    <col min="5" max="5" width="17.5703125" style="1"/>
    <col min="6" max="6" width="18.85546875" style="1" bestFit="1" customWidth="1"/>
    <col min="7" max="7" width="11" style="1" customWidth="1"/>
    <col min="8" max="8" width="17.5703125" style="1"/>
    <col min="9" max="9" width="18.85546875" style="1" bestFit="1" customWidth="1"/>
    <col min="10" max="10" width="19.7109375" style="17" customWidth="1"/>
    <col min="11" max="16384" width="17.5703125" style="1"/>
  </cols>
  <sheetData>
    <row r="1" spans="1:10" ht="15">
      <c r="B1" s="42" t="s">
        <v>59</v>
      </c>
      <c r="J1" s="66" t="s">
        <v>120</v>
      </c>
    </row>
    <row r="2" spans="1:10">
      <c r="J2" s="67" t="s">
        <v>119</v>
      </c>
    </row>
    <row r="4" spans="1:10" ht="34.5" customHeight="1">
      <c r="A4" s="68" t="s">
        <v>54</v>
      </c>
      <c r="B4" s="68"/>
      <c r="C4" s="68"/>
      <c r="D4" s="68"/>
      <c r="E4" s="68"/>
      <c r="F4" s="68"/>
      <c r="G4" s="68"/>
      <c r="H4" s="68"/>
      <c r="I4" s="68"/>
    </row>
    <row r="5" spans="1:10" s="34" customFormat="1" ht="38.25">
      <c r="A5" s="24" t="s">
        <v>0</v>
      </c>
      <c r="B5" s="24" t="s">
        <v>1</v>
      </c>
      <c r="C5" s="24" t="s">
        <v>2</v>
      </c>
      <c r="D5" s="29" t="s">
        <v>3</v>
      </c>
      <c r="E5" s="25" t="s">
        <v>4</v>
      </c>
      <c r="F5" s="26" t="s">
        <v>5</v>
      </c>
      <c r="G5" s="26" t="s">
        <v>6</v>
      </c>
      <c r="H5" s="24" t="s">
        <v>7</v>
      </c>
      <c r="I5" s="26" t="s">
        <v>8</v>
      </c>
      <c r="J5" s="24" t="s">
        <v>116</v>
      </c>
    </row>
    <row r="6" spans="1:10" ht="15">
      <c r="A6" s="69" t="s">
        <v>98</v>
      </c>
      <c r="B6" s="69"/>
      <c r="C6" s="69"/>
      <c r="D6" s="69"/>
      <c r="E6" s="69"/>
      <c r="F6" s="69"/>
      <c r="G6" s="69"/>
      <c r="H6" s="69"/>
      <c r="I6" s="69"/>
      <c r="J6" s="62"/>
    </row>
    <row r="7" spans="1:10">
      <c r="A7" s="2">
        <v>1</v>
      </c>
      <c r="B7" s="27" t="s">
        <v>115</v>
      </c>
      <c r="C7" s="2" t="s">
        <v>28</v>
      </c>
      <c r="D7" s="30">
        <v>9</v>
      </c>
      <c r="E7" s="6"/>
      <c r="F7" s="13"/>
      <c r="G7" s="14">
        <v>0.23</v>
      </c>
      <c r="H7" s="13"/>
      <c r="I7" s="13"/>
      <c r="J7" s="62"/>
    </row>
    <row r="8" spans="1:10" ht="15">
      <c r="A8" s="70" t="s">
        <v>18</v>
      </c>
      <c r="B8" s="71"/>
      <c r="C8" s="71"/>
      <c r="D8" s="71"/>
      <c r="E8" s="72"/>
      <c r="F8" s="16">
        <f>SUM(F7:F7)</f>
        <v>0</v>
      </c>
      <c r="G8" s="12" t="s">
        <v>17</v>
      </c>
      <c r="H8" s="16">
        <f>SUM(H7:H7)</f>
        <v>0</v>
      </c>
      <c r="I8" s="16">
        <f>SUM(I7:I7)</f>
        <v>0</v>
      </c>
    </row>
    <row r="13" spans="1:10">
      <c r="A13" s="45" t="s">
        <v>99</v>
      </c>
      <c r="B13" s="45"/>
      <c r="C13" s="45"/>
      <c r="D13" s="45"/>
      <c r="E13" s="45"/>
      <c r="F13" s="45"/>
      <c r="G13" s="45"/>
      <c r="H13" s="45"/>
      <c r="I13" s="45"/>
    </row>
    <row r="14" spans="1:10" ht="42.75">
      <c r="A14" s="45" t="s">
        <v>87</v>
      </c>
      <c r="B14" s="45" t="s">
        <v>88</v>
      </c>
      <c r="C14" s="46" t="s">
        <v>89</v>
      </c>
      <c r="D14" s="46" t="s">
        <v>90</v>
      </c>
      <c r="E14" s="46" t="s">
        <v>91</v>
      </c>
      <c r="F14" s="46" t="s">
        <v>92</v>
      </c>
      <c r="G14" s="46" t="s">
        <v>93</v>
      </c>
      <c r="H14" s="46" t="s">
        <v>94</v>
      </c>
      <c r="I14" s="46" t="s">
        <v>92</v>
      </c>
    </row>
    <row r="15" spans="1:10">
      <c r="A15" s="45">
        <v>1</v>
      </c>
      <c r="B15" s="45" t="s">
        <v>97</v>
      </c>
      <c r="C15" s="48">
        <f>F8</f>
        <v>0</v>
      </c>
      <c r="D15" s="47">
        <v>0.23</v>
      </c>
      <c r="E15" s="52">
        <f>ROUND(C15*23%,2)</f>
        <v>0</v>
      </c>
      <c r="F15" s="52">
        <f>C15+E15</f>
        <v>0</v>
      </c>
      <c r="G15" s="51">
        <v>0.2</v>
      </c>
      <c r="H15" s="52">
        <f>ROUND(F15*G15,2)</f>
        <v>0</v>
      </c>
      <c r="I15" s="52">
        <f>F15+H15</f>
        <v>0</v>
      </c>
    </row>
  </sheetData>
  <mergeCells count="3">
    <mergeCell ref="A6:I6"/>
    <mergeCell ref="A8:E8"/>
    <mergeCell ref="A4:I4"/>
  </mergeCells>
  <pageMargins left="0.7" right="0.7" top="0.75" bottom="0.75" header="0.3" footer="0.3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2"/>
  <sheetViews>
    <sheetView topLeftCell="A22" workbookViewId="0">
      <selection activeCell="E42" sqref="E42:I42"/>
    </sheetView>
  </sheetViews>
  <sheetFormatPr defaultColWidth="17.5703125" defaultRowHeight="14.25"/>
  <cols>
    <col min="1" max="1" width="9.7109375" style="1" customWidth="1"/>
    <col min="2" max="2" width="71.7109375" style="1" customWidth="1"/>
    <col min="3" max="3" width="15.85546875" style="1" customWidth="1"/>
    <col min="4" max="4" width="10.140625" style="41" customWidth="1"/>
    <col min="5" max="5" width="17.5703125" style="1"/>
    <col min="6" max="6" width="18.85546875" style="1" bestFit="1" customWidth="1"/>
    <col min="7" max="7" width="11" style="1" customWidth="1"/>
    <col min="8" max="8" width="17.5703125" style="1"/>
    <col min="9" max="9" width="18.85546875" style="1" bestFit="1" customWidth="1"/>
    <col min="10" max="10" width="18.85546875" style="17" customWidth="1"/>
    <col min="11" max="16384" width="17.5703125" style="1"/>
  </cols>
  <sheetData>
    <row r="1" spans="1:10" ht="18">
      <c r="B1" s="44" t="s">
        <v>60</v>
      </c>
      <c r="J1" s="66" t="s">
        <v>121</v>
      </c>
    </row>
    <row r="2" spans="1:10" ht="15" customHeight="1">
      <c r="J2" s="67" t="s">
        <v>119</v>
      </c>
    </row>
    <row r="3" spans="1:10" ht="21.75" customHeight="1">
      <c r="A3" s="68" t="s">
        <v>54</v>
      </c>
      <c r="B3" s="68"/>
      <c r="C3" s="68"/>
      <c r="D3" s="68"/>
      <c r="E3" s="68"/>
      <c r="F3" s="68"/>
      <c r="G3" s="68"/>
      <c r="H3" s="68"/>
      <c r="I3" s="68"/>
    </row>
    <row r="4" spans="1:10" s="34" customFormat="1" ht="38.25">
      <c r="A4" s="24" t="s">
        <v>0</v>
      </c>
      <c r="B4" s="24" t="s">
        <v>1</v>
      </c>
      <c r="C4" s="24" t="s">
        <v>2</v>
      </c>
      <c r="D4" s="29" t="s">
        <v>3</v>
      </c>
      <c r="E4" s="25" t="s">
        <v>4</v>
      </c>
      <c r="F4" s="26" t="s">
        <v>5</v>
      </c>
      <c r="G4" s="26" t="s">
        <v>6</v>
      </c>
      <c r="H4" s="24" t="s">
        <v>7</v>
      </c>
      <c r="I4" s="26" t="s">
        <v>8</v>
      </c>
      <c r="J4" s="24" t="s">
        <v>116</v>
      </c>
    </row>
    <row r="5" spans="1:10" ht="15">
      <c r="A5" s="69" t="s">
        <v>44</v>
      </c>
      <c r="B5" s="69"/>
      <c r="C5" s="69"/>
      <c r="D5" s="69"/>
      <c r="E5" s="69"/>
      <c r="F5" s="69"/>
      <c r="G5" s="69"/>
      <c r="H5" s="69"/>
      <c r="I5" s="69"/>
      <c r="J5" s="62"/>
    </row>
    <row r="6" spans="1:10" ht="35.25" customHeight="1">
      <c r="A6" s="2">
        <v>1</v>
      </c>
      <c r="B6" s="5" t="s">
        <v>53</v>
      </c>
      <c r="C6" s="2" t="s">
        <v>9</v>
      </c>
      <c r="D6" s="30">
        <v>34</v>
      </c>
      <c r="E6" s="6"/>
      <c r="F6" s="6"/>
      <c r="G6" s="4">
        <v>0.23</v>
      </c>
      <c r="H6" s="10"/>
      <c r="I6" s="6"/>
      <c r="J6" s="63"/>
    </row>
    <row r="7" spans="1:10" ht="35.25" customHeight="1">
      <c r="A7" s="2">
        <v>2</v>
      </c>
      <c r="B7" s="5" t="s">
        <v>50</v>
      </c>
      <c r="C7" s="2" t="s">
        <v>9</v>
      </c>
      <c r="D7" s="30">
        <v>8</v>
      </c>
      <c r="E7" s="6"/>
      <c r="F7" s="6"/>
      <c r="G7" s="4">
        <v>0.23</v>
      </c>
      <c r="H7" s="10"/>
      <c r="I7" s="6"/>
      <c r="J7" s="63"/>
    </row>
    <row r="8" spans="1:10">
      <c r="A8" s="2">
        <v>3</v>
      </c>
      <c r="B8" s="3" t="s">
        <v>24</v>
      </c>
      <c r="C8" s="2" t="s">
        <v>9</v>
      </c>
      <c r="D8" s="30">
        <v>9</v>
      </c>
      <c r="E8" s="6"/>
      <c r="F8" s="6"/>
      <c r="G8" s="4">
        <v>0.23</v>
      </c>
      <c r="H8" s="10"/>
      <c r="I8" s="6"/>
      <c r="J8" s="63"/>
    </row>
    <row r="9" spans="1:10">
      <c r="A9" s="2">
        <v>4</v>
      </c>
      <c r="B9" s="18" t="s">
        <v>39</v>
      </c>
      <c r="C9" s="2" t="s">
        <v>9</v>
      </c>
      <c r="D9" s="30">
        <v>1</v>
      </c>
      <c r="E9" s="6"/>
      <c r="F9" s="6"/>
      <c r="G9" s="4">
        <v>0.23</v>
      </c>
      <c r="H9" s="10"/>
      <c r="I9" s="6"/>
      <c r="J9" s="63"/>
    </row>
    <row r="10" spans="1:10" ht="28.5">
      <c r="A10" s="2">
        <v>5</v>
      </c>
      <c r="B10" s="5" t="s">
        <v>78</v>
      </c>
      <c r="C10" s="2" t="s">
        <v>9</v>
      </c>
      <c r="D10" s="30">
        <v>4</v>
      </c>
      <c r="E10" s="6"/>
      <c r="F10" s="6"/>
      <c r="G10" s="4">
        <v>0.23</v>
      </c>
      <c r="H10" s="10"/>
      <c r="I10" s="6"/>
      <c r="J10" s="63"/>
    </row>
    <row r="11" spans="1:10">
      <c r="A11" s="2">
        <v>6</v>
      </c>
      <c r="B11" s="3" t="s">
        <v>79</v>
      </c>
      <c r="C11" s="2" t="s">
        <v>9</v>
      </c>
      <c r="D11" s="32">
        <v>7</v>
      </c>
      <c r="E11" s="6"/>
      <c r="F11" s="6"/>
      <c r="G11" s="4">
        <v>0.23</v>
      </c>
      <c r="H11" s="10"/>
      <c r="I11" s="6"/>
      <c r="J11" s="63"/>
    </row>
    <row r="12" spans="1:10">
      <c r="A12" s="2">
        <v>7</v>
      </c>
      <c r="B12" s="5" t="s">
        <v>46</v>
      </c>
      <c r="C12" s="2" t="s">
        <v>11</v>
      </c>
      <c r="D12" s="30">
        <v>30</v>
      </c>
      <c r="E12" s="6"/>
      <c r="F12" s="6"/>
      <c r="G12" s="4">
        <v>0.23</v>
      </c>
      <c r="H12" s="10"/>
      <c r="I12" s="6"/>
      <c r="J12" s="63"/>
    </row>
    <row r="13" spans="1:10">
      <c r="A13" s="2">
        <v>8</v>
      </c>
      <c r="B13" s="3" t="s">
        <v>43</v>
      </c>
      <c r="C13" s="2" t="s">
        <v>11</v>
      </c>
      <c r="D13" s="30">
        <v>3</v>
      </c>
      <c r="E13" s="6"/>
      <c r="F13" s="6"/>
      <c r="G13" s="4">
        <v>0.23</v>
      </c>
      <c r="H13" s="10"/>
      <c r="I13" s="6"/>
      <c r="J13" s="63"/>
    </row>
    <row r="14" spans="1:10" ht="15" customHeight="1">
      <c r="A14" s="70" t="s">
        <v>18</v>
      </c>
      <c r="B14" s="71"/>
      <c r="C14" s="71"/>
      <c r="D14" s="71"/>
      <c r="E14" s="72"/>
      <c r="F14" s="11">
        <f>SUM(F6:F13)</f>
        <v>0</v>
      </c>
      <c r="G14" s="9"/>
      <c r="H14" s="11">
        <f>SUM(H6:H13)</f>
        <v>0</v>
      </c>
      <c r="I14" s="11">
        <f>SUM(I6:I13)</f>
        <v>0</v>
      </c>
      <c r="J14" s="63"/>
    </row>
    <row r="15" spans="1:10" ht="15">
      <c r="A15" s="70" t="s">
        <v>55</v>
      </c>
      <c r="B15" s="71"/>
      <c r="C15" s="71"/>
      <c r="D15" s="71"/>
      <c r="E15" s="71"/>
      <c r="F15" s="71"/>
      <c r="G15" s="71"/>
      <c r="H15" s="71"/>
      <c r="I15" s="72"/>
      <c r="J15" s="63"/>
    </row>
    <row r="16" spans="1:10">
      <c r="A16" s="2">
        <v>9</v>
      </c>
      <c r="B16" s="5" t="s">
        <v>80</v>
      </c>
      <c r="C16" s="2" t="s">
        <v>9</v>
      </c>
      <c r="D16" s="30" t="s">
        <v>69</v>
      </c>
      <c r="E16" s="6"/>
      <c r="F16" s="6"/>
      <c r="G16" s="4">
        <v>0.23</v>
      </c>
      <c r="H16" s="10"/>
      <c r="I16" s="6"/>
      <c r="J16" s="63"/>
    </row>
    <row r="17" spans="1:10">
      <c r="A17" s="2">
        <v>10</v>
      </c>
      <c r="B17" s="5" t="s">
        <v>47</v>
      </c>
      <c r="C17" s="2" t="s">
        <v>9</v>
      </c>
      <c r="D17" s="30" t="s">
        <v>69</v>
      </c>
      <c r="E17" s="6"/>
      <c r="F17" s="6"/>
      <c r="G17" s="4">
        <v>0.23</v>
      </c>
      <c r="H17" s="10"/>
      <c r="I17" s="6"/>
      <c r="J17" s="63"/>
    </row>
    <row r="18" spans="1:10">
      <c r="A18" s="2">
        <v>11</v>
      </c>
      <c r="B18" s="5" t="s">
        <v>48</v>
      </c>
      <c r="C18" s="2" t="s">
        <v>11</v>
      </c>
      <c r="D18" s="30" t="s">
        <v>69</v>
      </c>
      <c r="E18" s="6"/>
      <c r="F18" s="6"/>
      <c r="G18" s="4">
        <v>0.23</v>
      </c>
      <c r="H18" s="10"/>
      <c r="I18" s="6"/>
      <c r="J18" s="63"/>
    </row>
    <row r="19" spans="1:10">
      <c r="A19" s="2">
        <v>12</v>
      </c>
      <c r="B19" s="3" t="s">
        <v>35</v>
      </c>
      <c r="C19" s="2" t="s">
        <v>9</v>
      </c>
      <c r="D19" s="30" t="s">
        <v>69</v>
      </c>
      <c r="E19" s="6"/>
      <c r="F19" s="6"/>
      <c r="G19" s="4">
        <v>0.23</v>
      </c>
      <c r="H19" s="10"/>
      <c r="I19" s="6"/>
      <c r="J19" s="63"/>
    </row>
    <row r="20" spans="1:10">
      <c r="A20" s="2">
        <v>13</v>
      </c>
      <c r="B20" s="3" t="s">
        <v>36</v>
      </c>
      <c r="C20" s="2" t="s">
        <v>9</v>
      </c>
      <c r="D20" s="30" t="s">
        <v>74</v>
      </c>
      <c r="E20" s="6"/>
      <c r="F20" s="6"/>
      <c r="G20" s="4">
        <v>0.23</v>
      </c>
      <c r="H20" s="10"/>
      <c r="I20" s="6"/>
      <c r="J20" s="63"/>
    </row>
    <row r="21" spans="1:10">
      <c r="A21" s="2">
        <v>14</v>
      </c>
      <c r="B21" s="3" t="s">
        <v>23</v>
      </c>
      <c r="C21" s="2" t="s">
        <v>9</v>
      </c>
      <c r="D21" s="30" t="s">
        <v>71</v>
      </c>
      <c r="E21" s="6"/>
      <c r="F21" s="6"/>
      <c r="G21" s="35">
        <v>0.23</v>
      </c>
      <c r="H21" s="10"/>
      <c r="I21" s="6"/>
      <c r="J21" s="63"/>
    </row>
    <row r="22" spans="1:10">
      <c r="A22" s="2">
        <v>15</v>
      </c>
      <c r="B22" s="3" t="s">
        <v>30</v>
      </c>
      <c r="C22" s="2" t="s">
        <v>9</v>
      </c>
      <c r="D22" s="30" t="s">
        <v>69</v>
      </c>
      <c r="E22" s="6"/>
      <c r="F22" s="6"/>
      <c r="G22" s="4">
        <v>0.23</v>
      </c>
      <c r="H22" s="10"/>
      <c r="I22" s="6"/>
      <c r="J22" s="63"/>
    </row>
    <row r="23" spans="1:10" ht="15">
      <c r="A23" s="70" t="s">
        <v>18</v>
      </c>
      <c r="B23" s="71"/>
      <c r="C23" s="71"/>
      <c r="D23" s="71"/>
      <c r="E23" s="72"/>
      <c r="F23" s="7">
        <f>SUM(F16:F22)</f>
        <v>0</v>
      </c>
      <c r="G23" s="8"/>
      <c r="H23" s="7">
        <f>SUM(H16:H22)</f>
        <v>0</v>
      </c>
      <c r="I23" s="7">
        <f>SUM(I16:I22)</f>
        <v>0</v>
      </c>
      <c r="J23" s="63"/>
    </row>
    <row r="24" spans="1:10" ht="15">
      <c r="A24" s="70" t="s">
        <v>76</v>
      </c>
      <c r="B24" s="71"/>
      <c r="C24" s="71"/>
      <c r="D24" s="71"/>
      <c r="E24" s="71"/>
      <c r="F24" s="71"/>
      <c r="G24" s="71"/>
      <c r="H24" s="71"/>
      <c r="I24" s="72"/>
      <c r="J24" s="63"/>
    </row>
    <row r="25" spans="1:10">
      <c r="A25" s="2">
        <v>16</v>
      </c>
      <c r="B25" s="5" t="s">
        <v>22</v>
      </c>
      <c r="C25" s="2" t="s">
        <v>9</v>
      </c>
      <c r="D25" s="30">
        <v>5</v>
      </c>
      <c r="E25" s="6"/>
      <c r="F25" s="6"/>
      <c r="G25" s="4">
        <v>0.23</v>
      </c>
      <c r="H25" s="10"/>
      <c r="I25" s="6"/>
      <c r="J25" s="63"/>
    </row>
    <row r="26" spans="1:10">
      <c r="A26" s="2">
        <v>17</v>
      </c>
      <c r="B26" s="3" t="s">
        <v>10</v>
      </c>
      <c r="C26" s="2" t="s">
        <v>9</v>
      </c>
      <c r="D26" s="30">
        <v>10</v>
      </c>
      <c r="E26" s="6"/>
      <c r="F26" s="6"/>
      <c r="G26" s="4">
        <v>0.23</v>
      </c>
      <c r="H26" s="10"/>
      <c r="I26" s="6"/>
      <c r="J26" s="63"/>
    </row>
    <row r="27" spans="1:10">
      <c r="A27" s="2">
        <v>18</v>
      </c>
      <c r="B27" s="3" t="s">
        <v>19</v>
      </c>
      <c r="C27" s="2" t="s">
        <v>9</v>
      </c>
      <c r="D27" s="30">
        <v>5</v>
      </c>
      <c r="E27" s="6"/>
      <c r="F27" s="6"/>
      <c r="G27" s="4">
        <v>0.23</v>
      </c>
      <c r="H27" s="10"/>
      <c r="I27" s="6"/>
      <c r="J27" s="63"/>
    </row>
    <row r="28" spans="1:10">
      <c r="A28" s="2">
        <v>19</v>
      </c>
      <c r="B28" s="3" t="s">
        <v>20</v>
      </c>
      <c r="C28" s="2" t="s">
        <v>9</v>
      </c>
      <c r="D28" s="30">
        <v>5</v>
      </c>
      <c r="E28" s="6"/>
      <c r="F28" s="6"/>
      <c r="G28" s="4">
        <v>0.23</v>
      </c>
      <c r="H28" s="10"/>
      <c r="I28" s="6"/>
      <c r="J28" s="63"/>
    </row>
    <row r="29" spans="1:10">
      <c r="A29" s="2">
        <v>20</v>
      </c>
      <c r="B29" s="3" t="s">
        <v>33</v>
      </c>
      <c r="C29" s="2" t="s">
        <v>9</v>
      </c>
      <c r="D29" s="30" t="s">
        <v>73</v>
      </c>
      <c r="E29" s="6"/>
      <c r="F29" s="6"/>
      <c r="G29" s="4">
        <v>0.23</v>
      </c>
      <c r="H29" s="10"/>
      <c r="I29" s="6"/>
      <c r="J29" s="63"/>
    </row>
    <row r="30" spans="1:10">
      <c r="A30" s="2">
        <v>21</v>
      </c>
      <c r="B30" s="3" t="s">
        <v>34</v>
      </c>
      <c r="C30" s="2" t="s">
        <v>9</v>
      </c>
      <c r="D30" s="30">
        <v>5</v>
      </c>
      <c r="E30" s="6"/>
      <c r="F30" s="6"/>
      <c r="G30" s="4">
        <v>0.23</v>
      </c>
      <c r="H30" s="10"/>
      <c r="I30" s="6"/>
      <c r="J30" s="63"/>
    </row>
    <row r="31" spans="1:10">
      <c r="A31" s="2">
        <v>22</v>
      </c>
      <c r="B31" s="3" t="s">
        <v>52</v>
      </c>
      <c r="C31" s="2" t="s">
        <v>9</v>
      </c>
      <c r="D31" s="30">
        <v>5</v>
      </c>
      <c r="E31" s="6"/>
      <c r="F31" s="6"/>
      <c r="G31" s="4">
        <v>0.23</v>
      </c>
      <c r="H31" s="10"/>
      <c r="I31" s="6"/>
      <c r="J31" s="63"/>
    </row>
    <row r="32" spans="1:10" ht="15">
      <c r="A32" s="70" t="s">
        <v>18</v>
      </c>
      <c r="B32" s="71"/>
      <c r="C32" s="71"/>
      <c r="D32" s="71"/>
      <c r="E32" s="72"/>
      <c r="F32" s="7">
        <f>SUM(F25:F31)</f>
        <v>0</v>
      </c>
      <c r="G32" s="12"/>
      <c r="H32" s="7">
        <f>SUM(H25:H31)</f>
        <v>0</v>
      </c>
      <c r="I32" s="7">
        <f>SUM(I25:I31)</f>
        <v>0</v>
      </c>
      <c r="J32" s="63"/>
    </row>
    <row r="33" spans="1:10" ht="15">
      <c r="A33" s="70" t="s">
        <v>77</v>
      </c>
      <c r="B33" s="71"/>
      <c r="C33" s="71"/>
      <c r="D33" s="71"/>
      <c r="E33" s="71"/>
      <c r="F33" s="71"/>
      <c r="G33" s="71"/>
      <c r="H33" s="71"/>
      <c r="I33" s="72"/>
      <c r="J33" s="63"/>
    </row>
    <row r="34" spans="1:10">
      <c r="A34" s="2">
        <v>23</v>
      </c>
      <c r="B34" s="3" t="s">
        <v>82</v>
      </c>
      <c r="C34" s="2" t="s">
        <v>9</v>
      </c>
      <c r="D34" s="30">
        <v>2</v>
      </c>
      <c r="E34" s="6"/>
      <c r="F34" s="6"/>
      <c r="G34" s="4">
        <v>0.23</v>
      </c>
      <c r="H34" s="10"/>
      <c r="I34" s="6"/>
      <c r="J34" s="63"/>
    </row>
    <row r="35" spans="1:10" ht="28.5">
      <c r="A35" s="2">
        <v>24</v>
      </c>
      <c r="B35" s="5" t="s">
        <v>81</v>
      </c>
      <c r="C35" s="2" t="s">
        <v>9</v>
      </c>
      <c r="D35" s="30">
        <v>2</v>
      </c>
      <c r="E35" s="6"/>
      <c r="F35" s="6"/>
      <c r="G35" s="4">
        <v>0.23</v>
      </c>
      <c r="H35" s="10"/>
      <c r="I35" s="6"/>
      <c r="J35" s="63"/>
    </row>
    <row r="36" spans="1:10" ht="15">
      <c r="A36" s="70" t="s">
        <v>18</v>
      </c>
      <c r="B36" s="71"/>
      <c r="C36" s="71"/>
      <c r="D36" s="71"/>
      <c r="E36" s="72"/>
      <c r="F36" s="7">
        <f>SUM(F34:F35)</f>
        <v>0</v>
      </c>
      <c r="G36" s="8" t="s">
        <v>16</v>
      </c>
      <c r="H36" s="7">
        <f>SUM(H34:H35)</f>
        <v>0</v>
      </c>
      <c r="I36" s="7">
        <f>SUM(I34:I35)</f>
        <v>0</v>
      </c>
      <c r="J36" s="64"/>
    </row>
    <row r="37" spans="1:10" ht="15.75" thickBot="1">
      <c r="A37" s="73" t="s">
        <v>56</v>
      </c>
      <c r="B37" s="74"/>
      <c r="C37" s="74"/>
      <c r="D37" s="74"/>
      <c r="E37" s="75"/>
      <c r="F37" s="20">
        <f>F14+F23+F32+F36</f>
        <v>0</v>
      </c>
      <c r="G37" s="22" t="s">
        <v>17</v>
      </c>
      <c r="H37" s="20">
        <f>H14+H23+H32+H36</f>
        <v>0</v>
      </c>
      <c r="I37" s="21">
        <f>I14+I23+I32+I36</f>
        <v>0</v>
      </c>
    </row>
    <row r="38" spans="1:10" ht="15">
      <c r="A38" s="37"/>
      <c r="B38" s="37"/>
      <c r="C38" s="37"/>
      <c r="D38" s="38"/>
      <c r="E38" s="37"/>
      <c r="F38" s="39"/>
      <c r="G38" s="40"/>
      <c r="H38" s="39"/>
      <c r="I38" s="39"/>
    </row>
    <row r="40" spans="1:10">
      <c r="A40" s="49" t="s">
        <v>101</v>
      </c>
      <c r="B40" s="49"/>
      <c r="C40" s="49"/>
      <c r="D40" s="49"/>
      <c r="E40" s="49"/>
      <c r="F40" s="49"/>
      <c r="G40" s="49"/>
      <c r="H40" s="49"/>
      <c r="I40" s="49"/>
    </row>
    <row r="41" spans="1:10" ht="42.75">
      <c r="A41" s="49" t="s">
        <v>87</v>
      </c>
      <c r="B41" s="49" t="s">
        <v>88</v>
      </c>
      <c r="C41" s="50" t="s">
        <v>89</v>
      </c>
      <c r="D41" s="50" t="s">
        <v>90</v>
      </c>
      <c r="E41" s="50" t="s">
        <v>91</v>
      </c>
      <c r="F41" s="50" t="s">
        <v>92</v>
      </c>
      <c r="G41" s="50" t="s">
        <v>93</v>
      </c>
      <c r="H41" s="50" t="s">
        <v>94</v>
      </c>
      <c r="I41" s="50" t="s">
        <v>92</v>
      </c>
    </row>
    <row r="42" spans="1:10">
      <c r="A42" s="49">
        <v>1</v>
      </c>
      <c r="B42" s="49" t="s">
        <v>100</v>
      </c>
      <c r="C42" s="48">
        <f>F37</f>
        <v>0</v>
      </c>
      <c r="D42" s="51">
        <v>0.23</v>
      </c>
      <c r="E42" s="52">
        <f>ROUND(C42*23%,2)</f>
        <v>0</v>
      </c>
      <c r="F42" s="52">
        <f>C42+E42</f>
        <v>0</v>
      </c>
      <c r="G42" s="51">
        <v>0.2</v>
      </c>
      <c r="H42" s="52">
        <f>ROUND(F42*G42,2)</f>
        <v>0</v>
      </c>
      <c r="I42" s="52">
        <f>F42+H42</f>
        <v>0</v>
      </c>
    </row>
  </sheetData>
  <mergeCells count="10">
    <mergeCell ref="A37:E37"/>
    <mergeCell ref="A32:E32"/>
    <mergeCell ref="A33:I33"/>
    <mergeCell ref="A36:E36"/>
    <mergeCell ref="A3:I3"/>
    <mergeCell ref="A5:I5"/>
    <mergeCell ref="A14:E14"/>
    <mergeCell ref="A15:I15"/>
    <mergeCell ref="A23:E23"/>
    <mergeCell ref="A24:I24"/>
  </mergeCells>
  <pageMargins left="0.7" right="0.7" top="0.75" bottom="0.75" header="0.3" footer="0.3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0"/>
  <sheetViews>
    <sheetView workbookViewId="0">
      <selection activeCell="E20" sqref="E20:I20"/>
    </sheetView>
  </sheetViews>
  <sheetFormatPr defaultColWidth="17.5703125" defaultRowHeight="14.25"/>
  <cols>
    <col min="1" max="1" width="9.7109375" style="1" customWidth="1"/>
    <col min="2" max="2" width="52.42578125" style="1" customWidth="1"/>
    <col min="3" max="3" width="15.7109375" style="1" customWidth="1"/>
    <col min="4" max="4" width="10.140625" style="41" customWidth="1"/>
    <col min="5" max="5" width="17.5703125" style="1"/>
    <col min="6" max="6" width="18.85546875" style="1" bestFit="1" customWidth="1"/>
    <col min="7" max="7" width="11" style="1" customWidth="1"/>
    <col min="8" max="8" width="17.5703125" style="1"/>
    <col min="9" max="9" width="18.85546875" style="1" bestFit="1" customWidth="1"/>
    <col min="10" max="10" width="19.5703125" style="17" customWidth="1"/>
    <col min="11" max="16384" width="17.5703125" style="1"/>
  </cols>
  <sheetData>
    <row r="1" spans="1:10" ht="15">
      <c r="B1" s="42" t="s">
        <v>61</v>
      </c>
      <c r="J1" s="66" t="s">
        <v>122</v>
      </c>
    </row>
    <row r="2" spans="1:10">
      <c r="J2" s="67" t="s">
        <v>119</v>
      </c>
    </row>
    <row r="4" spans="1:10" ht="34.5" customHeight="1">
      <c r="A4" s="76" t="s">
        <v>54</v>
      </c>
      <c r="B4" s="76"/>
      <c r="C4" s="76"/>
      <c r="D4" s="76"/>
      <c r="E4" s="76"/>
      <c r="F4" s="76"/>
      <c r="G4" s="76"/>
      <c r="H4" s="76"/>
      <c r="I4" s="76"/>
    </row>
    <row r="5" spans="1:10" ht="34.5" customHeight="1">
      <c r="A5" s="43"/>
      <c r="B5" s="43"/>
      <c r="C5" s="43"/>
      <c r="D5" s="43"/>
      <c r="E5" s="43"/>
      <c r="F5" s="43"/>
      <c r="G5" s="43"/>
      <c r="H5" s="43"/>
      <c r="I5" s="43"/>
    </row>
    <row r="6" spans="1:10" s="34" customFormat="1" ht="38.25">
      <c r="A6" s="24" t="s">
        <v>0</v>
      </c>
      <c r="B6" s="24" t="s">
        <v>1</v>
      </c>
      <c r="C6" s="24" t="s">
        <v>2</v>
      </c>
      <c r="D6" s="29" t="s">
        <v>3</v>
      </c>
      <c r="E6" s="25" t="s">
        <v>4</v>
      </c>
      <c r="F6" s="26" t="s">
        <v>5</v>
      </c>
      <c r="G6" s="26" t="s">
        <v>6</v>
      </c>
      <c r="H6" s="24" t="s">
        <v>7</v>
      </c>
      <c r="I6" s="26" t="s">
        <v>8</v>
      </c>
      <c r="J6" s="24" t="s">
        <v>116</v>
      </c>
    </row>
    <row r="7" spans="1:10" ht="15">
      <c r="A7" s="70" t="s">
        <v>75</v>
      </c>
      <c r="B7" s="71"/>
      <c r="C7" s="71"/>
      <c r="D7" s="71"/>
      <c r="E7" s="71"/>
      <c r="F7" s="71"/>
      <c r="G7" s="71"/>
      <c r="H7" s="71"/>
      <c r="I7" s="72"/>
      <c r="J7" s="62"/>
    </row>
    <row r="8" spans="1:10">
      <c r="A8" s="2">
        <v>1</v>
      </c>
      <c r="B8" s="5" t="s">
        <v>72</v>
      </c>
      <c r="C8" s="2" t="s">
        <v>9</v>
      </c>
      <c r="D8" s="30" t="s">
        <v>70</v>
      </c>
      <c r="E8" s="6"/>
      <c r="F8" s="6"/>
      <c r="G8" s="4">
        <v>0.23</v>
      </c>
      <c r="H8" s="10"/>
      <c r="I8" s="6"/>
      <c r="J8" s="62"/>
    </row>
    <row r="9" spans="1:10">
      <c r="A9" s="2">
        <v>2</v>
      </c>
      <c r="B9" s="5" t="s">
        <v>47</v>
      </c>
      <c r="C9" s="2" t="s">
        <v>9</v>
      </c>
      <c r="D9" s="30" t="s">
        <v>70</v>
      </c>
      <c r="E9" s="6"/>
      <c r="F9" s="6"/>
      <c r="G9" s="4">
        <v>0.23</v>
      </c>
      <c r="H9" s="10"/>
      <c r="I9" s="6"/>
      <c r="J9" s="62"/>
    </row>
    <row r="10" spans="1:10">
      <c r="A10" s="2">
        <v>3</v>
      </c>
      <c r="B10" s="5" t="s">
        <v>48</v>
      </c>
      <c r="C10" s="2" t="s">
        <v>11</v>
      </c>
      <c r="D10" s="30" t="s">
        <v>70</v>
      </c>
      <c r="E10" s="6"/>
      <c r="F10" s="6"/>
      <c r="G10" s="4">
        <v>0.23</v>
      </c>
      <c r="H10" s="10"/>
      <c r="I10" s="6"/>
      <c r="J10" s="62"/>
    </row>
    <row r="11" spans="1:10">
      <c r="A11" s="2">
        <v>4</v>
      </c>
      <c r="B11" s="3" t="s">
        <v>113</v>
      </c>
      <c r="C11" s="2" t="s">
        <v>9</v>
      </c>
      <c r="D11" s="30" t="s">
        <v>70</v>
      </c>
      <c r="E11" s="6"/>
      <c r="F11" s="6"/>
      <c r="G11" s="4">
        <v>0.23</v>
      </c>
      <c r="H11" s="10"/>
      <c r="I11" s="6"/>
      <c r="J11" s="62"/>
    </row>
    <row r="12" spans="1:10">
      <c r="A12" s="2">
        <v>5</v>
      </c>
      <c r="B12" s="3" t="s">
        <v>114</v>
      </c>
      <c r="C12" s="2" t="s">
        <v>9</v>
      </c>
      <c r="D12" s="30" t="s">
        <v>70</v>
      </c>
      <c r="E12" s="6"/>
      <c r="F12" s="6"/>
      <c r="G12" s="4">
        <v>0.23</v>
      </c>
      <c r="H12" s="10"/>
      <c r="I12" s="6"/>
      <c r="J12" s="62"/>
    </row>
    <row r="13" spans="1:10">
      <c r="A13" s="2">
        <v>6</v>
      </c>
      <c r="B13" s="3" t="s">
        <v>23</v>
      </c>
      <c r="C13" s="2" t="s">
        <v>9</v>
      </c>
      <c r="D13" s="30" t="s">
        <v>70</v>
      </c>
      <c r="E13" s="6"/>
      <c r="F13" s="6"/>
      <c r="G13" s="35">
        <v>0.23</v>
      </c>
      <c r="H13" s="10"/>
      <c r="I13" s="6"/>
      <c r="J13" s="62"/>
    </row>
    <row r="14" spans="1:10">
      <c r="A14" s="2">
        <v>7</v>
      </c>
      <c r="B14" s="3" t="s">
        <v>30</v>
      </c>
      <c r="C14" s="2" t="s">
        <v>9</v>
      </c>
      <c r="D14" s="30" t="s">
        <v>70</v>
      </c>
      <c r="E14" s="6"/>
      <c r="F14" s="6"/>
      <c r="G14" s="4">
        <v>0.23</v>
      </c>
      <c r="H14" s="10"/>
      <c r="I14" s="6"/>
      <c r="J14" s="62"/>
    </row>
    <row r="15" spans="1:10" ht="15">
      <c r="A15" s="70" t="s">
        <v>18</v>
      </c>
      <c r="B15" s="71"/>
      <c r="C15" s="71"/>
      <c r="D15" s="71"/>
      <c r="E15" s="72"/>
      <c r="F15" s="7">
        <f>SUM(F8:F14)</f>
        <v>0</v>
      </c>
      <c r="G15" s="8"/>
      <c r="H15" s="7">
        <f>SUM(H8:H14)</f>
        <v>0</v>
      </c>
      <c r="I15" s="7">
        <f>SUM(I8:I14)</f>
        <v>0</v>
      </c>
    </row>
    <row r="18" spans="1:9">
      <c r="A18" s="45" t="s">
        <v>103</v>
      </c>
      <c r="B18" s="45"/>
      <c r="C18" s="45"/>
      <c r="D18" s="45"/>
      <c r="E18" s="45"/>
      <c r="F18" s="45"/>
      <c r="G18" s="45"/>
      <c r="H18" s="45"/>
      <c r="I18" s="45"/>
    </row>
    <row r="19" spans="1:9" ht="42.75">
      <c r="A19" s="45" t="s">
        <v>87</v>
      </c>
      <c r="B19" s="45" t="s">
        <v>88</v>
      </c>
      <c r="C19" s="46" t="s">
        <v>89</v>
      </c>
      <c r="D19" s="46" t="s">
        <v>90</v>
      </c>
      <c r="E19" s="46" t="s">
        <v>91</v>
      </c>
      <c r="F19" s="46" t="s">
        <v>92</v>
      </c>
      <c r="G19" s="46" t="s">
        <v>93</v>
      </c>
      <c r="H19" s="46" t="s">
        <v>94</v>
      </c>
      <c r="I19" s="46" t="s">
        <v>92</v>
      </c>
    </row>
    <row r="20" spans="1:9">
      <c r="A20" s="45">
        <v>1</v>
      </c>
      <c r="B20" s="45" t="s">
        <v>102</v>
      </c>
      <c r="C20" s="48">
        <f>F15</f>
        <v>0</v>
      </c>
      <c r="D20" s="47">
        <v>0.23</v>
      </c>
      <c r="E20" s="52">
        <f>ROUND(C20*23%,2)</f>
        <v>0</v>
      </c>
      <c r="F20" s="52">
        <f>C20+E20</f>
        <v>0</v>
      </c>
      <c r="G20" s="51">
        <v>0.2</v>
      </c>
      <c r="H20" s="52">
        <f>ROUND(F20*G20,2)</f>
        <v>0</v>
      </c>
      <c r="I20" s="52">
        <f>F20+H20</f>
        <v>0</v>
      </c>
    </row>
  </sheetData>
  <mergeCells count="3">
    <mergeCell ref="A15:E15"/>
    <mergeCell ref="A4:I4"/>
    <mergeCell ref="A7:I7"/>
  </mergeCells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6"/>
  <sheetViews>
    <sheetView workbookViewId="0">
      <selection activeCell="E16" sqref="E16:I16"/>
    </sheetView>
  </sheetViews>
  <sheetFormatPr defaultColWidth="17.5703125" defaultRowHeight="14.25"/>
  <cols>
    <col min="1" max="1" width="9.7109375" style="1" customWidth="1"/>
    <col min="2" max="2" width="57" style="1" customWidth="1"/>
    <col min="3" max="3" width="15.5703125" style="1" customWidth="1"/>
    <col min="4" max="4" width="10.140625" style="41" customWidth="1"/>
    <col min="5" max="5" width="17.5703125" style="1"/>
    <col min="6" max="6" width="18.85546875" style="1" bestFit="1" customWidth="1"/>
    <col min="7" max="7" width="11" style="1" customWidth="1"/>
    <col min="8" max="8" width="17.5703125" style="1"/>
    <col min="9" max="9" width="18.85546875" style="1" bestFit="1" customWidth="1"/>
    <col min="10" max="10" width="20.85546875" style="17" customWidth="1"/>
    <col min="11" max="16384" width="17.5703125" style="1"/>
  </cols>
  <sheetData>
    <row r="1" spans="1:10" ht="15">
      <c r="B1" s="42" t="s">
        <v>62</v>
      </c>
      <c r="J1" s="66" t="s">
        <v>123</v>
      </c>
    </row>
    <row r="2" spans="1:10">
      <c r="J2" s="67" t="s">
        <v>119</v>
      </c>
    </row>
    <row r="5" spans="1:10" ht="34.5" customHeight="1">
      <c r="A5" s="68" t="s">
        <v>54</v>
      </c>
      <c r="B5" s="68"/>
      <c r="C5" s="68"/>
      <c r="D5" s="68"/>
      <c r="E5" s="68"/>
      <c r="F5" s="68"/>
      <c r="G5" s="68"/>
      <c r="H5" s="68"/>
      <c r="I5" s="68"/>
    </row>
    <row r="6" spans="1:10" s="34" customFormat="1" ht="38.25">
      <c r="A6" s="24" t="s">
        <v>0</v>
      </c>
      <c r="B6" s="24" t="s">
        <v>1</v>
      </c>
      <c r="C6" s="24" t="s">
        <v>2</v>
      </c>
      <c r="D6" s="29" t="s">
        <v>3</v>
      </c>
      <c r="E6" s="25" t="s">
        <v>4</v>
      </c>
      <c r="F6" s="26" t="s">
        <v>5</v>
      </c>
      <c r="G6" s="26" t="s">
        <v>6</v>
      </c>
      <c r="H6" s="24" t="s">
        <v>7</v>
      </c>
      <c r="I6" s="26" t="s">
        <v>8</v>
      </c>
      <c r="J6" s="24" t="s">
        <v>116</v>
      </c>
    </row>
    <row r="7" spans="1:10" ht="15">
      <c r="A7" s="69" t="s">
        <v>64</v>
      </c>
      <c r="B7" s="69"/>
      <c r="C7" s="69"/>
      <c r="D7" s="69"/>
      <c r="E7" s="69"/>
      <c r="F7" s="69"/>
      <c r="G7" s="69"/>
      <c r="H7" s="69"/>
      <c r="I7" s="69"/>
      <c r="J7" s="62"/>
    </row>
    <row r="8" spans="1:10">
      <c r="A8" s="2">
        <v>1</v>
      </c>
      <c r="B8" s="3" t="s">
        <v>29</v>
      </c>
      <c r="C8" s="2" t="s">
        <v>9</v>
      </c>
      <c r="D8" s="32">
        <v>239</v>
      </c>
      <c r="E8" s="6"/>
      <c r="F8" s="6"/>
      <c r="G8" s="4">
        <v>0.23</v>
      </c>
      <c r="H8" s="10"/>
      <c r="I8" s="6"/>
      <c r="J8" s="62"/>
    </row>
    <row r="9" spans="1:10">
      <c r="A9" s="2">
        <v>2</v>
      </c>
      <c r="B9" s="3" t="s">
        <v>84</v>
      </c>
      <c r="C9" s="2" t="s">
        <v>9</v>
      </c>
      <c r="D9" s="32">
        <v>70</v>
      </c>
      <c r="E9" s="6"/>
      <c r="F9" s="6"/>
      <c r="G9" s="4">
        <v>0.23</v>
      </c>
      <c r="H9" s="10"/>
      <c r="I9" s="6"/>
      <c r="J9" s="62"/>
    </row>
    <row r="10" spans="1:10">
      <c r="A10" s="2">
        <v>3</v>
      </c>
      <c r="B10" s="3" t="s">
        <v>85</v>
      </c>
      <c r="C10" s="2" t="s">
        <v>9</v>
      </c>
      <c r="D10" s="32">
        <v>70</v>
      </c>
      <c r="E10" s="6"/>
      <c r="F10" s="6"/>
      <c r="G10" s="4">
        <v>0.23</v>
      </c>
      <c r="H10" s="10"/>
      <c r="I10" s="6"/>
      <c r="J10" s="62"/>
    </row>
    <row r="11" spans="1:10" ht="15">
      <c r="A11" s="70" t="s">
        <v>18</v>
      </c>
      <c r="B11" s="71"/>
      <c r="C11" s="71"/>
      <c r="D11" s="71"/>
      <c r="E11" s="72"/>
      <c r="F11" s="7">
        <f>SUM(F8:F10)</f>
        <v>0</v>
      </c>
      <c r="G11" s="8" t="s">
        <v>16</v>
      </c>
      <c r="H11" s="7">
        <f>SUM(H8:H10)</f>
        <v>0</v>
      </c>
      <c r="I11" s="7">
        <f>SUM(I8:I10)</f>
        <v>0</v>
      </c>
    </row>
    <row r="14" spans="1:10">
      <c r="A14" s="49" t="s">
        <v>105</v>
      </c>
      <c r="B14" s="49"/>
      <c r="C14" s="49"/>
      <c r="D14" s="49"/>
      <c r="E14" s="49"/>
      <c r="F14" s="49"/>
      <c r="G14" s="49"/>
      <c r="H14" s="49"/>
      <c r="I14" s="49"/>
    </row>
    <row r="15" spans="1:10" ht="42.75">
      <c r="A15" s="49" t="s">
        <v>87</v>
      </c>
      <c r="B15" s="49" t="s">
        <v>88</v>
      </c>
      <c r="C15" s="50" t="s">
        <v>89</v>
      </c>
      <c r="D15" s="50" t="s">
        <v>90</v>
      </c>
      <c r="E15" s="50" t="s">
        <v>91</v>
      </c>
      <c r="F15" s="50" t="s">
        <v>92</v>
      </c>
      <c r="G15" s="50" t="s">
        <v>93</v>
      </c>
      <c r="H15" s="50" t="s">
        <v>94</v>
      </c>
      <c r="I15" s="50" t="s">
        <v>92</v>
      </c>
    </row>
    <row r="16" spans="1:10">
      <c r="A16" s="49">
        <v>1</v>
      </c>
      <c r="B16" s="49" t="s">
        <v>104</v>
      </c>
      <c r="C16" s="48">
        <f>F11</f>
        <v>0</v>
      </c>
      <c r="D16" s="51">
        <v>0.23</v>
      </c>
      <c r="E16" s="52">
        <f>ROUND(C16*23%,2)</f>
        <v>0</v>
      </c>
      <c r="F16" s="52">
        <f>C16+E16</f>
        <v>0</v>
      </c>
      <c r="G16" s="51">
        <v>0.2</v>
      </c>
      <c r="H16" s="52">
        <f>ROUND(F16*G16,2)</f>
        <v>0</v>
      </c>
      <c r="I16" s="52">
        <f>F16+H16</f>
        <v>0</v>
      </c>
    </row>
  </sheetData>
  <mergeCells count="3">
    <mergeCell ref="A11:E11"/>
    <mergeCell ref="A5:I5"/>
    <mergeCell ref="A7:I7"/>
  </mergeCells>
  <pageMargins left="0.7" right="0.7" top="0.75" bottom="0.75" header="0.3" footer="0.3"/>
  <pageSetup paperSize="9" scale="6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6"/>
  <sheetViews>
    <sheetView workbookViewId="0">
      <selection activeCell="E16" sqref="E16:I16"/>
    </sheetView>
  </sheetViews>
  <sheetFormatPr defaultColWidth="17.5703125" defaultRowHeight="14.25"/>
  <cols>
    <col min="1" max="1" width="9.7109375" style="1" customWidth="1"/>
    <col min="2" max="2" width="60.28515625" style="1" customWidth="1"/>
    <col min="3" max="3" width="15.85546875" style="1" customWidth="1"/>
    <col min="4" max="4" width="10.140625" style="41" customWidth="1"/>
    <col min="5" max="5" width="17.5703125" style="1"/>
    <col min="6" max="6" width="18.85546875" style="1" bestFit="1" customWidth="1"/>
    <col min="7" max="7" width="11" style="1" customWidth="1"/>
    <col min="8" max="8" width="17.5703125" style="1"/>
    <col min="9" max="9" width="18.85546875" style="1" bestFit="1" customWidth="1"/>
    <col min="10" max="10" width="21.5703125" style="17" customWidth="1"/>
    <col min="11" max="16384" width="17.5703125" style="1"/>
  </cols>
  <sheetData>
    <row r="1" spans="1:10" ht="15">
      <c r="B1" s="42" t="s">
        <v>65</v>
      </c>
      <c r="J1" s="66" t="s">
        <v>124</v>
      </c>
    </row>
    <row r="2" spans="1:10">
      <c r="J2" s="67" t="s">
        <v>119</v>
      </c>
    </row>
    <row r="5" spans="1:10" ht="34.5" customHeight="1">
      <c r="A5" s="68" t="s">
        <v>54</v>
      </c>
      <c r="B5" s="68"/>
      <c r="C5" s="68"/>
      <c r="D5" s="68"/>
      <c r="E5" s="68"/>
      <c r="F5" s="68"/>
      <c r="G5" s="68"/>
      <c r="H5" s="68"/>
      <c r="I5" s="68"/>
    </row>
    <row r="6" spans="1:10" s="34" customFormat="1" ht="38.25">
      <c r="A6" s="24" t="s">
        <v>0</v>
      </c>
      <c r="B6" s="24" t="s">
        <v>1</v>
      </c>
      <c r="C6" s="24" t="s">
        <v>2</v>
      </c>
      <c r="D6" s="29" t="s">
        <v>3</v>
      </c>
      <c r="E6" s="25" t="s">
        <v>4</v>
      </c>
      <c r="F6" s="26" t="s">
        <v>5</v>
      </c>
      <c r="G6" s="26" t="s">
        <v>6</v>
      </c>
      <c r="H6" s="24" t="s">
        <v>7</v>
      </c>
      <c r="I6" s="26" t="s">
        <v>8</v>
      </c>
      <c r="J6" s="24" t="s">
        <v>116</v>
      </c>
    </row>
    <row r="7" spans="1:10" ht="15">
      <c r="A7" s="71" t="s">
        <v>63</v>
      </c>
      <c r="B7" s="71"/>
      <c r="C7" s="71"/>
      <c r="D7" s="71"/>
      <c r="E7" s="71"/>
      <c r="F7" s="71"/>
      <c r="G7" s="71"/>
      <c r="H7" s="71"/>
      <c r="I7" s="71"/>
      <c r="J7" s="62"/>
    </row>
    <row r="8" spans="1:10">
      <c r="A8" s="31">
        <v>1</v>
      </c>
      <c r="B8" s="28" t="s">
        <v>45</v>
      </c>
      <c r="C8" s="31" t="s">
        <v>9</v>
      </c>
      <c r="D8" s="36">
        <v>61</v>
      </c>
      <c r="E8" s="13"/>
      <c r="F8" s="13"/>
      <c r="G8" s="14">
        <v>0.23</v>
      </c>
      <c r="H8" s="13"/>
      <c r="I8" s="13"/>
      <c r="J8" s="62"/>
    </row>
    <row r="9" spans="1:10">
      <c r="A9" s="2">
        <v>2</v>
      </c>
      <c r="B9" s="27" t="s">
        <v>83</v>
      </c>
      <c r="C9" s="2" t="s">
        <v>11</v>
      </c>
      <c r="D9" s="32">
        <v>1</v>
      </c>
      <c r="E9" s="6"/>
      <c r="F9" s="13"/>
      <c r="G9" s="14">
        <v>0.23</v>
      </c>
      <c r="H9" s="13"/>
      <c r="I9" s="13"/>
      <c r="J9" s="62"/>
    </row>
    <row r="10" spans="1:10" ht="28.5">
      <c r="A10" s="31">
        <v>3</v>
      </c>
      <c r="B10" s="28" t="s">
        <v>49</v>
      </c>
      <c r="C10" s="2" t="s">
        <v>11</v>
      </c>
      <c r="D10" s="32">
        <v>4</v>
      </c>
      <c r="E10" s="6"/>
      <c r="F10" s="13"/>
      <c r="G10" s="14">
        <v>0.23</v>
      </c>
      <c r="H10" s="13"/>
      <c r="I10" s="13"/>
      <c r="J10" s="62"/>
    </row>
    <row r="11" spans="1:10" ht="15">
      <c r="A11" s="70" t="s">
        <v>18</v>
      </c>
      <c r="B11" s="71"/>
      <c r="C11" s="71"/>
      <c r="D11" s="71"/>
      <c r="E11" s="72"/>
      <c r="F11" s="16">
        <f>SUM(F8:F10)</f>
        <v>0</v>
      </c>
      <c r="G11" s="12" t="s">
        <v>17</v>
      </c>
      <c r="H11" s="16">
        <f>SUM(H8:H10)</f>
        <v>0</v>
      </c>
      <c r="I11" s="16">
        <f>SUM(I8:I10)</f>
        <v>0</v>
      </c>
    </row>
    <row r="14" spans="1:10">
      <c r="A14" s="49" t="s">
        <v>107</v>
      </c>
      <c r="B14" s="49"/>
      <c r="C14" s="49"/>
      <c r="D14" s="49"/>
      <c r="E14" s="49"/>
      <c r="F14" s="49"/>
      <c r="G14" s="49"/>
      <c r="H14" s="49"/>
      <c r="I14" s="49"/>
    </row>
    <row r="15" spans="1:10" ht="42.75">
      <c r="A15" s="49" t="s">
        <v>87</v>
      </c>
      <c r="B15" s="49" t="s">
        <v>88</v>
      </c>
      <c r="C15" s="50" t="s">
        <v>89</v>
      </c>
      <c r="D15" s="50" t="s">
        <v>90</v>
      </c>
      <c r="E15" s="50" t="s">
        <v>91</v>
      </c>
      <c r="F15" s="50" t="s">
        <v>92</v>
      </c>
      <c r="G15" s="50" t="s">
        <v>93</v>
      </c>
      <c r="H15" s="50" t="s">
        <v>94</v>
      </c>
      <c r="I15" s="50" t="s">
        <v>92</v>
      </c>
    </row>
    <row r="16" spans="1:10">
      <c r="A16" s="49">
        <v>1</v>
      </c>
      <c r="B16" s="49" t="s">
        <v>106</v>
      </c>
      <c r="C16" s="48">
        <f>F11</f>
        <v>0</v>
      </c>
      <c r="D16" s="51">
        <v>0.23</v>
      </c>
      <c r="E16" s="52">
        <f>ROUND(C16*23%,2)</f>
        <v>0</v>
      </c>
      <c r="F16" s="52">
        <f>C16+E16</f>
        <v>0</v>
      </c>
      <c r="G16" s="51">
        <v>0.2</v>
      </c>
      <c r="H16" s="52">
        <f>ROUND(F16*G16,2)</f>
        <v>0</v>
      </c>
      <c r="I16" s="52">
        <f>F16+H16</f>
        <v>0</v>
      </c>
    </row>
  </sheetData>
  <mergeCells count="3">
    <mergeCell ref="A11:E11"/>
    <mergeCell ref="A7:I7"/>
    <mergeCell ref="A5:I5"/>
  </mergeCells>
  <pageMargins left="0.7" right="0.7" top="0.75" bottom="0.75" header="0.3" footer="0.3"/>
  <pageSetup paperSize="9" scale="6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8"/>
  <sheetViews>
    <sheetView workbookViewId="0">
      <selection activeCell="E18" sqref="E18:I18"/>
    </sheetView>
  </sheetViews>
  <sheetFormatPr defaultColWidth="17.5703125" defaultRowHeight="14.25"/>
  <cols>
    <col min="1" max="1" width="9.7109375" style="1" customWidth="1"/>
    <col min="2" max="2" width="60.28515625" style="1" customWidth="1"/>
    <col min="3" max="3" width="18.5703125" style="1" customWidth="1"/>
    <col min="4" max="4" width="10.140625" style="41" customWidth="1"/>
    <col min="5" max="5" width="17.5703125" style="1"/>
    <col min="6" max="6" width="18.85546875" style="1" bestFit="1" customWidth="1"/>
    <col min="7" max="7" width="11" style="1" customWidth="1"/>
    <col min="8" max="8" width="17.5703125" style="1"/>
    <col min="9" max="9" width="18.85546875" style="1" bestFit="1" customWidth="1"/>
    <col min="10" max="10" width="21.28515625" style="17" customWidth="1"/>
    <col min="11" max="16384" width="17.5703125" style="1"/>
  </cols>
  <sheetData>
    <row r="1" spans="1:10" ht="15">
      <c r="B1" s="42" t="s">
        <v>66</v>
      </c>
      <c r="J1" s="66" t="s">
        <v>125</v>
      </c>
    </row>
    <row r="2" spans="1:10">
      <c r="J2" s="67" t="s">
        <v>119</v>
      </c>
    </row>
    <row r="4" spans="1:10" ht="34.5" customHeight="1">
      <c r="A4" s="68" t="s">
        <v>54</v>
      </c>
      <c r="B4" s="68"/>
      <c r="C4" s="68"/>
      <c r="D4" s="68"/>
      <c r="E4" s="68"/>
      <c r="F4" s="68"/>
      <c r="G4" s="68"/>
      <c r="H4" s="68"/>
      <c r="I4" s="68"/>
    </row>
    <row r="5" spans="1:10" s="34" customFormat="1" ht="38.25">
      <c r="A5" s="24" t="s">
        <v>0</v>
      </c>
      <c r="B5" s="24" t="s">
        <v>1</v>
      </c>
      <c r="C5" s="24" t="s">
        <v>2</v>
      </c>
      <c r="D5" s="29" t="s">
        <v>3</v>
      </c>
      <c r="E5" s="25" t="s">
        <v>4</v>
      </c>
      <c r="F5" s="26" t="s">
        <v>5</v>
      </c>
      <c r="G5" s="26" t="s">
        <v>6</v>
      </c>
      <c r="H5" s="24" t="s">
        <v>7</v>
      </c>
      <c r="I5" s="26" t="s">
        <v>8</v>
      </c>
      <c r="J5" s="24" t="s">
        <v>116</v>
      </c>
    </row>
    <row r="6" spans="1:10" ht="15">
      <c r="A6" s="77" t="s">
        <v>86</v>
      </c>
      <c r="B6" s="77"/>
      <c r="C6" s="77"/>
      <c r="D6" s="77"/>
      <c r="E6" s="77"/>
      <c r="F6" s="77"/>
      <c r="G6" s="77"/>
      <c r="H6" s="77"/>
      <c r="I6" s="77"/>
      <c r="J6" s="62"/>
    </row>
    <row r="7" spans="1:10">
      <c r="A7" s="2">
        <v>1</v>
      </c>
      <c r="B7" s="5" t="s">
        <v>31</v>
      </c>
      <c r="C7" s="2" t="s">
        <v>9</v>
      </c>
      <c r="D7" s="30">
        <v>1</v>
      </c>
      <c r="E7" s="13"/>
      <c r="F7" s="13"/>
      <c r="G7" s="14">
        <v>0.23</v>
      </c>
      <c r="H7" s="13"/>
      <c r="I7" s="13"/>
      <c r="J7" s="62"/>
    </row>
    <row r="8" spans="1:10">
      <c r="A8" s="2">
        <v>2</v>
      </c>
      <c r="B8" s="5" t="s">
        <v>32</v>
      </c>
      <c r="C8" s="2" t="s">
        <v>11</v>
      </c>
      <c r="D8" s="32">
        <v>1</v>
      </c>
      <c r="E8" s="13"/>
      <c r="F8" s="13"/>
      <c r="G8" s="14">
        <v>0.23</v>
      </c>
      <c r="H8" s="13"/>
      <c r="I8" s="13"/>
      <c r="J8" s="62"/>
    </row>
    <row r="9" spans="1:10">
      <c r="A9" s="2">
        <v>3</v>
      </c>
      <c r="B9" s="15" t="s">
        <v>26</v>
      </c>
      <c r="C9" s="2" t="s">
        <v>9</v>
      </c>
      <c r="D9" s="30">
        <v>10</v>
      </c>
      <c r="E9" s="13"/>
      <c r="F9" s="13"/>
      <c r="G9" s="14">
        <v>0.23</v>
      </c>
      <c r="H9" s="13"/>
      <c r="I9" s="13"/>
      <c r="J9" s="62"/>
    </row>
    <row r="10" spans="1:10">
      <c r="A10" s="2">
        <v>4</v>
      </c>
      <c r="B10" s="15" t="s">
        <v>27</v>
      </c>
      <c r="C10" s="2" t="s">
        <v>9</v>
      </c>
      <c r="D10" s="32">
        <v>2</v>
      </c>
      <c r="E10" s="13"/>
      <c r="F10" s="13"/>
      <c r="G10" s="14">
        <v>0.23</v>
      </c>
      <c r="H10" s="13"/>
      <c r="I10" s="13"/>
      <c r="J10" s="62"/>
    </row>
    <row r="11" spans="1:10">
      <c r="A11" s="2">
        <v>5</v>
      </c>
      <c r="B11" s="27" t="s">
        <v>21</v>
      </c>
      <c r="C11" s="2" t="s">
        <v>9</v>
      </c>
      <c r="D11" s="32">
        <v>7</v>
      </c>
      <c r="E11" s="6"/>
      <c r="F11" s="13"/>
      <c r="G11" s="14">
        <v>0.23</v>
      </c>
      <c r="H11" s="13"/>
      <c r="I11" s="13"/>
      <c r="J11" s="62"/>
    </row>
    <row r="12" spans="1:10">
      <c r="A12" s="2">
        <v>6</v>
      </c>
      <c r="B12" s="27" t="s">
        <v>51</v>
      </c>
      <c r="C12" s="2" t="s">
        <v>9</v>
      </c>
      <c r="D12" s="32">
        <v>64</v>
      </c>
      <c r="E12" s="6"/>
      <c r="F12" s="13"/>
      <c r="G12" s="14">
        <v>0.23</v>
      </c>
      <c r="H12" s="13"/>
      <c r="I12" s="13"/>
      <c r="J12" s="62"/>
    </row>
    <row r="13" spans="1:10" ht="15">
      <c r="A13" s="78" t="s">
        <v>12</v>
      </c>
      <c r="B13" s="78"/>
      <c r="C13" s="78"/>
      <c r="D13" s="78"/>
      <c r="E13" s="78"/>
      <c r="F13" s="16">
        <f>SUM(F7:F12)</f>
        <v>0</v>
      </c>
      <c r="G13" s="12" t="s">
        <v>17</v>
      </c>
      <c r="H13" s="16">
        <f>SUM(H7:H12)</f>
        <v>0</v>
      </c>
      <c r="I13" s="16">
        <f t="shared" ref="I13" si="0">F13+H13</f>
        <v>0</v>
      </c>
    </row>
    <row r="16" spans="1:10">
      <c r="A16" s="49" t="s">
        <v>108</v>
      </c>
      <c r="B16" s="49"/>
      <c r="C16" s="49"/>
      <c r="D16" s="49"/>
      <c r="E16" s="49"/>
      <c r="F16" s="49"/>
      <c r="G16" s="49"/>
      <c r="H16" s="49"/>
      <c r="I16" s="49"/>
    </row>
    <row r="17" spans="1:9" ht="42.75">
      <c r="A17" s="49" t="s">
        <v>87</v>
      </c>
      <c r="B17" s="49" t="s">
        <v>88</v>
      </c>
      <c r="C17" s="50" t="s">
        <v>89</v>
      </c>
      <c r="D17" s="50" t="s">
        <v>90</v>
      </c>
      <c r="E17" s="50" t="s">
        <v>91</v>
      </c>
      <c r="F17" s="50" t="s">
        <v>92</v>
      </c>
      <c r="G17" s="50" t="s">
        <v>93</v>
      </c>
      <c r="H17" s="50" t="s">
        <v>94</v>
      </c>
      <c r="I17" s="50" t="s">
        <v>92</v>
      </c>
    </row>
    <row r="18" spans="1:9">
      <c r="A18" s="49">
        <v>1</v>
      </c>
      <c r="B18" s="49" t="s">
        <v>110</v>
      </c>
      <c r="C18" s="65">
        <f>F13</f>
        <v>0</v>
      </c>
      <c r="D18" s="51">
        <v>0.23</v>
      </c>
      <c r="E18" s="52">
        <f>ROUND(C18*23%,2)</f>
        <v>0</v>
      </c>
      <c r="F18" s="52">
        <f>C18+E18</f>
        <v>0</v>
      </c>
      <c r="G18" s="51">
        <v>0.2</v>
      </c>
      <c r="H18" s="52">
        <f>ROUND(F18*G18,2)</f>
        <v>0</v>
      </c>
      <c r="I18" s="52">
        <f>F18+H18</f>
        <v>0</v>
      </c>
    </row>
  </sheetData>
  <mergeCells count="3">
    <mergeCell ref="A6:I6"/>
    <mergeCell ref="A13:E13"/>
    <mergeCell ref="A4:I4"/>
  </mergeCells>
  <pageMargins left="0.7" right="0.7" top="0.75" bottom="0.75" header="0.3" footer="0.3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22"/>
  <sheetViews>
    <sheetView tabSelected="1" workbookViewId="0">
      <selection activeCell="F27" sqref="F27"/>
    </sheetView>
  </sheetViews>
  <sheetFormatPr defaultColWidth="17.5703125" defaultRowHeight="14.25"/>
  <cols>
    <col min="1" max="1" width="9.7109375" style="1" customWidth="1"/>
    <col min="2" max="2" width="60.28515625" style="1" customWidth="1"/>
    <col min="3" max="3" width="16.5703125" style="1" customWidth="1"/>
    <col min="4" max="4" width="10.140625" style="41" customWidth="1"/>
    <col min="5" max="5" width="17.5703125" style="1"/>
    <col min="6" max="6" width="18.85546875" style="1" bestFit="1" customWidth="1"/>
    <col min="7" max="7" width="11" style="1" customWidth="1"/>
    <col min="8" max="8" width="17.5703125" style="1"/>
    <col min="9" max="9" width="18.85546875" style="1" bestFit="1" customWidth="1"/>
    <col min="10" max="11" width="18.85546875" style="1" customWidth="1"/>
    <col min="12" max="12" width="8.85546875" style="17" customWidth="1"/>
    <col min="13" max="16384" width="17.5703125" style="1"/>
  </cols>
  <sheetData>
    <row r="1" spans="1:12" ht="15">
      <c r="B1" s="42" t="s">
        <v>67</v>
      </c>
      <c r="J1" s="66" t="s">
        <v>126</v>
      </c>
    </row>
    <row r="2" spans="1:12">
      <c r="J2" s="67" t="s">
        <v>119</v>
      </c>
    </row>
    <row r="4" spans="1:12" ht="34.5" customHeight="1">
      <c r="A4" s="68" t="s">
        <v>54</v>
      </c>
      <c r="B4" s="68"/>
      <c r="C4" s="68"/>
      <c r="D4" s="68"/>
      <c r="E4" s="68"/>
      <c r="F4" s="68"/>
      <c r="G4" s="68"/>
      <c r="H4" s="68"/>
      <c r="I4" s="68"/>
      <c r="J4" s="54"/>
      <c r="K4" s="54"/>
    </row>
    <row r="5" spans="1:12" s="34" customFormat="1" ht="38.25">
      <c r="A5" s="24" t="s">
        <v>0</v>
      </c>
      <c r="B5" s="24" t="s">
        <v>1</v>
      </c>
      <c r="C5" s="24" t="s">
        <v>2</v>
      </c>
      <c r="D5" s="29" t="s">
        <v>3</v>
      </c>
      <c r="E5" s="25" t="s">
        <v>4</v>
      </c>
      <c r="F5" s="26" t="s">
        <v>5</v>
      </c>
      <c r="G5" s="26" t="s">
        <v>6</v>
      </c>
      <c r="H5" s="24" t="s">
        <v>7</v>
      </c>
      <c r="I5" s="26" t="s">
        <v>8</v>
      </c>
      <c r="J5" s="26" t="s">
        <v>116</v>
      </c>
      <c r="K5" s="55"/>
      <c r="L5" s="33"/>
    </row>
    <row r="6" spans="1:12" ht="15">
      <c r="A6" s="79" t="s">
        <v>112</v>
      </c>
      <c r="B6" s="80"/>
      <c r="C6" s="80"/>
      <c r="D6" s="80"/>
      <c r="E6" s="80"/>
      <c r="F6" s="80"/>
      <c r="G6" s="80"/>
      <c r="H6" s="80"/>
      <c r="I6" s="81"/>
      <c r="J6" s="61"/>
      <c r="K6" s="53"/>
    </row>
    <row r="7" spans="1:12">
      <c r="A7" s="2">
        <v>1</v>
      </c>
      <c r="B7" s="3" t="s">
        <v>13</v>
      </c>
      <c r="C7" s="2" t="s">
        <v>11</v>
      </c>
      <c r="D7" s="30">
        <v>9</v>
      </c>
      <c r="E7" s="6"/>
      <c r="F7" s="6"/>
      <c r="G7" s="4">
        <v>0.23</v>
      </c>
      <c r="H7" s="6"/>
      <c r="I7" s="6"/>
      <c r="J7" s="6"/>
      <c r="K7" s="56"/>
    </row>
    <row r="8" spans="1:12">
      <c r="A8" s="2">
        <v>2</v>
      </c>
      <c r="B8" s="5" t="s">
        <v>14</v>
      </c>
      <c r="C8" s="2" t="s">
        <v>11</v>
      </c>
      <c r="D8" s="32">
        <v>189</v>
      </c>
      <c r="E8" s="6"/>
      <c r="F8" s="6"/>
      <c r="G8" s="4">
        <v>0.23</v>
      </c>
      <c r="H8" s="6"/>
      <c r="I8" s="6"/>
      <c r="J8" s="6"/>
      <c r="K8" s="56"/>
    </row>
    <row r="9" spans="1:12">
      <c r="A9" s="2">
        <v>3</v>
      </c>
      <c r="B9" s="3" t="s">
        <v>25</v>
      </c>
      <c r="C9" s="2" t="s">
        <v>11</v>
      </c>
      <c r="D9" s="30">
        <v>55</v>
      </c>
      <c r="E9" s="6"/>
      <c r="F9" s="6"/>
      <c r="G9" s="4">
        <v>0.23</v>
      </c>
      <c r="H9" s="6"/>
      <c r="I9" s="6"/>
      <c r="J9" s="6"/>
      <c r="K9" s="56"/>
    </row>
    <row r="10" spans="1:12">
      <c r="A10" s="2">
        <v>4</v>
      </c>
      <c r="B10" s="5" t="s">
        <v>41</v>
      </c>
      <c r="C10" s="2" t="s">
        <v>11</v>
      </c>
      <c r="D10" s="30">
        <v>28</v>
      </c>
      <c r="E10" s="6"/>
      <c r="F10" s="6"/>
      <c r="G10" s="4">
        <v>0.23</v>
      </c>
      <c r="H10" s="6"/>
      <c r="I10" s="6"/>
      <c r="J10" s="6"/>
      <c r="K10" s="56"/>
    </row>
    <row r="11" spans="1:12">
      <c r="A11" s="2">
        <v>5</v>
      </c>
      <c r="B11" s="3" t="s">
        <v>15</v>
      </c>
      <c r="C11" s="2" t="s">
        <v>11</v>
      </c>
      <c r="D11" s="30">
        <v>24</v>
      </c>
      <c r="E11" s="6"/>
      <c r="F11" s="6"/>
      <c r="G11" s="4">
        <v>0.23</v>
      </c>
      <c r="H11" s="6"/>
      <c r="I11" s="6"/>
      <c r="J11" s="6"/>
      <c r="K11" s="56"/>
    </row>
    <row r="12" spans="1:12">
      <c r="A12" s="2">
        <v>6</v>
      </c>
      <c r="B12" s="3" t="s">
        <v>117</v>
      </c>
      <c r="C12" s="2" t="s">
        <v>11</v>
      </c>
      <c r="D12" s="30">
        <v>60</v>
      </c>
      <c r="E12" s="6"/>
      <c r="F12" s="6"/>
      <c r="G12" s="4">
        <v>0.23</v>
      </c>
      <c r="H12" s="6"/>
      <c r="I12" s="6"/>
      <c r="J12" s="6"/>
      <c r="K12" s="56"/>
    </row>
    <row r="13" spans="1:12">
      <c r="A13" s="2">
        <v>7</v>
      </c>
      <c r="B13" s="3" t="s">
        <v>38</v>
      </c>
      <c r="C13" s="2" t="s">
        <v>11</v>
      </c>
      <c r="D13" s="32">
        <v>118</v>
      </c>
      <c r="E13" s="6"/>
      <c r="F13" s="6"/>
      <c r="G13" s="4">
        <v>0.23</v>
      </c>
      <c r="H13" s="6"/>
      <c r="I13" s="6"/>
      <c r="J13" s="6"/>
      <c r="K13" s="56"/>
    </row>
    <row r="14" spans="1:12">
      <c r="A14" s="2">
        <v>8</v>
      </c>
      <c r="B14" s="3" t="s">
        <v>37</v>
      </c>
      <c r="C14" s="2" t="s">
        <v>11</v>
      </c>
      <c r="D14" s="30">
        <v>12</v>
      </c>
      <c r="E14" s="6"/>
      <c r="F14" s="6"/>
      <c r="G14" s="4">
        <v>0.23</v>
      </c>
      <c r="H14" s="6"/>
      <c r="I14" s="6"/>
      <c r="J14" s="6"/>
      <c r="K14" s="56"/>
    </row>
    <row r="15" spans="1:12">
      <c r="A15" s="2">
        <v>9</v>
      </c>
      <c r="B15" s="3" t="s">
        <v>40</v>
      </c>
      <c r="C15" s="2" t="s">
        <v>11</v>
      </c>
      <c r="D15" s="30">
        <v>4</v>
      </c>
      <c r="E15" s="6"/>
      <c r="F15" s="6"/>
      <c r="G15" s="4">
        <v>0.23</v>
      </c>
      <c r="H15" s="6"/>
      <c r="I15" s="6"/>
      <c r="J15" s="6"/>
      <c r="K15" s="56"/>
    </row>
    <row r="16" spans="1:12" ht="28.5">
      <c r="A16" s="2">
        <v>10</v>
      </c>
      <c r="B16" s="23" t="s">
        <v>42</v>
      </c>
      <c r="C16" s="2" t="s">
        <v>11</v>
      </c>
      <c r="D16" s="30">
        <v>4</v>
      </c>
      <c r="E16" s="19"/>
      <c r="F16" s="6"/>
      <c r="G16" s="4">
        <v>0.23</v>
      </c>
      <c r="H16" s="6"/>
      <c r="I16" s="6"/>
      <c r="J16" s="6"/>
      <c r="K16" s="56"/>
    </row>
    <row r="17" spans="1:11" ht="15">
      <c r="A17" s="70" t="s">
        <v>18</v>
      </c>
      <c r="B17" s="71"/>
      <c r="C17" s="71"/>
      <c r="D17" s="71"/>
      <c r="E17" s="72"/>
      <c r="F17" s="7">
        <f>SUM(F7:F16)</f>
        <v>0</v>
      </c>
      <c r="G17" s="8" t="s">
        <v>16</v>
      </c>
      <c r="H17" s="7">
        <f>SUM(H7:H16)</f>
        <v>0</v>
      </c>
      <c r="I17" s="7">
        <f>SUM(I7:I16)</f>
        <v>0</v>
      </c>
      <c r="J17" s="57"/>
      <c r="K17" s="57"/>
    </row>
    <row r="20" spans="1:11">
      <c r="A20" s="49" t="s">
        <v>111</v>
      </c>
      <c r="B20" s="49"/>
      <c r="C20" s="49"/>
      <c r="D20" s="49"/>
      <c r="E20" s="49"/>
      <c r="F20" s="49"/>
      <c r="G20" s="49"/>
      <c r="H20" s="49"/>
      <c r="I20" s="49"/>
      <c r="J20" s="58"/>
      <c r="K20" s="58"/>
    </row>
    <row r="21" spans="1:11" ht="42.75">
      <c r="A21" s="49" t="s">
        <v>87</v>
      </c>
      <c r="B21" s="49" t="s">
        <v>88</v>
      </c>
      <c r="C21" s="50" t="s">
        <v>89</v>
      </c>
      <c r="D21" s="50" t="s">
        <v>90</v>
      </c>
      <c r="E21" s="50" t="s">
        <v>91</v>
      </c>
      <c r="F21" s="50" t="s">
        <v>92</v>
      </c>
      <c r="G21" s="50" t="s">
        <v>93</v>
      </c>
      <c r="H21" s="50" t="s">
        <v>94</v>
      </c>
      <c r="I21" s="50" t="s">
        <v>92</v>
      </c>
      <c r="J21" s="59"/>
      <c r="K21" s="59"/>
    </row>
    <row r="22" spans="1:11">
      <c r="A22" s="49">
        <v>1</v>
      </c>
      <c r="B22" s="49" t="s">
        <v>109</v>
      </c>
      <c r="C22" s="65">
        <f>F17</f>
        <v>0</v>
      </c>
      <c r="D22" s="51">
        <v>0.23</v>
      </c>
      <c r="E22" s="52">
        <f>ROUND(C22*23%,2)</f>
        <v>0</v>
      </c>
      <c r="F22" s="52">
        <f>C22+E22</f>
        <v>0</v>
      </c>
      <c r="G22" s="51">
        <v>0.2</v>
      </c>
      <c r="H22" s="52">
        <f>ROUND(F22*G22,2)</f>
        <v>0</v>
      </c>
      <c r="I22" s="52">
        <f>F22+H22</f>
        <v>0</v>
      </c>
      <c r="J22" s="60"/>
      <c r="K22" s="60"/>
    </row>
  </sheetData>
  <mergeCells count="3">
    <mergeCell ref="A6:I6"/>
    <mergeCell ref="A17:E17"/>
    <mergeCell ref="A4:I4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Zadanie 1- biurko</vt:lpstr>
      <vt:lpstr>Zad.2 - stół mon.</vt:lpstr>
      <vt:lpstr>Zad.3 meble biur</vt:lpstr>
      <vt:lpstr>zad.4 meble naczel</vt:lpstr>
      <vt:lpstr>zd.5- meble met. biur</vt:lpstr>
      <vt:lpstr>zd.6 - meble met</vt:lpstr>
      <vt:lpstr>zd. 7 meblmet. certyfik </vt:lpstr>
      <vt:lpstr>zd. 8 krzesła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2024-03-28T08:42:00Z</dcterms:modified>
</cp:coreProperties>
</file>