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30" windowHeight="180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'Arkusz1'!$A$1:$Q$18</definedName>
  </definedNames>
  <calcPr fullCalcOnLoad="1"/>
</workbook>
</file>

<file path=xl/sharedStrings.xml><?xml version="1.0" encoding="utf-8"?>
<sst xmlns="http://schemas.openxmlformats.org/spreadsheetml/2006/main" count="99" uniqueCount="83">
  <si>
    <t>Autor</t>
  </si>
  <si>
    <t>Tytuł</t>
  </si>
  <si>
    <t>Nakład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</si>
  <si>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</si>
  <si>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</si>
  <si>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</si>
  <si>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</si>
  <si>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</si>
  <si>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</si>
  <si>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</si>
  <si>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</si>
  <si>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Aleksandra Wojtaszek (ed.)</t>
  </si>
  <si>
    <t>Pogoda na szczęście</t>
  </si>
  <si>
    <t>offset 4+4 (cmyk)</t>
  </si>
  <si>
    <t>Kalkulacja wstępna_Publikacja otabind</t>
  </si>
  <si>
    <t>Oprawa</t>
  </si>
  <si>
    <t>karton GC1 240 g</t>
  </si>
  <si>
    <t xml:space="preserve">Format netto </t>
  </si>
  <si>
    <t>Liczba stron 
bez okładki</t>
  </si>
  <si>
    <t>CENA NETTO i BRUTTO</t>
  </si>
  <si>
    <t>cena brutto 
za cały nakład 
(z VAT 5% - wszystkie publikacje posiadają numer ISBN/ISMN)</t>
  </si>
  <si>
    <t xml:space="preserve">druk offsetowy 2+2 (pantone 306 U + czarny); </t>
  </si>
  <si>
    <t>druk offsetowy: 2+2 (pantone 306 U + czarny); uszlachetnienie: folia soft-touch</t>
  </si>
  <si>
    <t>druk z pdf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</si>
  <si>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</si>
  <si>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</si>
  <si>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</si>
  <si>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Zygmunt Krauze, Michał Mendyk</t>
  </si>
  <si>
    <t>Wywiad o niczym. Rozmawiają Zygmunt Krauze 
i Michał Mendyk</t>
  </si>
  <si>
    <t>offset
1+1 czarny
wkładki: 4+4 cmyk zadruk ze spadem</t>
  </si>
  <si>
    <t xml:space="preserve">offset 1+0 (pantone premium uncoated)
</t>
  </si>
  <si>
    <t>Francis Blanche</t>
  </si>
  <si>
    <t>Karnawał zwierząt</t>
  </si>
  <si>
    <t>offset 4+4</t>
  </si>
  <si>
    <t>blok po obcięciu: 
21 x 21 cm
format okładki: 
ok. 21,6 x 21,6 cm</t>
  </si>
  <si>
    <t xml:space="preserve">Marcin Wawruk </t>
  </si>
  <si>
    <t>RYTMETYKA CHÓRALNA  podręcznik</t>
  </si>
  <si>
    <t>Munken Pure 240 g *9</t>
  </si>
  <si>
    <t>Munken Pure 300 g *13</t>
  </si>
  <si>
    <r>
      <t xml:space="preserve">
</t>
    </r>
    <r>
      <rPr>
        <b/>
        <sz val="11"/>
        <color indexed="8"/>
        <rFont val="Calibri"/>
        <family val="2"/>
      </rPr>
      <t xml:space="preserve">oklejka: </t>
    </r>
    <r>
      <rPr>
        <sz val="11"/>
        <color indexed="8"/>
        <rFont val="Calibri"/>
        <family val="2"/>
      </rPr>
      <t xml:space="preserve">druk offset 4+0, 
</t>
    </r>
    <r>
      <rPr>
        <b/>
        <sz val="11"/>
        <color indexed="8"/>
        <rFont val="Calibri"/>
        <family val="2"/>
      </rPr>
      <t>wyklejka:</t>
    </r>
    <r>
      <rPr>
        <sz val="11"/>
        <color indexed="8"/>
        <rFont val="Calibri"/>
        <family val="2"/>
      </rPr>
      <t xml:space="preserve">  4+0</t>
    </r>
  </si>
  <si>
    <t>karton jednostronnie powlekany biały 240 g</t>
  </si>
  <si>
    <t>Wesołowski Franciszek</t>
  </si>
  <si>
    <t>ZASADY MUZYKI</t>
  </si>
  <si>
    <t>B5 (16,5 x 24)</t>
  </si>
  <si>
    <t>offset 1+1 czarny</t>
  </si>
  <si>
    <t>CZYTANIE NUT GŁOSEM I</t>
  </si>
  <si>
    <t>offset 4+0, uszlachetnienie follią błyszczącą na I i IV str. okładki</t>
  </si>
  <si>
    <t xml:space="preserve">red. 
Ewa Schreiber,
Sławomir Wieczorek
</t>
  </si>
  <si>
    <t>Res Facta Nova 2020</t>
  </si>
  <si>
    <t xml:space="preserve"> </t>
  </si>
  <si>
    <t>RAZEM</t>
  </si>
  <si>
    <t>offset 1+0 czarny</t>
  </si>
  <si>
    <t>klejona
UWAGA: włókna papieru środka równolegle do długości grzbietu</t>
  </si>
  <si>
    <t>miękka klejona bez uszlachetnienia
UWAGA: włókna papieru środka równolegle do długości grzbietu</t>
  </si>
  <si>
    <t>13,5 x 20,5 cm</t>
  </si>
  <si>
    <t>20 x 25 cm</t>
  </si>
  <si>
    <t>23 x 21 cm</t>
  </si>
  <si>
    <t>A4
21 x 29,7 cm</t>
  </si>
  <si>
    <t>karton barwiony 
w masie Pop'set LIME TONIC 240 g *39</t>
  </si>
  <si>
    <t>druk z pdf
(załącznik - poglądowy plik okładki)</t>
  </si>
  <si>
    <t xml:space="preserve">Wacholc M. </t>
  </si>
  <si>
    <t>offset 4+1 (cmyk)
uszlachetnienie: 
folia matowa</t>
  </si>
  <si>
    <t>offset 4+0, uszlachetnienie: 
folia matowa</t>
  </si>
  <si>
    <r>
      <t xml:space="preserve">
tektura 2 mm
</t>
    </r>
    <r>
      <rPr>
        <b/>
        <sz val="11"/>
        <color indexed="8"/>
        <rFont val="Calibri"/>
        <family val="2"/>
      </rPr>
      <t>oklejka:</t>
    </r>
    <r>
      <rPr>
        <sz val="11"/>
        <color indexed="8"/>
        <rFont val="Calibri"/>
        <family val="2"/>
      </rPr>
      <t xml:space="preserve"> kreda 150 g, 
</t>
    </r>
    <r>
      <rPr>
        <b/>
        <sz val="11"/>
        <color indexed="8"/>
        <rFont val="Calibri"/>
        <family val="2"/>
      </rPr>
      <t>wyklejka:</t>
    </r>
    <r>
      <rPr>
        <sz val="11"/>
        <color indexed="8"/>
        <rFont val="Calibri"/>
        <family val="2"/>
      </rPr>
      <t xml:space="preserve"> papier jak we wnętrzu  (Pergraphica Classic Smooth 150 g)</t>
    </r>
  </si>
  <si>
    <r>
      <t xml:space="preserve">oprawa twarda, szyta nićmi; 
grzbiet prosty; 
kapitałka kolorowa z palety JDR Technik
</t>
    </r>
    <r>
      <rPr>
        <sz val="11"/>
        <color indexed="8"/>
        <rFont val="Calibri"/>
        <family val="2"/>
      </rPr>
      <t>uszlachetnienie: folia soft touch</t>
    </r>
  </si>
  <si>
    <t xml:space="preserve"> Pergraphica Classic Smooth
150 g *10
UWAGA: włókna papieru środka zgodnie ze sztuką drukarską, tj. równolegle do długości grzbietu; książeczka musi mieć doskonałą rozwieralność</t>
  </si>
  <si>
    <t>offset 90 g  (Amber Graphic lub Kwidzyń Speed *1
UWAGA: włókna papieru środka zgodnie ze sztuką drukarską, tj. równolegle do długości grzbietu</t>
  </si>
  <si>
    <t>offset 90 g 
(Amber Graphic lub Kwidzyń Speed) *1
UWAGA: włókna papieru środka zgodnie ze sztuką drukarską, tj. równolegle do długości grzbietu</t>
  </si>
  <si>
    <t>miękka otabind, 
blok szyto-klejony (połączony z okładką 
w skrajnych miejscach pierwszej
 i ostatniej strony); grzbiet luźny</t>
  </si>
  <si>
    <t>klejona</t>
  </si>
  <si>
    <t>miękka klejona ze skrzydełkami;
skrzydełka o szerokości 110 mm;
okładka wysunięta o 1 mm w stosunku 
do bloku
uszlachetnienie okładki: 
lakier dyspersyjny (zabezpieczenie farby); 
hot stamping złota folia Grafmaj/Profoil 
o dużej powierzchni (ok. 315 x 215 mm)
cienka, elastyczna warstwa kleju,
 tak by grzbiet był giętki 
i środek łatwo rozwieralny, nie sztywny</t>
  </si>
  <si>
    <t>152
+
wkładki: 24 
(3 x 8
pomiędzy arkuszami)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</si>
  <si>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</si>
  <si>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</si>
  <si>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</si>
  <si>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</si>
  <si>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Lux Cream vol. 1,6 
80 g *14
UWAGA: włókna papieru środka zgodnie ze sztuką drukarską, tj. równolegle do długości grzbietu</t>
  </si>
  <si>
    <t>druk z pdf;
seria Małe PWM</t>
  </si>
  <si>
    <t>Munken Print Cream 
vol. 1,5 80 g *35
wkładki: 
Arctic Volume Ivory 115 g  *36
UWAGA: włókna papieru środka zgodnie ze sztuką drukarską, tj. równolegle do długości grzbietu</t>
  </si>
  <si>
    <t>Munken Premium Cream 
90 g vol. 1,3 *3
UWAGA: włókna papieru środka zgodnie ze sztuką drukarską, tj. równolegle do długości grzbietu</t>
  </si>
  <si>
    <t>Munken Premium Cream 
90 g  vol. 1,3 *3
UWAGA: włókna papieru środka zgodnie ze sztuką drukarską, tj. równolegle do długości grzbietu</t>
  </si>
  <si>
    <t>standardowe, dobrze zabezpieczone paczki owinięte 
w papier pakowy lub dopasowane, wypełnione kartony, do 10 kg każda paczka</t>
  </si>
  <si>
    <t>każdy egzemplarz owinięty 
w folię termokurczliwą
standardowe, dobrze zabezpieczone paczki, owinięte w papier pakowy lub 
w dopasowanych pudełkach kartonowych, 
do 10 kg każda paczka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</si>
</sst>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&quot;£&quot;* #,##0.00_-;\-&quot;£&quot;* #,##0.00_-;_-&quot;£&quot;* &quot;-&quot;??_-;_-@_-"/>
    <numFmt numFmtId="171" formatCode="_-&quot;£&quot;* #,##0_-;\-&quot;£&quot;* #,##0_-;_-&quot;£&quot;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3" fillId="33" borderId="13" xfId="0" applyFont="1" applyFill="1" applyBorder="1" applyAlignment="1" applyProtection="1">
      <alignment horizontal="center" vertical="center" wrapText="1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</cellXfs>
  <cellStyles count="12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3 4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2" xfId="60"/>
    <cellStyle name="Normalny 2 2" xfId="61"/>
    <cellStyle name="Normalny 3" xfId="62"/>
    <cellStyle name="Normalny 5" xfId="63"/>
    <cellStyle name="Normalny 5 2" xfId="64"/>
    <cellStyle name="Obliczenia" xfId="65"/>
    <cellStyle name="Followed Hyperlink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10" xfId="77"/>
    <cellStyle name="Walutowy 2 10 2" xfId="78"/>
    <cellStyle name="Walutowy 2 11" xfId="79"/>
    <cellStyle name="Walutowy 2 12" xfId="80"/>
    <cellStyle name="Walutowy 2 13" xfId="81"/>
    <cellStyle name="Walutowy 2 2" xfId="82"/>
    <cellStyle name="Walutowy 2 2 2" xfId="83"/>
    <cellStyle name="Walutowy 2 2 2 2" xfId="84"/>
    <cellStyle name="Walutowy 2 2 2 2 2" xfId="85"/>
    <cellStyle name="Walutowy 2 2 2 3" xfId="86"/>
    <cellStyle name="Walutowy 2 2 2 4" xfId="87"/>
    <cellStyle name="Walutowy 2 2 3" xfId="88"/>
    <cellStyle name="Walutowy 2 2 3 2" xfId="89"/>
    <cellStyle name="Walutowy 2 2 3 2 2" xfId="90"/>
    <cellStyle name="Walutowy 2 2 3 3" xfId="91"/>
    <cellStyle name="Walutowy 2 2 4" xfId="92"/>
    <cellStyle name="Walutowy 2 2 4 2" xfId="93"/>
    <cellStyle name="Walutowy 2 2 4 2 2" xfId="94"/>
    <cellStyle name="Walutowy 2 2 4 3" xfId="95"/>
    <cellStyle name="Walutowy 2 2 5" xfId="96"/>
    <cellStyle name="Walutowy 2 2 5 2" xfId="97"/>
    <cellStyle name="Walutowy 2 2 5 2 2" xfId="98"/>
    <cellStyle name="Walutowy 2 2 5 3" xfId="99"/>
    <cellStyle name="Walutowy 2 2 6" xfId="100"/>
    <cellStyle name="Walutowy 2 2 6 2" xfId="101"/>
    <cellStyle name="Walutowy 2 2 7" xfId="102"/>
    <cellStyle name="Walutowy 2 2 7 2" xfId="103"/>
    <cellStyle name="Walutowy 2 2 8" xfId="104"/>
    <cellStyle name="Walutowy 2 2 9" xfId="105"/>
    <cellStyle name="Walutowy 2 3" xfId="106"/>
    <cellStyle name="Walutowy 2 3 2" xfId="107"/>
    <cellStyle name="Walutowy 2 3 2 2" xfId="108"/>
    <cellStyle name="Walutowy 2 3 2 2 2" xfId="109"/>
    <cellStyle name="Walutowy 2 3 2 3" xfId="110"/>
    <cellStyle name="Walutowy 2 3 3" xfId="111"/>
    <cellStyle name="Walutowy 2 3 3 2" xfId="112"/>
    <cellStyle name="Walutowy 2 3 4" xfId="113"/>
    <cellStyle name="Walutowy 2 3 5" xfId="114"/>
    <cellStyle name="Walutowy 2 4" xfId="115"/>
    <cellStyle name="Walutowy 2 4 2" xfId="116"/>
    <cellStyle name="Walutowy 2 4 2 2" xfId="117"/>
    <cellStyle name="Walutowy 2 4 3" xfId="118"/>
    <cellStyle name="Walutowy 2 4 4" xfId="119"/>
    <cellStyle name="Walutowy 2 5" xfId="120"/>
    <cellStyle name="Walutowy 2 5 2" xfId="121"/>
    <cellStyle name="Walutowy 2 5 2 2" xfId="122"/>
    <cellStyle name="Walutowy 2 5 3" xfId="123"/>
    <cellStyle name="Walutowy 2 6" xfId="124"/>
    <cellStyle name="Walutowy 2 6 2" xfId="125"/>
    <cellStyle name="Walutowy 2 6 2 2" xfId="126"/>
    <cellStyle name="Walutowy 2 6 3" xfId="127"/>
    <cellStyle name="Walutowy 2 7" xfId="128"/>
    <cellStyle name="Walutowy 2 7 2" xfId="129"/>
    <cellStyle name="Walutowy 2 7 2 2" xfId="130"/>
    <cellStyle name="Walutowy 2 7 3" xfId="131"/>
    <cellStyle name="Walutowy 2 8" xfId="132"/>
    <cellStyle name="Walutowy 2 8 2" xfId="133"/>
    <cellStyle name="Walutowy 2 9" xfId="134"/>
    <cellStyle name="Walutowy 2 9 2" xfId="135"/>
    <cellStyle name="Złe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86" zoomScaleNormal="86" zoomScalePageLayoutView="0" workbookViewId="0" topLeftCell="A1">
      <selection activeCell="O10" sqref="O10"/>
    </sheetView>
  </sheetViews>
  <sheetFormatPr defaultColWidth="9.140625" defaultRowHeight="15"/>
  <cols>
    <col min="1" max="1" width="5.140625" style="1" customWidth="1"/>
    <col min="2" max="2" width="18.57421875" style="1" customWidth="1"/>
    <col min="3" max="3" width="23.57421875" style="1" customWidth="1"/>
    <col min="4" max="4" width="16.28125" style="1" customWidth="1"/>
    <col min="5" max="5" width="11.7109375" style="3" customWidth="1"/>
    <col min="6" max="6" width="14.140625" style="1" customWidth="1"/>
    <col min="7" max="7" width="26.00390625" style="1" customWidth="1"/>
    <col min="8" max="8" width="23.57421875" style="23" customWidth="1"/>
    <col min="9" max="9" width="23.57421875" style="1" customWidth="1"/>
    <col min="10" max="10" width="23.57421875" style="23" customWidth="1"/>
    <col min="11" max="11" width="19.57421875" style="1" customWidth="1"/>
    <col min="12" max="12" width="23.421875" style="1" customWidth="1"/>
    <col min="13" max="13" width="37.7109375" style="5" customWidth="1"/>
    <col min="14" max="14" width="17.28125" style="1" customWidth="1"/>
    <col min="15" max="15" width="25.28125" style="1" customWidth="1"/>
    <col min="16" max="16" width="26.00390625" style="2" customWidth="1"/>
    <col min="17" max="17" width="25.57421875" style="1" customWidth="1"/>
    <col min="18" max="18" width="9.140625" style="1" customWidth="1"/>
    <col min="19" max="19" width="8.7109375" style="1" customWidth="1"/>
    <col min="20" max="16384" width="9.140625" style="1" customWidth="1"/>
  </cols>
  <sheetData>
    <row r="1" spans="1:17" ht="50.25" customHeight="1">
      <c r="A1" s="51"/>
      <c r="B1" s="57" t="s">
        <v>14</v>
      </c>
      <c r="C1" s="57"/>
      <c r="D1" s="57"/>
      <c r="E1" s="57"/>
      <c r="F1" s="57"/>
      <c r="G1" s="62" t="s">
        <v>4</v>
      </c>
      <c r="H1" s="63"/>
      <c r="I1" s="63"/>
      <c r="J1" s="64"/>
      <c r="K1" s="58" t="s">
        <v>7</v>
      </c>
      <c r="L1" s="59"/>
      <c r="M1" s="60"/>
      <c r="N1" s="52" t="s">
        <v>5</v>
      </c>
      <c r="O1" s="52" t="s">
        <v>8</v>
      </c>
      <c r="P1" s="57" t="s">
        <v>19</v>
      </c>
      <c r="Q1" s="57"/>
    </row>
    <row r="2" spans="1:17" ht="134.25" customHeight="1">
      <c r="A2" s="53" t="s">
        <v>9</v>
      </c>
      <c r="B2" s="53" t="s">
        <v>0</v>
      </c>
      <c r="C2" s="54" t="s">
        <v>1</v>
      </c>
      <c r="D2" s="54" t="s">
        <v>17</v>
      </c>
      <c r="E2" s="55" t="s">
        <v>2</v>
      </c>
      <c r="F2" s="54" t="s">
        <v>18</v>
      </c>
      <c r="G2" s="54" t="s">
        <v>6</v>
      </c>
      <c r="H2" s="34" t="s">
        <v>72</v>
      </c>
      <c r="I2" s="54" t="s">
        <v>3</v>
      </c>
      <c r="J2" s="34" t="s">
        <v>74</v>
      </c>
      <c r="K2" s="54" t="s">
        <v>6</v>
      </c>
      <c r="L2" s="54" t="s">
        <v>3</v>
      </c>
      <c r="M2" s="54" t="s">
        <v>15</v>
      </c>
      <c r="N2" s="54"/>
      <c r="O2" s="54"/>
      <c r="P2" s="56" t="s">
        <v>10</v>
      </c>
      <c r="Q2" s="54" t="s">
        <v>20</v>
      </c>
    </row>
    <row r="3" spans="1:17" ht="15">
      <c r="A3" s="33">
        <v>1</v>
      </c>
      <c r="B3" s="33">
        <v>2</v>
      </c>
      <c r="C3" s="33">
        <v>3</v>
      </c>
      <c r="D3" s="33">
        <v>4</v>
      </c>
      <c r="E3" s="35">
        <v>5</v>
      </c>
      <c r="F3" s="33">
        <v>6</v>
      </c>
      <c r="G3" s="33">
        <v>7</v>
      </c>
      <c r="H3" s="33" t="s">
        <v>73</v>
      </c>
      <c r="I3" s="33">
        <v>8</v>
      </c>
      <c r="J3" s="33" t="s">
        <v>75</v>
      </c>
      <c r="K3" s="33">
        <v>9</v>
      </c>
      <c r="L3" s="33">
        <v>10</v>
      </c>
      <c r="M3" s="33">
        <v>11</v>
      </c>
      <c r="N3" s="33">
        <v>12</v>
      </c>
      <c r="O3" s="33">
        <v>13</v>
      </c>
      <c r="P3" s="36">
        <v>14</v>
      </c>
      <c r="Q3" s="33">
        <v>15</v>
      </c>
    </row>
    <row r="4" spans="1:17" s="7" customFormat="1" ht="156.75" customHeight="1">
      <c r="A4" s="37">
        <v>1</v>
      </c>
      <c r="B4" s="37" t="s">
        <v>31</v>
      </c>
      <c r="C4" s="38" t="s">
        <v>32</v>
      </c>
      <c r="D4" s="37" t="s">
        <v>34</v>
      </c>
      <c r="E4" s="37">
        <v>2000</v>
      </c>
      <c r="F4" s="37">
        <v>32</v>
      </c>
      <c r="G4" s="39" t="s">
        <v>65</v>
      </c>
      <c r="H4" s="27"/>
      <c r="I4" s="37" t="s">
        <v>63</v>
      </c>
      <c r="J4" s="26"/>
      <c r="K4" s="40" t="s">
        <v>33</v>
      </c>
      <c r="L4" s="37" t="s">
        <v>39</v>
      </c>
      <c r="M4" s="37" t="s">
        <v>64</v>
      </c>
      <c r="N4" s="40" t="s">
        <v>77</v>
      </c>
      <c r="O4" s="37" t="s">
        <v>81</v>
      </c>
      <c r="P4" s="25">
        <v>0</v>
      </c>
      <c r="Q4" s="30">
        <f>ROUND(P4*(5/100)+P4,2)</f>
        <v>0</v>
      </c>
    </row>
    <row r="5" spans="1:17" s="3" customFormat="1" ht="225.75" customHeight="1">
      <c r="A5" s="37">
        <v>2</v>
      </c>
      <c r="B5" s="37" t="s">
        <v>27</v>
      </c>
      <c r="C5" s="37" t="s">
        <v>28</v>
      </c>
      <c r="D5" s="37" t="s">
        <v>54</v>
      </c>
      <c r="E5" s="37">
        <v>1000</v>
      </c>
      <c r="F5" s="37" t="s">
        <v>71</v>
      </c>
      <c r="G5" s="37" t="s">
        <v>78</v>
      </c>
      <c r="H5" s="26"/>
      <c r="I5" s="41" t="s">
        <v>37</v>
      </c>
      <c r="J5" s="28"/>
      <c r="K5" s="37" t="s">
        <v>29</v>
      </c>
      <c r="L5" s="37" t="s">
        <v>30</v>
      </c>
      <c r="M5" s="37" t="s">
        <v>70</v>
      </c>
      <c r="N5" s="37" t="s">
        <v>59</v>
      </c>
      <c r="O5" s="37" t="s">
        <v>82</v>
      </c>
      <c r="P5" s="25">
        <v>0</v>
      </c>
      <c r="Q5" s="30">
        <f aca="true" t="shared" si="0" ref="Q5:Q10">ROUND(P5*(5/100)+P5,2)</f>
        <v>0</v>
      </c>
    </row>
    <row r="6" spans="1:18" s="8" customFormat="1" ht="123.75" customHeight="1">
      <c r="A6" s="37">
        <v>3</v>
      </c>
      <c r="B6" s="41" t="s">
        <v>47</v>
      </c>
      <c r="C6" s="41" t="s">
        <v>48</v>
      </c>
      <c r="D6" s="41" t="s">
        <v>55</v>
      </c>
      <c r="E6" s="41">
        <v>250</v>
      </c>
      <c r="F6" s="41">
        <v>152</v>
      </c>
      <c r="G6" s="41" t="s">
        <v>76</v>
      </c>
      <c r="H6" s="28"/>
      <c r="I6" s="41" t="s">
        <v>58</v>
      </c>
      <c r="J6" s="28"/>
      <c r="K6" s="41" t="s">
        <v>51</v>
      </c>
      <c r="L6" s="41" t="s">
        <v>44</v>
      </c>
      <c r="M6" s="41" t="s">
        <v>53</v>
      </c>
      <c r="N6" s="41" t="s">
        <v>23</v>
      </c>
      <c r="O6" s="37" t="s">
        <v>81</v>
      </c>
      <c r="P6" s="25">
        <v>0</v>
      </c>
      <c r="Q6" s="30">
        <f t="shared" si="0"/>
        <v>0</v>
      </c>
      <c r="R6" s="9" t="s">
        <v>49</v>
      </c>
    </row>
    <row r="7" spans="1:19" s="12" customFormat="1" ht="122.25" customHeight="1">
      <c r="A7" s="37">
        <v>4</v>
      </c>
      <c r="B7" s="41" t="s">
        <v>60</v>
      </c>
      <c r="C7" s="41" t="s">
        <v>45</v>
      </c>
      <c r="D7" s="42" t="s">
        <v>56</v>
      </c>
      <c r="E7" s="41">
        <v>1200</v>
      </c>
      <c r="F7" s="42">
        <v>136</v>
      </c>
      <c r="G7" s="42" t="s">
        <v>66</v>
      </c>
      <c r="H7" s="29"/>
      <c r="I7" s="42" t="s">
        <v>40</v>
      </c>
      <c r="J7" s="29"/>
      <c r="K7" s="42" t="s">
        <v>44</v>
      </c>
      <c r="L7" s="42" t="s">
        <v>46</v>
      </c>
      <c r="M7" s="42" t="s">
        <v>52</v>
      </c>
      <c r="N7" s="42" t="s">
        <v>23</v>
      </c>
      <c r="O7" s="37" t="s">
        <v>81</v>
      </c>
      <c r="P7" s="25">
        <v>0</v>
      </c>
      <c r="Q7" s="30">
        <f t="shared" si="0"/>
        <v>0</v>
      </c>
      <c r="R7" s="13"/>
      <c r="S7" s="13"/>
    </row>
    <row r="8" spans="1:17" s="5" customFormat="1" ht="115.5" customHeight="1">
      <c r="A8" s="37">
        <v>5</v>
      </c>
      <c r="B8" s="37" t="s">
        <v>35</v>
      </c>
      <c r="C8" s="38" t="s">
        <v>36</v>
      </c>
      <c r="D8" s="37" t="s">
        <v>57</v>
      </c>
      <c r="E8" s="43">
        <v>500</v>
      </c>
      <c r="F8" s="37">
        <v>156</v>
      </c>
      <c r="G8" s="37" t="s">
        <v>79</v>
      </c>
      <c r="H8" s="26"/>
      <c r="I8" s="37" t="s">
        <v>38</v>
      </c>
      <c r="J8" s="26"/>
      <c r="K8" s="37" t="s">
        <v>21</v>
      </c>
      <c r="L8" s="37" t="s">
        <v>22</v>
      </c>
      <c r="M8" s="37" t="s">
        <v>68</v>
      </c>
      <c r="N8" s="37" t="s">
        <v>23</v>
      </c>
      <c r="O8" s="37" t="s">
        <v>81</v>
      </c>
      <c r="P8" s="25">
        <v>0</v>
      </c>
      <c r="Q8" s="30">
        <f t="shared" si="0"/>
        <v>0</v>
      </c>
    </row>
    <row r="9" spans="1:19" s="10" customFormat="1" ht="127.5" customHeight="1">
      <c r="A9" s="37">
        <v>6</v>
      </c>
      <c r="B9" s="37" t="s">
        <v>41</v>
      </c>
      <c r="C9" s="44" t="s">
        <v>42</v>
      </c>
      <c r="D9" s="37" t="s">
        <v>43</v>
      </c>
      <c r="E9" s="45">
        <v>5000</v>
      </c>
      <c r="F9" s="37">
        <v>192</v>
      </c>
      <c r="G9" s="37" t="s">
        <v>67</v>
      </c>
      <c r="H9" s="26"/>
      <c r="I9" s="37" t="s">
        <v>40</v>
      </c>
      <c r="J9" s="26"/>
      <c r="K9" s="46" t="s">
        <v>44</v>
      </c>
      <c r="L9" s="37" t="s">
        <v>62</v>
      </c>
      <c r="M9" s="37" t="s">
        <v>69</v>
      </c>
      <c r="N9" s="37" t="s">
        <v>23</v>
      </c>
      <c r="O9" s="37" t="s">
        <v>81</v>
      </c>
      <c r="P9" s="25">
        <v>0</v>
      </c>
      <c r="Q9" s="30">
        <f>ROUND(P9*(5/100)+P9,2)</f>
        <v>0</v>
      </c>
      <c r="R9" s="11"/>
      <c r="S9" s="11"/>
    </row>
    <row r="10" spans="1:17" s="4" customFormat="1" ht="111.75" customHeight="1">
      <c r="A10" s="37">
        <v>7</v>
      </c>
      <c r="B10" s="37" t="s">
        <v>11</v>
      </c>
      <c r="C10" s="44" t="s">
        <v>12</v>
      </c>
      <c r="D10" s="37" t="s">
        <v>57</v>
      </c>
      <c r="E10" s="45">
        <v>200</v>
      </c>
      <c r="F10" s="37">
        <v>132</v>
      </c>
      <c r="G10" s="37" t="s">
        <v>80</v>
      </c>
      <c r="H10" s="26"/>
      <c r="I10" s="41" t="s">
        <v>16</v>
      </c>
      <c r="J10" s="28"/>
      <c r="K10" s="40" t="s">
        <v>13</v>
      </c>
      <c r="L10" s="40" t="s">
        <v>61</v>
      </c>
      <c r="M10" s="40" t="s">
        <v>68</v>
      </c>
      <c r="N10" s="40" t="s">
        <v>23</v>
      </c>
      <c r="O10" s="37" t="s">
        <v>81</v>
      </c>
      <c r="P10" s="25">
        <v>0</v>
      </c>
      <c r="Q10" s="30">
        <f t="shared" si="0"/>
        <v>0</v>
      </c>
    </row>
    <row r="11" spans="1:18" s="5" customFormat="1" ht="29.25" customHeight="1">
      <c r="A11" s="47"/>
      <c r="B11" s="48"/>
      <c r="C11" s="48"/>
      <c r="D11" s="48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50" t="s">
        <v>50</v>
      </c>
      <c r="P11" s="31">
        <f>SUM(P4:P10)</f>
        <v>0</v>
      </c>
      <c r="Q11" s="31">
        <f>SUM(Q4:Q10)</f>
        <v>0</v>
      </c>
      <c r="R11" s="15"/>
    </row>
    <row r="12" spans="1:18" s="5" customFormat="1" ht="1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1"/>
      <c r="Q12" s="21"/>
      <c r="R12" s="17"/>
    </row>
    <row r="13" spans="1:19" s="5" customFormat="1" ht="15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  <c r="P13" s="24"/>
      <c r="Q13" s="22"/>
      <c r="R13" s="23"/>
      <c r="S13" s="23"/>
    </row>
    <row r="14" spans="1:17" s="23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4"/>
      <c r="P14" s="24"/>
      <c r="Q14" s="22"/>
    </row>
    <row r="15" spans="1:19" s="5" customFormat="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24"/>
      <c r="P15" s="22"/>
      <c r="Q15" s="15"/>
      <c r="R15" s="15"/>
      <c r="S15" s="15"/>
    </row>
    <row r="16" spans="1:19" s="5" customFormat="1" ht="15">
      <c r="A16" s="24"/>
      <c r="B16" s="24"/>
      <c r="C16" s="24"/>
      <c r="D16" s="24"/>
      <c r="E16" s="24"/>
      <c r="F16" s="24"/>
      <c r="G16" s="24"/>
      <c r="H16" s="32"/>
      <c r="I16" s="23"/>
      <c r="J16" s="23"/>
      <c r="K16" s="24"/>
      <c r="L16" s="24"/>
      <c r="M16" s="24"/>
      <c r="N16" s="24"/>
      <c r="O16" s="24"/>
      <c r="P16" s="22"/>
      <c r="Q16" s="14"/>
      <c r="R16" s="15"/>
      <c r="S16" s="15"/>
    </row>
    <row r="17" spans="1:19" s="5" customFormat="1" ht="15" customHeight="1">
      <c r="A17" s="24"/>
      <c r="B17" s="24"/>
      <c r="C17" s="24"/>
      <c r="D17" s="24"/>
      <c r="E17" s="24"/>
      <c r="F17" s="24"/>
      <c r="G17" s="24"/>
      <c r="H17" s="32"/>
      <c r="I17" s="23"/>
      <c r="J17" s="23"/>
      <c r="K17" s="24"/>
      <c r="L17" s="24"/>
      <c r="M17" s="24"/>
      <c r="N17" s="24"/>
      <c r="O17" s="61" t="s">
        <v>25</v>
      </c>
      <c r="P17" s="61"/>
      <c r="Q17" s="14"/>
      <c r="R17" s="15"/>
      <c r="S17" s="15"/>
    </row>
    <row r="18" spans="1:19" s="5" customFormat="1" ht="17.25" customHeight="1">
      <c r="A18" s="24"/>
      <c r="B18" s="24"/>
      <c r="C18" s="24"/>
      <c r="D18" s="24"/>
      <c r="E18" s="24"/>
      <c r="F18" s="24"/>
      <c r="G18" s="24"/>
      <c r="H18" s="32"/>
      <c r="I18" s="23"/>
      <c r="J18" s="23"/>
      <c r="K18" s="24"/>
      <c r="L18" s="24"/>
      <c r="M18" s="24"/>
      <c r="N18" s="23"/>
      <c r="O18" s="61" t="s">
        <v>26</v>
      </c>
      <c r="P18" s="61"/>
      <c r="Q18" s="16"/>
      <c r="R18" s="15"/>
      <c r="S18" s="15"/>
    </row>
    <row r="19" spans="1:17" s="5" customFormat="1" ht="17.25" customHeight="1">
      <c r="A19" s="6"/>
      <c r="B19" s="6"/>
      <c r="C19" s="6"/>
      <c r="D19" s="6"/>
      <c r="E19" s="6"/>
      <c r="F19" s="6"/>
      <c r="G19" s="6"/>
      <c r="H19" s="32"/>
      <c r="I19" s="6"/>
      <c r="J19" s="32"/>
      <c r="L19" s="6"/>
      <c r="M19" s="6"/>
      <c r="N19" s="6"/>
      <c r="P19" s="61"/>
      <c r="Q19" s="61"/>
    </row>
    <row r="20" spans="8:16" s="5" customFormat="1" ht="15">
      <c r="H20" s="23"/>
      <c r="J20" s="23"/>
      <c r="P20" s="6"/>
    </row>
    <row r="21" spans="5:16" s="5" customFormat="1" ht="15">
      <c r="E21" s="4"/>
      <c r="H21" s="23"/>
      <c r="J21" s="23"/>
      <c r="P21" s="6"/>
    </row>
    <row r="22" spans="5:16" s="5" customFormat="1" ht="15">
      <c r="E22" s="4"/>
      <c r="H22" s="23"/>
      <c r="J22" s="23"/>
      <c r="P22" s="6"/>
    </row>
    <row r="23" spans="5:16" s="5" customFormat="1" ht="15">
      <c r="E23" s="4"/>
      <c r="H23" s="23"/>
      <c r="J23" s="23"/>
      <c r="P23" s="6"/>
    </row>
  </sheetData>
  <sheetProtection password="DD77" sheet="1"/>
  <mergeCells count="7">
    <mergeCell ref="B1:F1"/>
    <mergeCell ref="K1:M1"/>
    <mergeCell ref="P1:Q1"/>
    <mergeCell ref="P19:Q19"/>
    <mergeCell ref="O17:P17"/>
    <mergeCell ref="O18:P18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Elżbieta Rzyczniak</cp:lastModifiedBy>
  <cp:lastPrinted>2021-06-28T18:21:31Z</cp:lastPrinted>
  <dcterms:created xsi:type="dcterms:W3CDTF">2017-02-03T12:50:10Z</dcterms:created>
  <dcterms:modified xsi:type="dcterms:W3CDTF">2021-07-05T11:57:45Z</dcterms:modified>
  <cp:category/>
  <cp:version/>
  <cp:contentType/>
  <cp:contentStatus/>
</cp:coreProperties>
</file>