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wara7376\Desktop\Chmura\WSPÓLNE\ODPADY 2025\"/>
    </mc:Choice>
  </mc:AlternateContent>
  <bookViews>
    <workbookView xWindow="0" yWindow="0" windowWidth="25200" windowHeight="11850"/>
  </bookViews>
  <sheets>
    <sheet name="Arkusz1 (2)" sheetId="4" r:id="rId1"/>
  </sheets>
  <definedNames>
    <definedName name="_xlnm.Print_Area" localSheetId="0">'Arkusz1 (2)'!$A$3:$J$86</definedName>
  </definedNames>
  <calcPr calcId="162913"/>
</workbook>
</file>

<file path=xl/calcChain.xml><?xml version="1.0" encoding="utf-8"?>
<calcChain xmlns="http://schemas.openxmlformats.org/spreadsheetml/2006/main">
  <c r="G23" i="4" l="1"/>
  <c r="I23" i="4" s="1"/>
  <c r="J23" i="4" s="1"/>
  <c r="I85" i="4"/>
  <c r="J85" i="4" s="1"/>
  <c r="I51" i="4"/>
  <c r="J51" i="4" s="1"/>
  <c r="I52" i="4"/>
  <c r="I53" i="4"/>
  <c r="I63" i="4"/>
  <c r="J63" i="4" s="1"/>
  <c r="I75" i="4"/>
  <c r="J75" i="4" s="1"/>
  <c r="I76" i="4"/>
  <c r="I36" i="4"/>
  <c r="J36" i="4" s="1"/>
  <c r="I37" i="4"/>
  <c r="I27" i="4"/>
  <c r="G38" i="4"/>
  <c r="I38" i="4" s="1"/>
  <c r="G82" i="4"/>
  <c r="G83" i="4"/>
  <c r="G84" i="4"/>
  <c r="I84" i="4" s="1"/>
  <c r="G85" i="4"/>
  <c r="G81" i="4"/>
  <c r="I81" i="4" s="1"/>
  <c r="J81" i="4" s="1"/>
  <c r="G41" i="4"/>
  <c r="I41" i="4" s="1"/>
  <c r="G42" i="4"/>
  <c r="I42" i="4" s="1"/>
  <c r="G43" i="4"/>
  <c r="I43" i="4" s="1"/>
  <c r="G44" i="4"/>
  <c r="G45" i="4"/>
  <c r="G46" i="4"/>
  <c r="G47" i="4"/>
  <c r="G48" i="4"/>
  <c r="G49" i="4"/>
  <c r="G50" i="4"/>
  <c r="G51" i="4"/>
  <c r="G52" i="4"/>
  <c r="G53" i="4"/>
  <c r="G54" i="4"/>
  <c r="I54" i="4" s="1"/>
  <c r="G55" i="4"/>
  <c r="I55" i="4" s="1"/>
  <c r="G56" i="4"/>
  <c r="I56" i="4" s="1"/>
  <c r="G57" i="4"/>
  <c r="I57" i="4" s="1"/>
  <c r="G58" i="4"/>
  <c r="I58" i="4" s="1"/>
  <c r="G59" i="4"/>
  <c r="I59" i="4" s="1"/>
  <c r="G60" i="4"/>
  <c r="G61" i="4"/>
  <c r="G62" i="4"/>
  <c r="I62" i="4" s="1"/>
  <c r="G63" i="4"/>
  <c r="G64" i="4"/>
  <c r="I64" i="4" s="1"/>
  <c r="G65" i="4"/>
  <c r="I65" i="4" s="1"/>
  <c r="G66" i="4"/>
  <c r="I66" i="4" s="1"/>
  <c r="G67" i="4"/>
  <c r="I67" i="4" s="1"/>
  <c r="G68" i="4"/>
  <c r="I68" i="4" s="1"/>
  <c r="G69" i="4"/>
  <c r="I69" i="4" s="1"/>
  <c r="G70" i="4"/>
  <c r="I70" i="4" s="1"/>
  <c r="G71" i="4"/>
  <c r="I71" i="4" s="1"/>
  <c r="G72" i="4"/>
  <c r="G73" i="4"/>
  <c r="I73" i="4" s="1"/>
  <c r="G74" i="4"/>
  <c r="I74" i="4" s="1"/>
  <c r="G75" i="4"/>
  <c r="G76" i="4"/>
  <c r="G77" i="4"/>
  <c r="I77" i="4" s="1"/>
  <c r="G78" i="4"/>
  <c r="I78" i="4" s="1"/>
  <c r="G79" i="4"/>
  <c r="I79" i="4" s="1"/>
  <c r="G40" i="4"/>
  <c r="G30" i="4"/>
  <c r="I30" i="4" s="1"/>
  <c r="G31" i="4"/>
  <c r="I31" i="4" s="1"/>
  <c r="G32" i="4"/>
  <c r="I32" i="4" s="1"/>
  <c r="G33" i="4"/>
  <c r="I33" i="4" s="1"/>
  <c r="G34" i="4"/>
  <c r="I34" i="4" s="1"/>
  <c r="G35" i="4"/>
  <c r="I35" i="4" s="1"/>
  <c r="G36" i="4"/>
  <c r="G37" i="4"/>
  <c r="G29" i="4"/>
  <c r="G17" i="4"/>
  <c r="G18" i="4"/>
  <c r="G19" i="4"/>
  <c r="I19" i="4" s="1"/>
  <c r="G20" i="4"/>
  <c r="I20" i="4" s="1"/>
  <c r="G21" i="4"/>
  <c r="I21" i="4" s="1"/>
  <c r="G22" i="4"/>
  <c r="I22" i="4" s="1"/>
  <c r="G24" i="4"/>
  <c r="I24" i="4" s="1"/>
  <c r="G25" i="4"/>
  <c r="G26" i="4"/>
  <c r="I26" i="4" s="1"/>
  <c r="G27" i="4"/>
  <c r="G10" i="4"/>
  <c r="I10" i="4" s="1"/>
  <c r="G11" i="4"/>
  <c r="I11" i="4" s="1"/>
  <c r="G12" i="4"/>
  <c r="G13" i="4"/>
  <c r="G14" i="4"/>
  <c r="G15" i="4"/>
  <c r="G16" i="4"/>
  <c r="I16" i="4" s="1"/>
  <c r="G9" i="4"/>
  <c r="I9" i="4" s="1"/>
  <c r="G8" i="4"/>
  <c r="I8" i="4" s="1"/>
  <c r="I18" i="4" l="1"/>
  <c r="J18" i="4" s="1"/>
  <c r="I17" i="4"/>
  <c r="J17" i="4" s="1"/>
  <c r="I29" i="4"/>
  <c r="J29" i="4" s="1"/>
  <c r="J77" i="4"/>
  <c r="J76" i="4"/>
  <c r="J65" i="4"/>
  <c r="J64" i="4"/>
  <c r="J53" i="4"/>
  <c r="J52" i="4"/>
  <c r="J41" i="4"/>
  <c r="J37" i="4"/>
  <c r="J27" i="4"/>
  <c r="J26" i="4"/>
  <c r="J21" i="4"/>
  <c r="J20" i="4"/>
  <c r="J19" i="4"/>
  <c r="G86" i="4"/>
  <c r="J44" i="4"/>
  <c r="J8" i="4"/>
  <c r="J74" i="4"/>
  <c r="J73" i="4"/>
  <c r="J22" i="4"/>
  <c r="J33" i="4"/>
  <c r="I61" i="4"/>
  <c r="J61" i="4" s="1"/>
  <c r="J71" i="4"/>
  <c r="J31" i="4"/>
  <c r="J24" i="4"/>
  <c r="J62" i="4"/>
  <c r="J9" i="4"/>
  <c r="I82" i="4"/>
  <c r="J82" i="4" s="1"/>
  <c r="J32" i="4"/>
  <c r="I60" i="4"/>
  <c r="J60" i="4" s="1"/>
  <c r="J70" i="4"/>
  <c r="I15" i="4"/>
  <c r="J15" i="4" s="1"/>
  <c r="I47" i="4"/>
  <c r="J47" i="4" s="1"/>
  <c r="J30" i="4"/>
  <c r="J69" i="4"/>
  <c r="J68" i="4"/>
  <c r="I25" i="4"/>
  <c r="J25" i="4" s="1"/>
  <c r="I13" i="4"/>
  <c r="J13" i="4" s="1"/>
  <c r="J11" i="4"/>
  <c r="J79" i="4"/>
  <c r="J67" i="4"/>
  <c r="J55" i="4"/>
  <c r="J43" i="4"/>
  <c r="J35" i="4"/>
  <c r="J34" i="4"/>
  <c r="I50" i="4"/>
  <c r="J50" i="4" s="1"/>
  <c r="J59" i="4"/>
  <c r="I72" i="4"/>
  <c r="J72" i="4" s="1"/>
  <c r="J58" i="4"/>
  <c r="J84" i="4"/>
  <c r="I14" i="4"/>
  <c r="J14" i="4" s="1"/>
  <c r="I46" i="4"/>
  <c r="J46" i="4" s="1"/>
  <c r="J56" i="4"/>
  <c r="I45" i="4"/>
  <c r="J45" i="4" s="1"/>
  <c r="I12" i="4"/>
  <c r="J12" i="4" s="1"/>
  <c r="I40" i="4"/>
  <c r="J40" i="4" s="1"/>
  <c r="I44" i="4"/>
  <c r="J10" i="4"/>
  <c r="J78" i="4"/>
  <c r="J66" i="4"/>
  <c r="J54" i="4"/>
  <c r="J42" i="4"/>
  <c r="I83" i="4"/>
  <c r="J83" i="4" s="1"/>
  <c r="J16" i="4"/>
  <c r="I49" i="4"/>
  <c r="J49" i="4" s="1"/>
  <c r="I48" i="4"/>
  <c r="J48" i="4" s="1"/>
  <c r="J38" i="4"/>
  <c r="J57" i="4"/>
  <c r="I86" i="4" l="1"/>
  <c r="J86" i="4"/>
</calcChain>
</file>

<file path=xl/sharedStrings.xml><?xml version="1.0" encoding="utf-8"?>
<sst xmlns="http://schemas.openxmlformats.org/spreadsheetml/2006/main" count="252" uniqueCount="130">
  <si>
    <t>20 01 08</t>
  </si>
  <si>
    <t>Mg</t>
  </si>
  <si>
    <t>Odpady spawalnicze</t>
  </si>
  <si>
    <t>12 01 13</t>
  </si>
  <si>
    <t>Rozpuszczalniki organiczne</t>
  </si>
  <si>
    <t>07 01 04*</t>
  </si>
  <si>
    <t>Odpady z usuwania farb i lakierów</t>
  </si>
  <si>
    <t>08 01 17*</t>
  </si>
  <si>
    <t>Papier i tektura</t>
  </si>
  <si>
    <t>15 01 01</t>
  </si>
  <si>
    <t>Opakowania z tworzyw sztucznych</t>
  </si>
  <si>
    <t>15 01 02</t>
  </si>
  <si>
    <t>Opakowania ze szkła</t>
  </si>
  <si>
    <t>15 01 07</t>
  </si>
  <si>
    <t>Sorbenty, materiały filtracyjne (w tym filtry olejowe nieujęte w innych grupach, tkaniny do wycierania (szmaty, ścierki) i ubrania ochronne zanieczyszczone substancjami niebezpiecznymi (np. PCB)</t>
  </si>
  <si>
    <t>15 02 02*</t>
  </si>
  <si>
    <t>Sorbenty, materiały tkaniny do wycierania (szmaty, ścierki, mundury)</t>
  </si>
  <si>
    <t>15 02 03</t>
  </si>
  <si>
    <t>Opakowania zawierające pozostałości substancji niebezpiecznych</t>
  </si>
  <si>
    <t>15 01 10*</t>
  </si>
  <si>
    <t>Zużyte filtry olejowe</t>
  </si>
  <si>
    <t>16 01 07*</t>
  </si>
  <si>
    <t>Tworzywa sztuczne i guma</t>
  </si>
  <si>
    <t>16  01 19</t>
  </si>
  <si>
    <t>Trociny, wióry, ścinki, drewno, płyta wiórowa i fornir inne niż wymienione w 03 01 04 (wybrakowane meble)</t>
  </si>
  <si>
    <t>03 01 05</t>
  </si>
  <si>
    <t>Odpady ulegające biodegradacji  (gałęzie, karpy, konary)</t>
  </si>
  <si>
    <t>20 02 01</t>
  </si>
  <si>
    <t>Zużyty węgiel aktywny</t>
  </si>
  <si>
    <t>Opakowania z papieru i tektury</t>
  </si>
  <si>
    <t>Opakowania zawierające pozostałości substancji niebezpiecznych lub nimi zanieczyszczone</t>
  </si>
  <si>
    <t>Sorbenty, materiały filtracyjne, tkaniny do wycierania (np. szmaty, ścierki) i ubrania ochronne inne niż wymienione w 15 02 02*</t>
  </si>
  <si>
    <t>Magnetyczne i optyczne nośniki informacji</t>
  </si>
  <si>
    <t xml:space="preserve">16 80 01 </t>
  </si>
  <si>
    <t>ASP 800</t>
  </si>
  <si>
    <t>szt./m-c</t>
  </si>
  <si>
    <t>Odpady ulegające biodegradacji (odpady pokonsumpcyjne z kuchni oraz pieczywo i obierki z warzyw.)</t>
  </si>
  <si>
    <t>Sorbenty, materiały filtracyjne, tkaniny do wycierania (umundurowanie)</t>
  </si>
  <si>
    <t>Tworzywa sztuczne</t>
  </si>
  <si>
    <t>16 01 19</t>
  </si>
  <si>
    <t>Nieorganiczne odpady (proszek gaśniczy)</t>
  </si>
  <si>
    <t>16 03 04</t>
  </si>
  <si>
    <t>Organiczne odpady (poduszki z pierza)</t>
  </si>
  <si>
    <t>16 03 06</t>
  </si>
  <si>
    <t>Gazy w pojemnikach</t>
  </si>
  <si>
    <t>17 01 01</t>
  </si>
  <si>
    <t>Odpady drewniane</t>
  </si>
  <si>
    <t>17 02 01</t>
  </si>
  <si>
    <t>17 02 03</t>
  </si>
  <si>
    <t>19 12 01</t>
  </si>
  <si>
    <t>19 12 04</t>
  </si>
  <si>
    <t>Tekstylia</t>
  </si>
  <si>
    <t>19 12 08</t>
  </si>
  <si>
    <t>Detergenty zawierające substancje niebezpieczne</t>
  </si>
  <si>
    <t>20 01 39</t>
  </si>
  <si>
    <t>Lp.</t>
  </si>
  <si>
    <t>Nazwa odpadu</t>
  </si>
  <si>
    <t>Kod odpadu</t>
  </si>
  <si>
    <t>szacunkowa ilość</t>
  </si>
  <si>
    <t>16 06 04</t>
  </si>
  <si>
    <t>Emulsje olejowe niezawierające związków chlorowcoorganicznych</t>
  </si>
  <si>
    <t>13 01 05*</t>
  </si>
  <si>
    <t>Inne odpady z budowy, remontów i demontażu (w tym odpady zmieszane) zawierające substancje niebezpieczne (w tym STYROPIAN, ASFALT, PAPA)</t>
  </si>
  <si>
    <t>17 09 03*</t>
  </si>
  <si>
    <t xml:space="preserve">Sorbenty, materiały filtracyjne, tkaniny do wycierania </t>
  </si>
  <si>
    <t>Zużyte chemikalia inne niż wymienione w 16 05 06, 16 05 07 lub 16 05 08</t>
  </si>
  <si>
    <t>16 05 09</t>
  </si>
  <si>
    <t>Tusze i tonery</t>
  </si>
  <si>
    <t>08 03 18</t>
  </si>
  <si>
    <t>06 13 02*</t>
  </si>
  <si>
    <t>Odpady betonu oraz gruz betonowy z rozbiórek i remontów</t>
  </si>
  <si>
    <t>Odpad betonu i gruzu (w tym słupy oświetleniowe, płyty betonowe, cegły)  z załadunkiem</t>
  </si>
  <si>
    <t>16 05 04*</t>
  </si>
  <si>
    <t>15 01 11*</t>
  </si>
  <si>
    <t>Opakowania z metali zawierające niebezpieczne porowate elementy wzmocnienia konstrukcyjnego (np. azbest), włącznie z pustymi pojemnikami ciśnieniowymi</t>
  </si>
  <si>
    <t>07 02 80</t>
  </si>
  <si>
    <t>Odpady z przemysłu gumowego i produkcji gumy</t>
  </si>
  <si>
    <t>16 05 05</t>
  </si>
  <si>
    <t>Gazy w pojemnikach inne niż wymienione w 16 05 04</t>
  </si>
  <si>
    <t>16 02 15*</t>
  </si>
  <si>
    <t>Niebezpieczne elementy lub części składowe usunięte z zużytych urządzeń</t>
  </si>
  <si>
    <t>12 01 21</t>
  </si>
  <si>
    <t>Zużyte materiały szlifierskie inne niż wymienione w 12 01 20</t>
  </si>
  <si>
    <t>Opakowania z drewna</t>
  </si>
  <si>
    <t>15 01 03</t>
  </si>
  <si>
    <t>16 01 13*</t>
  </si>
  <si>
    <t>18 01 07</t>
  </si>
  <si>
    <t>16 05 06*</t>
  </si>
  <si>
    <t xml:space="preserve">Baterie alkaliczne </t>
  </si>
  <si>
    <t>Chemikalia laboratoryjne i analityczne</t>
  </si>
  <si>
    <t>16 02 13*</t>
  </si>
  <si>
    <t>Chemikalia laboratoryjne i analityczne (np. odczynniki chemiczne) zawierające substancje niebezpieczne, w tym mieszaniny chemikaliów laboratoryjnych i analitycznych.</t>
  </si>
  <si>
    <t>Chemikalia, w tym odczynniki chemiczne, inne niż wymienione w 18 01 06</t>
  </si>
  <si>
    <t>Płyny hamulcowe</t>
  </si>
  <si>
    <t>16 01 14*</t>
  </si>
  <si>
    <t>Średnia wartość zamówienia netto</t>
  </si>
  <si>
    <t>Średnia wartość zamówienia brutto</t>
  </si>
  <si>
    <t>Formularz asortymentowo-cenowy do I części zamówienia</t>
  </si>
  <si>
    <t>Płyny zapobiegające zamarzaniu zawierające niebezpieczne substancje</t>
  </si>
  <si>
    <t>Metale żelazne</t>
  </si>
  <si>
    <t>16 01 17</t>
  </si>
  <si>
    <t>Elementy usunięte ze zużytych urządzeń inne niż wymienione w 16 02 15</t>
  </si>
  <si>
    <t>Stawka VAT %</t>
  </si>
  <si>
    <t xml:space="preserve">Wartość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</si>
  <si>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</si>
  <si>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</si>
  <si>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</si>
  <si>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</si>
  <si>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</si>
  <si>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</si>
  <si>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</si>
  <si>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</si>
  <si>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</si>
  <si>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 xml:space="preserve">10. </t>
  </si>
  <si>
    <t xml:space="preserve">Podatek VAT </t>
  </si>
  <si>
    <t xml:space="preserve">Cena za jednostkę miary </t>
  </si>
  <si>
    <t>Zużyte urządzenia zawierające niebezpieczne elementy (1) inne niż wymienione w 16 02 09 do             16 02 12</t>
  </si>
  <si>
    <t>Sorbenty, materiały filtracyjne (w tym filtry olejowe nieujęte w innych grupach, tkaniny do wycierania (szmaty, ścierki)          i ubrania ochronne zanieczyszczone substancjami niebezpiecznymi (np. PCB)</t>
  </si>
  <si>
    <t>Dzierżawa pojemnika                (24 miesiące)</t>
  </si>
  <si>
    <t>Zużyte urządzenia zawierające niebezpieczne elementy (1) inne niż wymienione w 16 02 09 do            16 02 12</t>
  </si>
  <si>
    <t>JM.</t>
  </si>
  <si>
    <t>Odpady ulegające biodegradacji (odpady pokonsumpcyjne z kuchni i obierki z owoców i warzyw oraz pieczywo)</t>
  </si>
  <si>
    <t>Odpad betonu i gruzu (w tym słupy oświetleniowe, płyty betonowe, cegły) z załadunkiem</t>
  </si>
  <si>
    <t>Sorbenty, materiały filtracyjne (w tym filtry olejowe nieujęte w innych grupach, tkaniny do wycierania (szmaty, ścierki)                i ubrania ochronne zanieczyszczone substancjami niebezpiecznymi (np. PCB)</t>
  </si>
  <si>
    <t>KOMPLEKS - UL. 29 LISTOPADA 1, WARSZAWA I  AKADEMIA SZTUKI WOJENNEJ, AL.. GEN. ANTONIEGO CHRUŚCIELA "MONTERA" 103, WARSZAWA</t>
  </si>
  <si>
    <t>KOMPLEKS CENTRALNEGO OŚRODKA ANALIZY SKAŻEŃ -  UL. KAZIMIERZA LESKIEGO 7, WARSZAWA</t>
  </si>
  <si>
    <t>KOMPLEKSY -  UL. ŻWIRKI I WIGURY 9/13, WARSZAWA; KOZIELSKA 10, WARSZAWA; SZKOLNA 14, STARA MIŁOSNA; UL. NIEŚWIESKA 56, WARSZAWA;                                                                                                     WOJSKOWA AKADEMIA TECHNICZNA  UL. GEN. SYLWESTRA KALISKIEGO 2, WARSZAWA; UL. SOKOŁOWSKA 8, PUCHAŁY - GM. RASZYN</t>
  </si>
  <si>
    <t>KOMPLEKS - UL. DYMIŃSKA 13, WARSZAWA</t>
  </si>
  <si>
    <t xml:space="preserve">                                                                                                                                  Załącznik Nr 1.2</t>
  </si>
  <si>
    <t>RAZEM WARTOŚĆ ZAMÓWIENIA NA 36 MIESIĘCY: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</si>
</sst>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z_ł_-;\-* #,##0.00\ _z_ł_-;_-* &quot;-&quot;??\ _z_ł_-;_-@_-"/>
    <numFmt numFmtId="165" formatCode="0.000"/>
    <numFmt numFmtId="166" formatCode="0.0000"/>
  </numFmts>
  <fonts count="21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b/>
      <sz val="11"/>
      <name val="Czcionka tekstu podstawowego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zcionka tekstu podstawowego"/>
      <family val="2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1"/>
      <name val="Czcionka tekstu podstawowego"/>
      <family val="2"/>
      <charset val="238"/>
    </font>
    <font>
      <b/>
      <sz val="9"/>
      <color theme="1"/>
      <name val="Czcionka tekstu podstawowego"/>
      <family val="2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1F1F1F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0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165" fontId="0" fillId="0" borderId="0" xfId="0" applyNumberFormat="1" applyAlignment="1">
      <alignment horizontal="center"/>
    </xf>
    <xf numFmtId="164" fontId="2" fillId="0" borderId="0" xfId="0" applyNumberFormat="1" applyFont="1" applyAlignment="1">
      <alignment wrapText="1"/>
    </xf>
    <xf numFmtId="2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/>
    <xf numFmtId="0" fontId="2" fillId="2" borderId="0" xfId="0" applyFont="1" applyFill="1"/>
    <xf numFmtId="165" fontId="2" fillId="2" borderId="0" xfId="0" applyNumberFormat="1" applyFont="1" applyFill="1" applyAlignment="1">
      <alignment horizontal="center"/>
    </xf>
    <xf numFmtId="2" fontId="2" fillId="2" borderId="0" xfId="0" applyNumberFormat="1" applyFont="1" applyFill="1"/>
    <xf numFmtId="0" fontId="0" fillId="0" borderId="0" xfId="0" applyFont="1"/>
    <xf numFmtId="0" fontId="0" fillId="0" borderId="0" xfId="0" applyFont="1" applyAlignment="1">
      <alignment horizontal="center"/>
    </xf>
    <xf numFmtId="165" fontId="0" fillId="0" borderId="0" xfId="0" applyNumberFormat="1" applyFont="1" applyAlignment="1">
      <alignment horizontal="center"/>
    </xf>
    <xf numFmtId="2" fontId="0" fillId="0" borderId="0" xfId="0" applyNumberFormat="1" applyFont="1"/>
    <xf numFmtId="0" fontId="0" fillId="0" borderId="0" xfId="0" applyFont="1" applyFill="1"/>
    <xf numFmtId="0" fontId="8" fillId="0" borderId="0" xfId="0" applyFont="1" applyFill="1"/>
    <xf numFmtId="2" fontId="5" fillId="0" borderId="18" xfId="0" applyNumberFormat="1" applyFont="1" applyFill="1" applyBorder="1"/>
    <xf numFmtId="2" fontId="5" fillId="0" borderId="18" xfId="0" applyNumberFormat="1" applyFont="1" applyBorder="1"/>
    <xf numFmtId="2" fontId="8" fillId="0" borderId="18" xfId="0" applyNumberFormat="1" applyFont="1" applyFill="1" applyBorder="1"/>
    <xf numFmtId="2" fontId="7" fillId="0" borderId="18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Fill="1" applyBorder="1" applyAlignment="1">
      <alignment horizontal="center" vertical="center" wrapText="1"/>
    </xf>
    <xf numFmtId="2" fontId="3" fillId="0" borderId="18" xfId="0" applyNumberFormat="1" applyFont="1" applyFill="1" applyBorder="1" applyAlignment="1">
      <alignment horizontal="center" vertical="center" wrapText="1"/>
    </xf>
    <xf numFmtId="2" fontId="1" fillId="0" borderId="18" xfId="0" applyNumberFormat="1" applyFont="1" applyFill="1" applyBorder="1"/>
    <xf numFmtId="0" fontId="4" fillId="0" borderId="0" xfId="0" applyFont="1"/>
    <xf numFmtId="165" fontId="4" fillId="0" borderId="0" xfId="0" applyNumberFormat="1" applyFont="1" applyAlignment="1">
      <alignment horizontal="center"/>
    </xf>
    <xf numFmtId="1" fontId="0" fillId="0" borderId="0" xfId="0" applyNumberFormat="1" applyFont="1"/>
    <xf numFmtId="1" fontId="2" fillId="2" borderId="0" xfId="0" applyNumberFormat="1" applyFont="1" applyFill="1"/>
    <xf numFmtId="1" fontId="0" fillId="0" borderId="0" xfId="0" applyNumberFormat="1"/>
    <xf numFmtId="2" fontId="4" fillId="0" borderId="0" xfId="0" applyNumberFormat="1" applyFont="1"/>
    <xf numFmtId="0" fontId="11" fillId="0" borderId="0" xfId="0" applyFont="1"/>
    <xf numFmtId="2" fontId="12" fillId="0" borderId="18" xfId="0" applyNumberFormat="1" applyFont="1" applyBorder="1"/>
    <xf numFmtId="0" fontId="2" fillId="2" borderId="22" xfId="0" applyFont="1" applyFill="1" applyBorder="1" applyAlignment="1"/>
    <xf numFmtId="0" fontId="3" fillId="2" borderId="0" xfId="0" applyFont="1" applyFill="1" applyBorder="1" applyAlignment="1"/>
    <xf numFmtId="0" fontId="13" fillId="0" borderId="2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65" fontId="13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165" fontId="10" fillId="0" borderId="7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/>
    <xf numFmtId="0" fontId="3" fillId="2" borderId="29" xfId="0" applyNumberFormat="1" applyFont="1" applyFill="1" applyBorder="1" applyAlignment="1">
      <alignment horizontal="center" vertical="center" wrapText="1"/>
    </xf>
    <xf numFmtId="0" fontId="3" fillId="2" borderId="30" xfId="0" applyNumberFormat="1" applyFont="1" applyFill="1" applyBorder="1" applyAlignment="1">
      <alignment horizontal="center" vertical="center" wrapText="1"/>
    </xf>
    <xf numFmtId="0" fontId="3" fillId="0" borderId="23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 wrapText="1"/>
    </xf>
    <xf numFmtId="0" fontId="3" fillId="0" borderId="25" xfId="0" applyNumberFormat="1" applyFont="1" applyBorder="1" applyAlignment="1">
      <alignment horizontal="center" vertical="center" wrapText="1"/>
    </xf>
    <xf numFmtId="0" fontId="3" fillId="0" borderId="26" xfId="0" applyNumberFormat="1" applyFont="1" applyBorder="1" applyAlignment="1">
      <alignment horizontal="center" vertical="center" wrapText="1"/>
    </xf>
    <xf numFmtId="0" fontId="3" fillId="0" borderId="27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65" fontId="13" fillId="0" borderId="2" xfId="0" applyNumberFormat="1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2" fontId="9" fillId="0" borderId="3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165" fontId="10" fillId="2" borderId="16" xfId="0" applyNumberFormat="1" applyFont="1" applyFill="1" applyBorder="1" applyAlignment="1">
      <alignment horizontal="center" vertical="center" wrapText="1"/>
    </xf>
    <xf numFmtId="165" fontId="10" fillId="2" borderId="5" xfId="0" applyNumberFormat="1" applyFont="1" applyFill="1" applyBorder="1" applyAlignment="1">
      <alignment horizontal="center" vertical="center" wrapText="1"/>
    </xf>
    <xf numFmtId="2" fontId="9" fillId="2" borderId="5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165" fontId="16" fillId="0" borderId="5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165" fontId="13" fillId="2" borderId="5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165" fontId="13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65" fontId="10" fillId="0" borderId="5" xfId="0" applyNumberFormat="1" applyFont="1" applyFill="1" applyBorder="1" applyAlignment="1">
      <alignment horizontal="center" vertical="center" wrapText="1"/>
    </xf>
    <xf numFmtId="2" fontId="16" fillId="0" borderId="5" xfId="0" applyNumberFormat="1" applyFont="1" applyFill="1" applyBorder="1" applyAlignment="1">
      <alignment horizontal="center" vertical="center" wrapText="1"/>
    </xf>
    <xf numFmtId="9" fontId="9" fillId="0" borderId="5" xfId="0" applyNumberFormat="1" applyFont="1" applyFill="1" applyBorder="1" applyAlignment="1">
      <alignment horizontal="center" vertical="center" wrapText="1"/>
    </xf>
    <xf numFmtId="9" fontId="9" fillId="0" borderId="7" xfId="0" applyNumberFormat="1" applyFont="1" applyFill="1" applyBorder="1" applyAlignment="1">
      <alignment horizontal="center" vertical="center" wrapText="1"/>
    </xf>
    <xf numFmtId="9" fontId="9" fillId="0" borderId="5" xfId="0" applyNumberFormat="1" applyFont="1" applyFill="1" applyBorder="1" applyAlignment="1">
      <alignment horizontal="center" vertical="center"/>
    </xf>
    <xf numFmtId="166" fontId="9" fillId="0" borderId="19" xfId="0" applyNumberFormat="1" applyFont="1" applyFill="1" applyBorder="1" applyAlignment="1">
      <alignment horizontal="center" vertical="center" wrapText="1"/>
    </xf>
    <xf numFmtId="166" fontId="9" fillId="0" borderId="21" xfId="0" applyNumberFormat="1" applyFont="1" applyFill="1" applyBorder="1" applyAlignment="1">
      <alignment horizontal="center" vertical="center" wrapText="1"/>
    </xf>
    <xf numFmtId="166" fontId="9" fillId="0" borderId="10" xfId="0" applyNumberFormat="1" applyFont="1" applyFill="1" applyBorder="1" applyAlignment="1">
      <alignment horizontal="center" vertical="center" wrapText="1"/>
    </xf>
    <xf numFmtId="166" fontId="9" fillId="0" borderId="10" xfId="0" applyNumberFormat="1" applyFont="1" applyFill="1" applyBorder="1" applyAlignment="1">
      <alignment horizontal="center" vertical="center"/>
    </xf>
    <xf numFmtId="166" fontId="9" fillId="2" borderId="17" xfId="0" applyNumberFormat="1" applyFont="1" applyFill="1" applyBorder="1" applyAlignment="1">
      <alignment horizontal="center" vertical="center" wrapText="1"/>
    </xf>
    <xf numFmtId="166" fontId="16" fillId="0" borderId="6" xfId="0" applyNumberFormat="1" applyFont="1" applyFill="1" applyBorder="1" applyAlignment="1">
      <alignment horizontal="center" vertical="center" wrapText="1"/>
    </xf>
    <xf numFmtId="166" fontId="9" fillId="0" borderId="6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165" fontId="13" fillId="0" borderId="7" xfId="0" applyNumberFormat="1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/>
    </xf>
    <xf numFmtId="9" fontId="9" fillId="0" borderId="7" xfId="0" applyNumberFormat="1" applyFont="1" applyFill="1" applyBorder="1" applyAlignment="1">
      <alignment horizontal="center" vertical="center"/>
    </xf>
    <xf numFmtId="166" fontId="9" fillId="0" borderId="32" xfId="0" applyNumberFormat="1" applyFont="1" applyFill="1" applyBorder="1" applyAlignment="1">
      <alignment horizontal="center" vertical="center"/>
    </xf>
    <xf numFmtId="166" fontId="9" fillId="0" borderId="33" xfId="0" applyNumberFormat="1" applyFont="1" applyFill="1" applyBorder="1" applyAlignment="1">
      <alignment horizontal="center" vertical="center"/>
    </xf>
    <xf numFmtId="0" fontId="18" fillId="0" borderId="35" xfId="0" applyFont="1" applyBorder="1" applyAlignment="1">
      <alignment vertical="center"/>
    </xf>
    <xf numFmtId="0" fontId="18" fillId="0" borderId="36" xfId="0" applyFont="1" applyBorder="1" applyAlignment="1">
      <alignment vertical="center"/>
    </xf>
    <xf numFmtId="0" fontId="18" fillId="0" borderId="37" xfId="0" applyFont="1" applyBorder="1" applyAlignment="1">
      <alignment vertical="center"/>
    </xf>
    <xf numFmtId="4" fontId="19" fillId="0" borderId="34" xfId="0" applyNumberFormat="1" applyFont="1" applyBorder="1" applyAlignment="1">
      <alignment horizontal="center" vertical="center"/>
    </xf>
    <xf numFmtId="9" fontId="18" fillId="0" borderId="34" xfId="0" applyNumberFormat="1" applyFont="1" applyBorder="1" applyAlignment="1">
      <alignment horizontal="center" vertical="center"/>
    </xf>
    <xf numFmtId="166" fontId="18" fillId="0" borderId="34" xfId="0" applyNumberFormat="1" applyFont="1" applyBorder="1" applyAlignment="1">
      <alignment horizontal="center" vertical="center"/>
    </xf>
    <xf numFmtId="166" fontId="18" fillId="0" borderId="34" xfId="0" applyNumberFormat="1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9" fillId="2" borderId="12" xfId="0" applyNumberFormat="1" applyFont="1" applyFill="1" applyBorder="1" applyAlignment="1">
      <alignment horizontal="center" vertical="center" wrapText="1"/>
    </xf>
    <xf numFmtId="164" fontId="9" fillId="2" borderId="13" xfId="0" applyNumberFormat="1" applyFont="1" applyFill="1" applyBorder="1" applyAlignment="1">
      <alignment horizontal="center" vertical="center" wrapText="1"/>
    </xf>
    <xf numFmtId="164" fontId="9" fillId="2" borderId="31" xfId="0" applyNumberFormat="1" applyFont="1" applyFill="1" applyBorder="1" applyAlignment="1">
      <alignment horizontal="center" vertical="center" wrapText="1"/>
    </xf>
    <xf numFmtId="164" fontId="9" fillId="2" borderId="14" xfId="0" applyNumberFormat="1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3" fillId="2" borderId="38" xfId="0" applyNumberFormat="1" applyFont="1" applyFill="1" applyBorder="1" applyAlignment="1">
      <alignment horizontal="center" vertical="center" wrapText="1"/>
    </xf>
    <xf numFmtId="0" fontId="3" fillId="2" borderId="39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28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/>
    </xf>
    <xf numFmtId="0" fontId="3" fillId="2" borderId="11" xfId="0" applyNumberFormat="1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165" fontId="20" fillId="0" borderId="5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94"/>
  <sheetViews>
    <sheetView tabSelected="1" topLeftCell="A43" zoomScaleNormal="100" workbookViewId="0">
      <selection activeCell="E59" sqref="E59"/>
    </sheetView>
  </sheetViews>
  <sheetFormatPr defaultRowHeight="14.25"/>
  <cols>
    <col min="1" max="1" width="11" style="4" customWidth="1"/>
    <col min="2" max="2" width="22.125" customWidth="1"/>
    <col min="3" max="4" width="15.625" customWidth="1"/>
    <col min="5" max="6" width="15.625" style="1" customWidth="1"/>
    <col min="7" max="7" width="15.625" style="3" customWidth="1"/>
    <col min="8" max="9" width="15.625" style="26" customWidth="1"/>
    <col min="10" max="10" width="15.625" style="3" customWidth="1"/>
    <col min="11" max="11" width="9.375" bestFit="1" customWidth="1"/>
    <col min="12" max="12" width="10" customWidth="1"/>
    <col min="14" max="14" width="9.875" bestFit="1" customWidth="1"/>
  </cols>
  <sheetData>
    <row r="2" spans="1:13">
      <c r="A2" s="10"/>
      <c r="B2" s="9"/>
      <c r="C2" s="9"/>
      <c r="D2" s="109"/>
      <c r="E2" s="109"/>
      <c r="F2" s="11"/>
      <c r="G2" s="12"/>
      <c r="H2" s="24"/>
      <c r="I2" s="24"/>
      <c r="J2" s="12"/>
      <c r="K2" s="9"/>
      <c r="L2" s="9"/>
      <c r="M2" s="9"/>
    </row>
    <row r="3" spans="1:13" s="5" customFormat="1" ht="15.75" thickBot="1">
      <c r="A3" s="30" t="s">
        <v>97</v>
      </c>
      <c r="B3" s="31"/>
      <c r="C3" s="31"/>
      <c r="D3" s="6"/>
      <c r="E3" s="7"/>
      <c r="F3" s="8" t="s">
        <v>128</v>
      </c>
      <c r="G3" s="8"/>
      <c r="H3" s="25"/>
      <c r="I3" s="25"/>
      <c r="J3" s="8"/>
    </row>
    <row r="4" spans="1:13" s="5" customFormat="1" ht="15" customHeight="1">
      <c r="A4" s="118" t="s">
        <v>55</v>
      </c>
      <c r="B4" s="120" t="s">
        <v>56</v>
      </c>
      <c r="C4" s="120" t="s">
        <v>57</v>
      </c>
      <c r="D4" s="120" t="s">
        <v>120</v>
      </c>
      <c r="E4" s="120" t="s">
        <v>58</v>
      </c>
      <c r="F4" s="120" t="s">
        <v>115</v>
      </c>
      <c r="G4" s="120" t="s">
        <v>95</v>
      </c>
      <c r="H4" s="122" t="s">
        <v>114</v>
      </c>
      <c r="I4" s="123"/>
      <c r="J4" s="53"/>
    </row>
    <row r="5" spans="1:13" s="2" customFormat="1" ht="60.75" customHeight="1" thickBot="1">
      <c r="A5" s="119"/>
      <c r="B5" s="121"/>
      <c r="C5" s="121"/>
      <c r="D5" s="121"/>
      <c r="E5" s="121"/>
      <c r="F5" s="121"/>
      <c r="G5" s="121"/>
      <c r="H5" s="54" t="s">
        <v>102</v>
      </c>
      <c r="I5" s="54" t="s">
        <v>103</v>
      </c>
      <c r="J5" s="55" t="s">
        <v>96</v>
      </c>
    </row>
    <row r="6" spans="1:13" s="2" customFormat="1" ht="19.5" customHeight="1" thickBot="1">
      <c r="A6" s="56" t="s">
        <v>104</v>
      </c>
      <c r="B6" s="57" t="s">
        <v>105</v>
      </c>
      <c r="C6" s="57" t="s">
        <v>106</v>
      </c>
      <c r="D6" s="58" t="s">
        <v>107</v>
      </c>
      <c r="E6" s="59" t="s">
        <v>108</v>
      </c>
      <c r="F6" s="57" t="s">
        <v>109</v>
      </c>
      <c r="G6" s="57" t="s">
        <v>110</v>
      </c>
      <c r="H6" s="57" t="s">
        <v>111</v>
      </c>
      <c r="I6" s="58" t="s">
        <v>112</v>
      </c>
      <c r="J6" s="60" t="s">
        <v>113</v>
      </c>
    </row>
    <row r="7" spans="1:13" s="2" customFormat="1" ht="16.5" customHeight="1" thickTop="1" thickBot="1">
      <c r="A7" s="111" t="s">
        <v>124</v>
      </c>
      <c r="B7" s="112"/>
      <c r="C7" s="112"/>
      <c r="D7" s="112"/>
      <c r="E7" s="112"/>
      <c r="F7" s="112"/>
      <c r="G7" s="112"/>
      <c r="H7" s="113"/>
      <c r="I7" s="112"/>
      <c r="J7" s="114"/>
    </row>
    <row r="8" spans="1:13" ht="66.95" customHeight="1">
      <c r="A8" s="62">
        <v>1</v>
      </c>
      <c r="B8" s="32" t="s">
        <v>121</v>
      </c>
      <c r="C8" s="63" t="s">
        <v>0</v>
      </c>
      <c r="D8" s="32" t="s">
        <v>1</v>
      </c>
      <c r="E8" s="64">
        <v>100</v>
      </c>
      <c r="F8" s="64"/>
      <c r="G8" s="65">
        <f>E8*F8</f>
        <v>0</v>
      </c>
      <c r="H8" s="84"/>
      <c r="I8" s="86">
        <f>G8*H8</f>
        <v>0</v>
      </c>
      <c r="J8" s="66">
        <f>G8+I8</f>
        <v>0</v>
      </c>
      <c r="K8" s="13"/>
      <c r="L8" s="15"/>
      <c r="M8" s="13"/>
    </row>
    <row r="9" spans="1:13" ht="66.95" customHeight="1">
      <c r="A9" s="67">
        <v>2</v>
      </c>
      <c r="B9" s="33" t="s">
        <v>24</v>
      </c>
      <c r="C9" s="68" t="s">
        <v>25</v>
      </c>
      <c r="D9" s="33" t="s">
        <v>1</v>
      </c>
      <c r="E9" s="69">
        <v>16</v>
      </c>
      <c r="F9" s="70"/>
      <c r="G9" s="71">
        <f>E9*F9</f>
        <v>0</v>
      </c>
      <c r="H9" s="83"/>
      <c r="I9" s="87">
        <f>G9*H9</f>
        <v>0</v>
      </c>
      <c r="J9" s="90">
        <f>G9+I9</f>
        <v>0</v>
      </c>
      <c r="K9" s="9"/>
      <c r="L9" s="16"/>
      <c r="M9" s="9"/>
    </row>
    <row r="10" spans="1:13" ht="39.950000000000003" customHeight="1">
      <c r="A10" s="72">
        <v>3</v>
      </c>
      <c r="B10" s="34" t="s">
        <v>4</v>
      </c>
      <c r="C10" s="73" t="s">
        <v>5</v>
      </c>
      <c r="D10" s="34" t="s">
        <v>1</v>
      </c>
      <c r="E10" s="74">
        <v>0.4</v>
      </c>
      <c r="F10" s="74"/>
      <c r="G10" s="71">
        <f t="shared" ref="G10:G27" si="0">E10*F10</f>
        <v>0</v>
      </c>
      <c r="H10" s="83"/>
      <c r="I10" s="87">
        <f t="shared" ref="I10:I27" si="1">G10*H10</f>
        <v>0</v>
      </c>
      <c r="J10" s="90">
        <f t="shared" ref="J10:J27" si="2">G10+I10</f>
        <v>0</v>
      </c>
      <c r="K10" s="14"/>
      <c r="L10" s="15"/>
      <c r="M10" s="9"/>
    </row>
    <row r="11" spans="1:13" ht="39.950000000000003" customHeight="1">
      <c r="A11" s="72">
        <v>4</v>
      </c>
      <c r="B11" s="34" t="s">
        <v>6</v>
      </c>
      <c r="C11" s="73" t="s">
        <v>7</v>
      </c>
      <c r="D11" s="34" t="s">
        <v>1</v>
      </c>
      <c r="E11" s="74">
        <v>0.2</v>
      </c>
      <c r="F11" s="74"/>
      <c r="G11" s="71">
        <f t="shared" si="0"/>
        <v>0</v>
      </c>
      <c r="H11" s="83"/>
      <c r="I11" s="87">
        <f t="shared" si="1"/>
        <v>0</v>
      </c>
      <c r="J11" s="90">
        <f t="shared" si="2"/>
        <v>0</v>
      </c>
      <c r="K11" s="14"/>
      <c r="L11" s="15"/>
      <c r="M11" s="9"/>
    </row>
    <row r="12" spans="1:13" ht="39.950000000000003" customHeight="1">
      <c r="A12" s="72">
        <v>5</v>
      </c>
      <c r="B12" s="34" t="s">
        <v>2</v>
      </c>
      <c r="C12" s="73" t="s">
        <v>3</v>
      </c>
      <c r="D12" s="34" t="s">
        <v>1</v>
      </c>
      <c r="E12" s="74">
        <v>0.02</v>
      </c>
      <c r="F12" s="74"/>
      <c r="G12" s="71">
        <f t="shared" si="0"/>
        <v>0</v>
      </c>
      <c r="H12" s="83"/>
      <c r="I12" s="87">
        <f t="shared" si="1"/>
        <v>0</v>
      </c>
      <c r="J12" s="90">
        <f t="shared" si="2"/>
        <v>0</v>
      </c>
      <c r="K12" s="14"/>
      <c r="L12" s="15"/>
      <c r="M12" s="9"/>
    </row>
    <row r="13" spans="1:13" ht="39.950000000000003" customHeight="1">
      <c r="A13" s="67">
        <v>6</v>
      </c>
      <c r="B13" s="36" t="s">
        <v>60</v>
      </c>
      <c r="C13" s="75" t="s">
        <v>61</v>
      </c>
      <c r="D13" s="36" t="s">
        <v>1</v>
      </c>
      <c r="E13" s="76">
        <v>0.2</v>
      </c>
      <c r="F13" s="76"/>
      <c r="G13" s="71">
        <f t="shared" si="0"/>
        <v>0</v>
      </c>
      <c r="H13" s="83"/>
      <c r="I13" s="87">
        <f t="shared" si="1"/>
        <v>0</v>
      </c>
      <c r="J13" s="90">
        <f t="shared" si="2"/>
        <v>0</v>
      </c>
      <c r="K13" s="9"/>
      <c r="L13" s="16"/>
      <c r="M13" s="9"/>
    </row>
    <row r="14" spans="1:13" ht="39.950000000000003" customHeight="1">
      <c r="A14" s="77">
        <v>7</v>
      </c>
      <c r="B14" s="38" t="s">
        <v>18</v>
      </c>
      <c r="C14" s="78" t="s">
        <v>19</v>
      </c>
      <c r="D14" s="38" t="s">
        <v>1</v>
      </c>
      <c r="E14" s="79">
        <v>2</v>
      </c>
      <c r="F14" s="79"/>
      <c r="G14" s="71">
        <f t="shared" si="0"/>
        <v>0</v>
      </c>
      <c r="H14" s="83"/>
      <c r="I14" s="87">
        <f t="shared" si="1"/>
        <v>0</v>
      </c>
      <c r="J14" s="90">
        <f t="shared" si="2"/>
        <v>0</v>
      </c>
      <c r="K14" s="13"/>
      <c r="L14" s="15"/>
      <c r="M14" s="9"/>
    </row>
    <row r="15" spans="1:13" ht="80.099999999999994" customHeight="1">
      <c r="A15" s="77">
        <v>8</v>
      </c>
      <c r="B15" s="38" t="s">
        <v>74</v>
      </c>
      <c r="C15" s="78" t="s">
        <v>73</v>
      </c>
      <c r="D15" s="38" t="s">
        <v>1</v>
      </c>
      <c r="E15" s="79">
        <v>0.4</v>
      </c>
      <c r="F15" s="79"/>
      <c r="G15" s="71">
        <f t="shared" si="0"/>
        <v>0</v>
      </c>
      <c r="H15" s="83"/>
      <c r="I15" s="87">
        <f t="shared" si="1"/>
        <v>0</v>
      </c>
      <c r="J15" s="90">
        <f t="shared" si="2"/>
        <v>0</v>
      </c>
      <c r="K15" s="13"/>
      <c r="L15" s="15"/>
      <c r="M15" s="9"/>
    </row>
    <row r="16" spans="1:13" ht="90" customHeight="1">
      <c r="A16" s="77">
        <v>9</v>
      </c>
      <c r="B16" s="38" t="s">
        <v>123</v>
      </c>
      <c r="C16" s="78" t="s">
        <v>15</v>
      </c>
      <c r="D16" s="38" t="s">
        <v>1</v>
      </c>
      <c r="E16" s="79">
        <v>1</v>
      </c>
      <c r="F16" s="79"/>
      <c r="G16" s="71">
        <f t="shared" si="0"/>
        <v>0</v>
      </c>
      <c r="H16" s="83"/>
      <c r="I16" s="87">
        <f t="shared" si="1"/>
        <v>0</v>
      </c>
      <c r="J16" s="90">
        <f t="shared" si="2"/>
        <v>0</v>
      </c>
      <c r="K16" s="13"/>
      <c r="L16" s="15"/>
      <c r="M16" s="9"/>
    </row>
    <row r="17" spans="1:13" ht="39.950000000000003" customHeight="1">
      <c r="A17" s="77">
        <v>10</v>
      </c>
      <c r="B17" s="38" t="s">
        <v>16</v>
      </c>
      <c r="C17" s="78" t="s">
        <v>17</v>
      </c>
      <c r="D17" s="38" t="s">
        <v>1</v>
      </c>
      <c r="E17" s="79">
        <v>1</v>
      </c>
      <c r="F17" s="79"/>
      <c r="G17" s="71">
        <f t="shared" si="0"/>
        <v>0</v>
      </c>
      <c r="H17" s="83"/>
      <c r="I17" s="87">
        <f t="shared" si="1"/>
        <v>0</v>
      </c>
      <c r="J17" s="90">
        <f t="shared" si="2"/>
        <v>0</v>
      </c>
      <c r="K17" s="13"/>
      <c r="L17" s="15"/>
      <c r="M17" s="9"/>
    </row>
    <row r="18" spans="1:13" ht="39.950000000000003" customHeight="1">
      <c r="A18" s="77">
        <v>11</v>
      </c>
      <c r="B18" s="38" t="s">
        <v>22</v>
      </c>
      <c r="C18" s="78" t="s">
        <v>23</v>
      </c>
      <c r="D18" s="38" t="s">
        <v>1</v>
      </c>
      <c r="E18" s="79">
        <v>2</v>
      </c>
      <c r="F18" s="79"/>
      <c r="G18" s="71">
        <f t="shared" si="0"/>
        <v>0</v>
      </c>
      <c r="H18" s="83"/>
      <c r="I18" s="87">
        <f t="shared" si="1"/>
        <v>0</v>
      </c>
      <c r="J18" s="90">
        <f t="shared" si="2"/>
        <v>0</v>
      </c>
      <c r="K18" s="13"/>
      <c r="L18" s="15"/>
      <c r="M18" s="9"/>
    </row>
    <row r="19" spans="1:13" ht="39.950000000000003" customHeight="1">
      <c r="A19" s="77">
        <v>12</v>
      </c>
      <c r="B19" s="38" t="s">
        <v>20</v>
      </c>
      <c r="C19" s="78" t="s">
        <v>21</v>
      </c>
      <c r="D19" s="38" t="s">
        <v>1</v>
      </c>
      <c r="E19" s="79">
        <v>0.6</v>
      </c>
      <c r="F19" s="79"/>
      <c r="G19" s="71">
        <f t="shared" si="0"/>
        <v>0</v>
      </c>
      <c r="H19" s="83"/>
      <c r="I19" s="87">
        <f t="shared" si="1"/>
        <v>0</v>
      </c>
      <c r="J19" s="90">
        <f t="shared" si="2"/>
        <v>0</v>
      </c>
      <c r="K19" s="13"/>
      <c r="L19" s="15"/>
      <c r="M19" s="9"/>
    </row>
    <row r="20" spans="1:13" ht="66.95" customHeight="1">
      <c r="A20" s="77">
        <v>13</v>
      </c>
      <c r="B20" s="38" t="s">
        <v>116</v>
      </c>
      <c r="C20" s="78" t="s">
        <v>90</v>
      </c>
      <c r="D20" s="38" t="s">
        <v>1</v>
      </c>
      <c r="E20" s="79">
        <v>0.2</v>
      </c>
      <c r="F20" s="79"/>
      <c r="G20" s="71">
        <f t="shared" si="0"/>
        <v>0</v>
      </c>
      <c r="H20" s="83"/>
      <c r="I20" s="87">
        <f t="shared" si="1"/>
        <v>0</v>
      </c>
      <c r="J20" s="90">
        <f t="shared" si="2"/>
        <v>0</v>
      </c>
      <c r="K20" s="13"/>
      <c r="L20" s="17"/>
      <c r="M20" s="9"/>
    </row>
    <row r="21" spans="1:13" ht="39.950000000000003" customHeight="1">
      <c r="A21" s="67">
        <v>14</v>
      </c>
      <c r="B21" s="38" t="s">
        <v>88</v>
      </c>
      <c r="C21" s="73" t="s">
        <v>59</v>
      </c>
      <c r="D21" s="38" t="s">
        <v>1</v>
      </c>
      <c r="E21" s="79">
        <v>0.2</v>
      </c>
      <c r="F21" s="79"/>
      <c r="G21" s="71">
        <f t="shared" si="0"/>
        <v>0</v>
      </c>
      <c r="H21" s="83"/>
      <c r="I21" s="87">
        <f t="shared" si="1"/>
        <v>0</v>
      </c>
      <c r="J21" s="90">
        <f t="shared" si="2"/>
        <v>0</v>
      </c>
      <c r="K21" s="13"/>
      <c r="L21" s="15"/>
      <c r="M21" s="9"/>
    </row>
    <row r="22" spans="1:13" ht="39.950000000000003" customHeight="1">
      <c r="A22" s="77">
        <v>15</v>
      </c>
      <c r="B22" s="43" t="s">
        <v>70</v>
      </c>
      <c r="C22" s="80" t="s">
        <v>45</v>
      </c>
      <c r="D22" s="38" t="s">
        <v>1</v>
      </c>
      <c r="E22" s="81">
        <v>8</v>
      </c>
      <c r="F22" s="81"/>
      <c r="G22" s="71">
        <f t="shared" si="0"/>
        <v>0</v>
      </c>
      <c r="H22" s="83"/>
      <c r="I22" s="87">
        <f t="shared" si="1"/>
        <v>0</v>
      </c>
      <c r="J22" s="90">
        <f t="shared" si="2"/>
        <v>0</v>
      </c>
      <c r="K22" s="13"/>
      <c r="L22" s="15"/>
      <c r="M22" s="9"/>
    </row>
    <row r="23" spans="1:13" ht="80.099999999999994" customHeight="1">
      <c r="A23" s="77">
        <v>16</v>
      </c>
      <c r="B23" s="43" t="s">
        <v>62</v>
      </c>
      <c r="C23" s="80" t="s">
        <v>63</v>
      </c>
      <c r="D23" s="38" t="s">
        <v>1</v>
      </c>
      <c r="E23" s="81">
        <v>1.6</v>
      </c>
      <c r="F23" s="81"/>
      <c r="G23" s="71">
        <f t="shared" si="0"/>
        <v>0</v>
      </c>
      <c r="H23" s="83"/>
      <c r="I23" s="87">
        <f t="shared" si="1"/>
        <v>0</v>
      </c>
      <c r="J23" s="90">
        <f t="shared" si="2"/>
        <v>0</v>
      </c>
      <c r="K23" s="13"/>
      <c r="L23" s="15"/>
      <c r="M23" s="9"/>
    </row>
    <row r="24" spans="1:13" ht="39.950000000000003" customHeight="1">
      <c r="A24" s="77">
        <v>17</v>
      </c>
      <c r="B24" s="38" t="s">
        <v>22</v>
      </c>
      <c r="C24" s="78" t="s">
        <v>50</v>
      </c>
      <c r="D24" s="38" t="s">
        <v>1</v>
      </c>
      <c r="E24" s="79">
        <v>0.2</v>
      </c>
      <c r="F24" s="79"/>
      <c r="G24" s="71">
        <f t="shared" si="0"/>
        <v>0</v>
      </c>
      <c r="H24" s="83"/>
      <c r="I24" s="87">
        <f t="shared" si="1"/>
        <v>0</v>
      </c>
      <c r="J24" s="90">
        <f t="shared" si="2"/>
        <v>0</v>
      </c>
      <c r="K24" s="13"/>
      <c r="L24" s="15"/>
      <c r="M24" s="9"/>
    </row>
    <row r="25" spans="1:13" ht="39.950000000000003" customHeight="1">
      <c r="A25" s="77">
        <v>18</v>
      </c>
      <c r="B25" s="38" t="s">
        <v>93</v>
      </c>
      <c r="C25" s="78" t="s">
        <v>85</v>
      </c>
      <c r="D25" s="38" t="s">
        <v>1</v>
      </c>
      <c r="E25" s="79">
        <v>0.3</v>
      </c>
      <c r="F25" s="79"/>
      <c r="G25" s="71">
        <f t="shared" si="0"/>
        <v>0</v>
      </c>
      <c r="H25" s="83"/>
      <c r="I25" s="87">
        <f t="shared" si="1"/>
        <v>0</v>
      </c>
      <c r="J25" s="90">
        <f t="shared" si="2"/>
        <v>0</v>
      </c>
      <c r="K25" s="13"/>
      <c r="L25" s="15"/>
      <c r="M25" s="9"/>
    </row>
    <row r="26" spans="1:13" ht="39.950000000000003" customHeight="1">
      <c r="A26" s="77">
        <v>19</v>
      </c>
      <c r="B26" s="38" t="s">
        <v>98</v>
      </c>
      <c r="C26" s="78" t="s">
        <v>94</v>
      </c>
      <c r="D26" s="38" t="s">
        <v>1</v>
      </c>
      <c r="E26" s="79">
        <v>8</v>
      </c>
      <c r="F26" s="79"/>
      <c r="G26" s="71">
        <f t="shared" si="0"/>
        <v>0</v>
      </c>
      <c r="H26" s="83"/>
      <c r="I26" s="87">
        <f t="shared" si="1"/>
        <v>0</v>
      </c>
      <c r="J26" s="90">
        <f t="shared" si="2"/>
        <v>0</v>
      </c>
      <c r="K26" s="13"/>
      <c r="L26" s="15"/>
      <c r="M26" s="9"/>
    </row>
    <row r="27" spans="1:13" ht="39.950000000000003" customHeight="1">
      <c r="A27" s="67">
        <v>20</v>
      </c>
      <c r="B27" s="38" t="s">
        <v>26</v>
      </c>
      <c r="C27" s="78" t="s">
        <v>27</v>
      </c>
      <c r="D27" s="38" t="s">
        <v>1</v>
      </c>
      <c r="E27" s="81">
        <v>10</v>
      </c>
      <c r="F27" s="81"/>
      <c r="G27" s="71">
        <f t="shared" si="0"/>
        <v>0</v>
      </c>
      <c r="H27" s="83"/>
      <c r="I27" s="87">
        <f t="shared" si="1"/>
        <v>0</v>
      </c>
      <c r="J27" s="90">
        <f t="shared" si="2"/>
        <v>0</v>
      </c>
      <c r="K27" s="13"/>
      <c r="L27" s="15"/>
      <c r="M27" s="9"/>
    </row>
    <row r="28" spans="1:13" ht="15" customHeight="1">
      <c r="A28" s="124" t="s">
        <v>125</v>
      </c>
      <c r="B28" s="125"/>
      <c r="C28" s="125"/>
      <c r="D28" s="125"/>
      <c r="E28" s="125"/>
      <c r="F28" s="125"/>
      <c r="G28" s="125"/>
      <c r="H28" s="125"/>
      <c r="I28" s="125"/>
      <c r="J28" s="126"/>
      <c r="K28" s="9"/>
      <c r="L28" s="16"/>
      <c r="M28" s="9"/>
    </row>
    <row r="29" spans="1:13" ht="39.950000000000003" customHeight="1">
      <c r="A29" s="72">
        <v>21</v>
      </c>
      <c r="B29" s="34" t="s">
        <v>28</v>
      </c>
      <c r="C29" s="73" t="s">
        <v>69</v>
      </c>
      <c r="D29" s="34" t="s">
        <v>1</v>
      </c>
      <c r="E29" s="74">
        <v>0.02</v>
      </c>
      <c r="F29" s="74"/>
      <c r="G29" s="82">
        <f>E29*F29</f>
        <v>0</v>
      </c>
      <c r="H29" s="83"/>
      <c r="I29" s="88">
        <f>G29*H29</f>
        <v>0</v>
      </c>
      <c r="J29" s="91">
        <f>G29+I29</f>
        <v>0</v>
      </c>
      <c r="K29" s="13"/>
      <c r="L29" s="18"/>
      <c r="M29" s="9"/>
    </row>
    <row r="30" spans="1:13" ht="39.950000000000003" customHeight="1">
      <c r="A30" s="72">
        <v>22</v>
      </c>
      <c r="B30" s="34" t="s">
        <v>29</v>
      </c>
      <c r="C30" s="73" t="s">
        <v>9</v>
      </c>
      <c r="D30" s="34" t="s">
        <v>1</v>
      </c>
      <c r="E30" s="74">
        <v>0.06</v>
      </c>
      <c r="F30" s="74"/>
      <c r="G30" s="82">
        <f t="shared" ref="G30:G37" si="3">E30*F30</f>
        <v>0</v>
      </c>
      <c r="H30" s="83"/>
      <c r="I30" s="88">
        <f t="shared" ref="I30:I38" si="4">G30*H30</f>
        <v>0</v>
      </c>
      <c r="J30" s="91">
        <f t="shared" ref="J30:J38" si="5">G30+I30</f>
        <v>0</v>
      </c>
      <c r="K30" s="13"/>
      <c r="L30" s="18"/>
      <c r="M30" s="9"/>
    </row>
    <row r="31" spans="1:13" ht="39.950000000000003" customHeight="1">
      <c r="A31" s="72">
        <v>23</v>
      </c>
      <c r="B31" s="34" t="s">
        <v>10</v>
      </c>
      <c r="C31" s="73" t="s">
        <v>11</v>
      </c>
      <c r="D31" s="34" t="s">
        <v>1</v>
      </c>
      <c r="E31" s="74">
        <v>0.06</v>
      </c>
      <c r="F31" s="74"/>
      <c r="G31" s="82">
        <f t="shared" si="3"/>
        <v>0</v>
      </c>
      <c r="H31" s="83"/>
      <c r="I31" s="88">
        <f t="shared" si="4"/>
        <v>0</v>
      </c>
      <c r="J31" s="91">
        <f t="shared" si="5"/>
        <v>0</v>
      </c>
      <c r="K31" s="13"/>
      <c r="L31" s="18"/>
      <c r="M31" s="9"/>
    </row>
    <row r="32" spans="1:13" ht="39.950000000000003" customHeight="1">
      <c r="A32" s="72">
        <v>24</v>
      </c>
      <c r="B32" s="34" t="s">
        <v>12</v>
      </c>
      <c r="C32" s="73" t="s">
        <v>13</v>
      </c>
      <c r="D32" s="34" t="s">
        <v>1</v>
      </c>
      <c r="E32" s="74">
        <v>0.06</v>
      </c>
      <c r="F32" s="74"/>
      <c r="G32" s="82">
        <f t="shared" si="3"/>
        <v>0</v>
      </c>
      <c r="H32" s="83"/>
      <c r="I32" s="88">
        <f t="shared" si="4"/>
        <v>0</v>
      </c>
      <c r="J32" s="91">
        <f t="shared" si="5"/>
        <v>0</v>
      </c>
      <c r="K32" s="13"/>
      <c r="L32" s="18"/>
      <c r="M32" s="9"/>
    </row>
    <row r="33" spans="1:13" ht="66.95" customHeight="1">
      <c r="A33" s="72">
        <v>25</v>
      </c>
      <c r="B33" s="34" t="s">
        <v>30</v>
      </c>
      <c r="C33" s="73" t="s">
        <v>19</v>
      </c>
      <c r="D33" s="34" t="s">
        <v>1</v>
      </c>
      <c r="E33" s="74">
        <v>0.1</v>
      </c>
      <c r="F33" s="74"/>
      <c r="G33" s="82">
        <f t="shared" si="3"/>
        <v>0</v>
      </c>
      <c r="H33" s="83"/>
      <c r="I33" s="88">
        <f t="shared" si="4"/>
        <v>0</v>
      </c>
      <c r="J33" s="91">
        <f t="shared" si="5"/>
        <v>0</v>
      </c>
      <c r="K33" s="14"/>
      <c r="L33" s="19"/>
      <c r="M33" s="14"/>
    </row>
    <row r="34" spans="1:13" ht="90" customHeight="1">
      <c r="A34" s="72">
        <v>26</v>
      </c>
      <c r="B34" s="34" t="s">
        <v>117</v>
      </c>
      <c r="C34" s="73" t="s">
        <v>15</v>
      </c>
      <c r="D34" s="34" t="s">
        <v>1</v>
      </c>
      <c r="E34" s="74">
        <v>0.1</v>
      </c>
      <c r="F34" s="74"/>
      <c r="G34" s="82">
        <f t="shared" si="3"/>
        <v>0</v>
      </c>
      <c r="H34" s="83"/>
      <c r="I34" s="88">
        <f t="shared" si="4"/>
        <v>0</v>
      </c>
      <c r="J34" s="91">
        <f t="shared" si="5"/>
        <v>0</v>
      </c>
      <c r="K34" s="14"/>
      <c r="L34" s="19"/>
      <c r="M34" s="9"/>
    </row>
    <row r="35" spans="1:13" ht="90" customHeight="1">
      <c r="A35" s="72">
        <v>27</v>
      </c>
      <c r="B35" s="34" t="s">
        <v>31</v>
      </c>
      <c r="C35" s="73" t="s">
        <v>17</v>
      </c>
      <c r="D35" s="34" t="s">
        <v>1</v>
      </c>
      <c r="E35" s="74">
        <v>0.06</v>
      </c>
      <c r="F35" s="74"/>
      <c r="G35" s="82">
        <f t="shared" si="3"/>
        <v>0</v>
      </c>
      <c r="H35" s="83"/>
      <c r="I35" s="88">
        <f t="shared" si="4"/>
        <v>0</v>
      </c>
      <c r="J35" s="91">
        <f t="shared" si="5"/>
        <v>0</v>
      </c>
      <c r="K35" s="13"/>
      <c r="L35" s="19"/>
      <c r="M35" s="9"/>
    </row>
    <row r="36" spans="1:13" ht="90" customHeight="1">
      <c r="A36" s="72">
        <v>28</v>
      </c>
      <c r="B36" s="34" t="s">
        <v>91</v>
      </c>
      <c r="C36" s="73" t="s">
        <v>87</v>
      </c>
      <c r="D36" s="34" t="s">
        <v>1</v>
      </c>
      <c r="E36" s="74">
        <v>0.09</v>
      </c>
      <c r="F36" s="74"/>
      <c r="G36" s="82">
        <f t="shared" si="3"/>
        <v>0</v>
      </c>
      <c r="H36" s="83"/>
      <c r="I36" s="88">
        <f t="shared" si="4"/>
        <v>0</v>
      </c>
      <c r="J36" s="91">
        <f t="shared" si="5"/>
        <v>0</v>
      </c>
      <c r="K36" s="13"/>
      <c r="L36" s="18"/>
      <c r="M36" s="9"/>
    </row>
    <row r="37" spans="1:13" ht="39.950000000000003" customHeight="1">
      <c r="A37" s="72">
        <v>29</v>
      </c>
      <c r="B37" s="34" t="s">
        <v>32</v>
      </c>
      <c r="C37" s="73" t="s">
        <v>33</v>
      </c>
      <c r="D37" s="34" t="s">
        <v>1</v>
      </c>
      <c r="E37" s="74">
        <v>4.0000000000000001E-3</v>
      </c>
      <c r="F37" s="74"/>
      <c r="G37" s="82">
        <f t="shared" si="3"/>
        <v>0</v>
      </c>
      <c r="H37" s="83"/>
      <c r="I37" s="88">
        <f t="shared" si="4"/>
        <v>0</v>
      </c>
      <c r="J37" s="91">
        <f t="shared" si="5"/>
        <v>0</v>
      </c>
      <c r="K37" s="13"/>
      <c r="L37" s="19"/>
      <c r="M37" s="9"/>
    </row>
    <row r="38" spans="1:13" ht="39.950000000000003" customHeight="1">
      <c r="A38" s="72">
        <v>30</v>
      </c>
      <c r="B38" s="34" t="s">
        <v>118</v>
      </c>
      <c r="C38" s="73" t="s">
        <v>34</v>
      </c>
      <c r="D38" s="73" t="s">
        <v>35</v>
      </c>
      <c r="E38" s="74">
        <v>36</v>
      </c>
      <c r="F38" s="74"/>
      <c r="G38" s="82">
        <f>E38*F38</f>
        <v>0</v>
      </c>
      <c r="H38" s="83"/>
      <c r="I38" s="88">
        <f t="shared" si="4"/>
        <v>0</v>
      </c>
      <c r="J38" s="91">
        <f t="shared" si="5"/>
        <v>0</v>
      </c>
      <c r="K38" s="13"/>
      <c r="L38" s="19"/>
      <c r="M38" s="9"/>
    </row>
    <row r="39" spans="1:13" ht="55.5" customHeight="1">
      <c r="A39" s="115" t="s">
        <v>126</v>
      </c>
      <c r="B39" s="116"/>
      <c r="C39" s="116"/>
      <c r="D39" s="116"/>
      <c r="E39" s="116"/>
      <c r="F39" s="116"/>
      <c r="G39" s="116"/>
      <c r="H39" s="116"/>
      <c r="I39" s="116"/>
      <c r="J39" s="117"/>
      <c r="K39" s="28"/>
      <c r="L39" s="29"/>
      <c r="M39" s="9"/>
    </row>
    <row r="40" spans="1:13" ht="66.95" customHeight="1">
      <c r="A40" s="37">
        <v>31</v>
      </c>
      <c r="B40" s="38" t="s">
        <v>36</v>
      </c>
      <c r="C40" s="39" t="s">
        <v>0</v>
      </c>
      <c r="D40" s="40" t="s">
        <v>1</v>
      </c>
      <c r="E40" s="41">
        <v>300</v>
      </c>
      <c r="F40" s="41"/>
      <c r="G40" s="42">
        <f>E40*F40</f>
        <v>0</v>
      </c>
      <c r="H40" s="85"/>
      <c r="I40" s="89">
        <f>G40*H40</f>
        <v>0</v>
      </c>
      <c r="J40" s="92">
        <f>G40+I40</f>
        <v>0</v>
      </c>
      <c r="K40" s="13"/>
      <c r="L40" s="20"/>
      <c r="M40" s="9"/>
    </row>
    <row r="41" spans="1:13" ht="66.95" customHeight="1">
      <c r="A41" s="37">
        <v>32</v>
      </c>
      <c r="B41" s="38" t="s">
        <v>24</v>
      </c>
      <c r="C41" s="39" t="s">
        <v>25</v>
      </c>
      <c r="D41" s="40" t="s">
        <v>1</v>
      </c>
      <c r="E41" s="41">
        <v>40</v>
      </c>
      <c r="F41" s="41"/>
      <c r="G41" s="42">
        <f t="shared" ref="G41:G79" si="6">E41*F41</f>
        <v>0</v>
      </c>
      <c r="H41" s="85"/>
      <c r="I41" s="89">
        <f t="shared" ref="I41:I79" si="7">G41*H41</f>
        <v>0</v>
      </c>
      <c r="J41" s="92">
        <f t="shared" ref="J41:J79" si="8">G41+I41</f>
        <v>0</v>
      </c>
      <c r="K41" s="13"/>
      <c r="L41" s="20"/>
      <c r="M41" s="9"/>
    </row>
    <row r="42" spans="1:13" ht="39.950000000000003" customHeight="1">
      <c r="A42" s="37">
        <v>33</v>
      </c>
      <c r="B42" s="38" t="s">
        <v>28</v>
      </c>
      <c r="C42" s="39" t="s">
        <v>69</v>
      </c>
      <c r="D42" s="40" t="s">
        <v>1</v>
      </c>
      <c r="E42" s="41">
        <v>0.2</v>
      </c>
      <c r="F42" s="41"/>
      <c r="G42" s="42">
        <f t="shared" si="6"/>
        <v>0</v>
      </c>
      <c r="H42" s="85"/>
      <c r="I42" s="89">
        <f t="shared" si="7"/>
        <v>0</v>
      </c>
      <c r="J42" s="92">
        <f t="shared" si="8"/>
        <v>0</v>
      </c>
      <c r="K42" s="13"/>
      <c r="L42" s="20"/>
      <c r="M42" s="9"/>
    </row>
    <row r="43" spans="1:13" ht="39.950000000000003" customHeight="1">
      <c r="A43" s="37">
        <v>34</v>
      </c>
      <c r="B43" s="38" t="s">
        <v>67</v>
      </c>
      <c r="C43" s="39" t="s">
        <v>68</v>
      </c>
      <c r="D43" s="40" t="s">
        <v>1</v>
      </c>
      <c r="E43" s="41">
        <v>2</v>
      </c>
      <c r="F43" s="41"/>
      <c r="G43" s="42">
        <f t="shared" si="6"/>
        <v>0</v>
      </c>
      <c r="H43" s="85"/>
      <c r="I43" s="89">
        <f t="shared" si="7"/>
        <v>0</v>
      </c>
      <c r="J43" s="92">
        <f t="shared" si="8"/>
        <v>0</v>
      </c>
      <c r="K43" s="13"/>
      <c r="L43" s="20"/>
      <c r="M43" s="9"/>
    </row>
    <row r="44" spans="1:13" ht="39.950000000000003" customHeight="1">
      <c r="A44" s="37">
        <v>35</v>
      </c>
      <c r="B44" s="38" t="s">
        <v>76</v>
      </c>
      <c r="C44" s="39" t="s">
        <v>75</v>
      </c>
      <c r="D44" s="40" t="s">
        <v>1</v>
      </c>
      <c r="E44" s="41">
        <v>0.2</v>
      </c>
      <c r="F44" s="41"/>
      <c r="G44" s="42">
        <f t="shared" si="6"/>
        <v>0</v>
      </c>
      <c r="H44" s="85"/>
      <c r="I44" s="89">
        <f t="shared" si="7"/>
        <v>0</v>
      </c>
      <c r="J44" s="92">
        <f t="shared" si="8"/>
        <v>0</v>
      </c>
      <c r="K44" s="13"/>
      <c r="L44" s="20"/>
      <c r="M44" s="9"/>
    </row>
    <row r="45" spans="1:13" ht="39.950000000000003" customHeight="1">
      <c r="A45" s="37">
        <v>36</v>
      </c>
      <c r="B45" s="38" t="s">
        <v>2</v>
      </c>
      <c r="C45" s="39" t="s">
        <v>3</v>
      </c>
      <c r="D45" s="40" t="s">
        <v>1</v>
      </c>
      <c r="E45" s="41">
        <v>0.02</v>
      </c>
      <c r="F45" s="41"/>
      <c r="G45" s="42">
        <f t="shared" si="6"/>
        <v>0</v>
      </c>
      <c r="H45" s="85"/>
      <c r="I45" s="89">
        <f t="shared" si="7"/>
        <v>0</v>
      </c>
      <c r="J45" s="92">
        <f t="shared" si="8"/>
        <v>0</v>
      </c>
      <c r="K45" s="13"/>
      <c r="L45" s="20"/>
      <c r="M45" s="9"/>
    </row>
    <row r="46" spans="1:13" ht="39.950000000000003" customHeight="1">
      <c r="A46" s="37">
        <v>37</v>
      </c>
      <c r="B46" s="38" t="s">
        <v>82</v>
      </c>
      <c r="C46" s="39" t="s">
        <v>81</v>
      </c>
      <c r="D46" s="40" t="s">
        <v>1</v>
      </c>
      <c r="E46" s="41">
        <v>0.5</v>
      </c>
      <c r="F46" s="41"/>
      <c r="G46" s="42">
        <f t="shared" si="6"/>
        <v>0</v>
      </c>
      <c r="H46" s="85"/>
      <c r="I46" s="89">
        <f t="shared" si="7"/>
        <v>0</v>
      </c>
      <c r="J46" s="92">
        <f t="shared" si="8"/>
        <v>0</v>
      </c>
      <c r="K46" s="13"/>
      <c r="L46" s="20"/>
      <c r="M46" s="9"/>
    </row>
    <row r="47" spans="1:13" ht="39.950000000000003" customHeight="1">
      <c r="A47" s="37">
        <v>38</v>
      </c>
      <c r="B47" s="38" t="s">
        <v>10</v>
      </c>
      <c r="C47" s="39" t="s">
        <v>11</v>
      </c>
      <c r="D47" s="40" t="s">
        <v>1</v>
      </c>
      <c r="E47" s="41">
        <v>0.04</v>
      </c>
      <c r="F47" s="41"/>
      <c r="G47" s="42">
        <f t="shared" si="6"/>
        <v>0</v>
      </c>
      <c r="H47" s="85"/>
      <c r="I47" s="89">
        <f t="shared" si="7"/>
        <v>0</v>
      </c>
      <c r="J47" s="92">
        <f t="shared" si="8"/>
        <v>0</v>
      </c>
      <c r="K47" s="13"/>
      <c r="L47" s="20"/>
      <c r="M47" s="9"/>
    </row>
    <row r="48" spans="1:13" ht="39.950000000000003" customHeight="1">
      <c r="A48" s="37">
        <v>39</v>
      </c>
      <c r="B48" s="38" t="s">
        <v>83</v>
      </c>
      <c r="C48" s="39" t="s">
        <v>84</v>
      </c>
      <c r="D48" s="40" t="s">
        <v>1</v>
      </c>
      <c r="E48" s="41">
        <v>0.2</v>
      </c>
      <c r="F48" s="41"/>
      <c r="G48" s="42">
        <f t="shared" si="6"/>
        <v>0</v>
      </c>
      <c r="H48" s="85"/>
      <c r="I48" s="89">
        <f t="shared" si="7"/>
        <v>0</v>
      </c>
      <c r="J48" s="92">
        <f t="shared" si="8"/>
        <v>0</v>
      </c>
      <c r="K48" s="13"/>
      <c r="L48" s="20"/>
      <c r="M48" s="9"/>
    </row>
    <row r="49" spans="1:13" ht="39.950000000000003" customHeight="1">
      <c r="A49" s="37">
        <v>40</v>
      </c>
      <c r="B49" s="38" t="s">
        <v>12</v>
      </c>
      <c r="C49" s="39" t="s">
        <v>13</v>
      </c>
      <c r="D49" s="40" t="s">
        <v>1</v>
      </c>
      <c r="E49" s="41">
        <v>0.04</v>
      </c>
      <c r="F49" s="41"/>
      <c r="G49" s="42">
        <f t="shared" si="6"/>
        <v>0</v>
      </c>
      <c r="H49" s="85"/>
      <c r="I49" s="89">
        <f t="shared" si="7"/>
        <v>0</v>
      </c>
      <c r="J49" s="92">
        <f t="shared" si="8"/>
        <v>0</v>
      </c>
      <c r="K49" s="13"/>
      <c r="L49" s="20"/>
      <c r="M49" s="9"/>
    </row>
    <row r="50" spans="1:13" ht="39.950000000000003" customHeight="1">
      <c r="A50" s="37">
        <v>41</v>
      </c>
      <c r="B50" s="38" t="s">
        <v>18</v>
      </c>
      <c r="C50" s="39" t="s">
        <v>19</v>
      </c>
      <c r="D50" s="40" t="s">
        <v>1</v>
      </c>
      <c r="E50" s="41">
        <v>4</v>
      </c>
      <c r="F50" s="41"/>
      <c r="G50" s="42">
        <f t="shared" si="6"/>
        <v>0</v>
      </c>
      <c r="H50" s="85"/>
      <c r="I50" s="89">
        <f t="shared" si="7"/>
        <v>0</v>
      </c>
      <c r="J50" s="92">
        <f t="shared" si="8"/>
        <v>0</v>
      </c>
      <c r="K50" s="13"/>
      <c r="L50" s="20"/>
      <c r="M50" s="9"/>
    </row>
    <row r="51" spans="1:13" ht="90" customHeight="1">
      <c r="A51" s="37">
        <v>42</v>
      </c>
      <c r="B51" s="38" t="s">
        <v>74</v>
      </c>
      <c r="C51" s="39" t="s">
        <v>73</v>
      </c>
      <c r="D51" s="40" t="s">
        <v>1</v>
      </c>
      <c r="E51" s="41">
        <v>0.4</v>
      </c>
      <c r="F51" s="41"/>
      <c r="G51" s="42">
        <f t="shared" si="6"/>
        <v>0</v>
      </c>
      <c r="H51" s="85"/>
      <c r="I51" s="89">
        <f t="shared" si="7"/>
        <v>0</v>
      </c>
      <c r="J51" s="92">
        <f t="shared" si="8"/>
        <v>0</v>
      </c>
      <c r="K51" s="13"/>
      <c r="L51" s="20"/>
      <c r="M51" s="9"/>
    </row>
    <row r="52" spans="1:13" ht="90" customHeight="1">
      <c r="A52" s="37">
        <v>43</v>
      </c>
      <c r="B52" s="38" t="s">
        <v>14</v>
      </c>
      <c r="C52" s="39" t="s">
        <v>15</v>
      </c>
      <c r="D52" s="40" t="s">
        <v>1</v>
      </c>
      <c r="E52" s="41">
        <v>2</v>
      </c>
      <c r="F52" s="41"/>
      <c r="G52" s="42">
        <f t="shared" si="6"/>
        <v>0</v>
      </c>
      <c r="H52" s="85"/>
      <c r="I52" s="89">
        <f t="shared" si="7"/>
        <v>0</v>
      </c>
      <c r="J52" s="92">
        <f t="shared" si="8"/>
        <v>0</v>
      </c>
      <c r="K52" s="13"/>
      <c r="L52" s="20"/>
      <c r="M52" s="9"/>
    </row>
    <row r="53" spans="1:13" ht="39.950000000000003" customHeight="1">
      <c r="A53" s="37">
        <v>44</v>
      </c>
      <c r="B53" s="38" t="s">
        <v>37</v>
      </c>
      <c r="C53" s="39" t="s">
        <v>17</v>
      </c>
      <c r="D53" s="40" t="s">
        <v>1</v>
      </c>
      <c r="E53" s="41">
        <v>6</v>
      </c>
      <c r="F53" s="41"/>
      <c r="G53" s="42">
        <f t="shared" si="6"/>
        <v>0</v>
      </c>
      <c r="H53" s="85"/>
      <c r="I53" s="89">
        <f t="shared" si="7"/>
        <v>0</v>
      </c>
      <c r="J53" s="92">
        <f t="shared" si="8"/>
        <v>0</v>
      </c>
      <c r="K53" s="13"/>
      <c r="L53" s="20"/>
      <c r="M53" s="9"/>
    </row>
    <row r="54" spans="1:13" ht="39.950000000000003" customHeight="1">
      <c r="A54" s="37">
        <v>45</v>
      </c>
      <c r="B54" s="38" t="s">
        <v>20</v>
      </c>
      <c r="C54" s="39" t="s">
        <v>21</v>
      </c>
      <c r="D54" s="39" t="s">
        <v>1</v>
      </c>
      <c r="E54" s="41">
        <v>1</v>
      </c>
      <c r="F54" s="41"/>
      <c r="G54" s="42">
        <f t="shared" si="6"/>
        <v>0</v>
      </c>
      <c r="H54" s="85"/>
      <c r="I54" s="89">
        <f t="shared" si="7"/>
        <v>0</v>
      </c>
      <c r="J54" s="92">
        <f t="shared" si="8"/>
        <v>0</v>
      </c>
      <c r="K54" s="13"/>
      <c r="L54" s="20"/>
      <c r="M54" s="9"/>
    </row>
    <row r="55" spans="1:13" ht="39.950000000000003" customHeight="1">
      <c r="A55" s="37">
        <v>46</v>
      </c>
      <c r="B55" s="38" t="s">
        <v>38</v>
      </c>
      <c r="C55" s="39" t="s">
        <v>39</v>
      </c>
      <c r="D55" s="40" t="s">
        <v>1</v>
      </c>
      <c r="E55" s="127">
        <v>1.5</v>
      </c>
      <c r="F55" s="41"/>
      <c r="G55" s="42">
        <f t="shared" si="6"/>
        <v>0</v>
      </c>
      <c r="H55" s="85"/>
      <c r="I55" s="89">
        <f t="shared" si="7"/>
        <v>0</v>
      </c>
      <c r="J55" s="92">
        <f t="shared" si="8"/>
        <v>0</v>
      </c>
      <c r="K55" s="13"/>
      <c r="L55" s="20"/>
      <c r="M55" s="9"/>
    </row>
    <row r="56" spans="1:13" ht="66.95" customHeight="1">
      <c r="A56" s="37">
        <v>47</v>
      </c>
      <c r="B56" s="38" t="s">
        <v>119</v>
      </c>
      <c r="C56" s="39" t="s">
        <v>85</v>
      </c>
      <c r="D56" s="40" t="s">
        <v>1</v>
      </c>
      <c r="E56" s="41">
        <v>0.4</v>
      </c>
      <c r="F56" s="41"/>
      <c r="G56" s="42">
        <f t="shared" si="6"/>
        <v>0</v>
      </c>
      <c r="H56" s="85"/>
      <c r="I56" s="89">
        <f t="shared" si="7"/>
        <v>0</v>
      </c>
      <c r="J56" s="92">
        <f t="shared" si="8"/>
        <v>0</v>
      </c>
      <c r="K56" s="13"/>
      <c r="L56" s="20"/>
      <c r="M56" s="9"/>
    </row>
    <row r="57" spans="1:13" ht="66.95" customHeight="1">
      <c r="A57" s="37">
        <v>48</v>
      </c>
      <c r="B57" s="38" t="s">
        <v>80</v>
      </c>
      <c r="C57" s="39" t="s">
        <v>79</v>
      </c>
      <c r="D57" s="40" t="s">
        <v>1</v>
      </c>
      <c r="E57" s="41">
        <v>0.2</v>
      </c>
      <c r="F57" s="41"/>
      <c r="G57" s="42">
        <f t="shared" si="6"/>
        <v>0</v>
      </c>
      <c r="H57" s="85"/>
      <c r="I57" s="89">
        <f t="shared" si="7"/>
        <v>0</v>
      </c>
      <c r="J57" s="92">
        <f t="shared" si="8"/>
        <v>0</v>
      </c>
      <c r="K57" s="13"/>
      <c r="L57" s="20"/>
      <c r="M57" s="9"/>
    </row>
    <row r="58" spans="1:13" ht="39.950000000000003" customHeight="1">
      <c r="A58" s="37">
        <v>49</v>
      </c>
      <c r="B58" s="38" t="s">
        <v>40</v>
      </c>
      <c r="C58" s="39" t="s">
        <v>41</v>
      </c>
      <c r="D58" s="40" t="s">
        <v>1</v>
      </c>
      <c r="E58" s="41">
        <v>6</v>
      </c>
      <c r="F58" s="41"/>
      <c r="G58" s="42">
        <f t="shared" si="6"/>
        <v>0</v>
      </c>
      <c r="H58" s="85"/>
      <c r="I58" s="89">
        <f t="shared" si="7"/>
        <v>0</v>
      </c>
      <c r="J58" s="92">
        <f t="shared" si="8"/>
        <v>0</v>
      </c>
      <c r="K58" s="13"/>
      <c r="L58" s="20"/>
      <c r="M58" s="9"/>
    </row>
    <row r="59" spans="1:13" ht="39.950000000000003" customHeight="1">
      <c r="A59" s="37">
        <v>50</v>
      </c>
      <c r="B59" s="38" t="s">
        <v>42</v>
      </c>
      <c r="C59" s="39" t="s">
        <v>43</v>
      </c>
      <c r="D59" s="40" t="s">
        <v>1</v>
      </c>
      <c r="E59" s="41">
        <v>0.1</v>
      </c>
      <c r="F59" s="41"/>
      <c r="G59" s="42">
        <f t="shared" si="6"/>
        <v>0</v>
      </c>
      <c r="H59" s="85"/>
      <c r="I59" s="89">
        <f t="shared" si="7"/>
        <v>0</v>
      </c>
      <c r="J59" s="92">
        <f t="shared" si="8"/>
        <v>0</v>
      </c>
      <c r="K59" s="13"/>
      <c r="L59" s="20"/>
      <c r="M59" s="9"/>
    </row>
    <row r="60" spans="1:13" ht="39.950000000000003" customHeight="1">
      <c r="A60" s="37">
        <v>51</v>
      </c>
      <c r="B60" s="38" t="s">
        <v>44</v>
      </c>
      <c r="C60" s="39" t="s">
        <v>72</v>
      </c>
      <c r="D60" s="40" t="s">
        <v>1</v>
      </c>
      <c r="E60" s="41">
        <v>0.04</v>
      </c>
      <c r="F60" s="41"/>
      <c r="G60" s="42">
        <f t="shared" si="6"/>
        <v>0</v>
      </c>
      <c r="H60" s="85"/>
      <c r="I60" s="89">
        <f t="shared" si="7"/>
        <v>0</v>
      </c>
      <c r="J60" s="92">
        <f t="shared" si="8"/>
        <v>0</v>
      </c>
      <c r="K60" s="13"/>
      <c r="L60" s="20"/>
      <c r="M60" s="9"/>
    </row>
    <row r="61" spans="1:13" ht="39.950000000000003" customHeight="1">
      <c r="A61" s="37">
        <v>52</v>
      </c>
      <c r="B61" s="38" t="s">
        <v>78</v>
      </c>
      <c r="C61" s="39" t="s">
        <v>77</v>
      </c>
      <c r="D61" s="40" t="s">
        <v>1</v>
      </c>
      <c r="E61" s="41">
        <v>0.2</v>
      </c>
      <c r="F61" s="41"/>
      <c r="G61" s="42">
        <f t="shared" si="6"/>
        <v>0</v>
      </c>
      <c r="H61" s="85"/>
      <c r="I61" s="89">
        <f t="shared" si="7"/>
        <v>0</v>
      </c>
      <c r="J61" s="92">
        <f t="shared" si="8"/>
        <v>0</v>
      </c>
      <c r="K61" s="13"/>
      <c r="L61" s="20"/>
      <c r="M61" s="9"/>
    </row>
    <row r="62" spans="1:13" ht="39.950000000000003" customHeight="1">
      <c r="A62" s="37">
        <v>53</v>
      </c>
      <c r="B62" s="38" t="s">
        <v>89</v>
      </c>
      <c r="C62" s="39" t="s">
        <v>87</v>
      </c>
      <c r="D62" s="40" t="s">
        <v>1</v>
      </c>
      <c r="E62" s="41">
        <v>0.2</v>
      </c>
      <c r="F62" s="41"/>
      <c r="G62" s="42">
        <f t="shared" si="6"/>
        <v>0</v>
      </c>
      <c r="H62" s="85"/>
      <c r="I62" s="89">
        <f t="shared" si="7"/>
        <v>0</v>
      </c>
      <c r="J62" s="92">
        <f t="shared" si="8"/>
        <v>0</v>
      </c>
      <c r="K62" s="13"/>
      <c r="L62" s="20"/>
      <c r="M62" s="9"/>
    </row>
    <row r="63" spans="1:13" ht="38.25">
      <c r="A63" s="37">
        <v>54</v>
      </c>
      <c r="B63" s="38" t="s">
        <v>65</v>
      </c>
      <c r="C63" s="35" t="s">
        <v>66</v>
      </c>
      <c r="D63" s="40" t="s">
        <v>1</v>
      </c>
      <c r="E63" s="41">
        <v>0.2</v>
      </c>
      <c r="F63" s="41"/>
      <c r="G63" s="42">
        <f t="shared" si="6"/>
        <v>0</v>
      </c>
      <c r="H63" s="85"/>
      <c r="I63" s="89">
        <f t="shared" si="7"/>
        <v>0</v>
      </c>
      <c r="J63" s="92">
        <f t="shared" si="8"/>
        <v>0</v>
      </c>
      <c r="K63" s="13"/>
      <c r="L63" s="20"/>
      <c r="M63" s="9"/>
    </row>
    <row r="64" spans="1:13" ht="39.950000000000003" customHeight="1">
      <c r="A64" s="37">
        <v>55</v>
      </c>
      <c r="B64" s="38" t="s">
        <v>88</v>
      </c>
      <c r="C64" s="35" t="s">
        <v>59</v>
      </c>
      <c r="D64" s="40" t="s">
        <v>1</v>
      </c>
      <c r="E64" s="41">
        <v>0.05</v>
      </c>
      <c r="F64" s="41"/>
      <c r="G64" s="42">
        <f t="shared" si="6"/>
        <v>0</v>
      </c>
      <c r="H64" s="85"/>
      <c r="I64" s="89">
        <f t="shared" si="7"/>
        <v>0</v>
      </c>
      <c r="J64" s="92">
        <f t="shared" si="8"/>
        <v>0</v>
      </c>
      <c r="K64" s="13"/>
      <c r="L64" s="20"/>
      <c r="M64" s="9"/>
    </row>
    <row r="65" spans="1:13" ht="62.25" customHeight="1">
      <c r="A65" s="37">
        <v>56</v>
      </c>
      <c r="B65" s="38" t="s">
        <v>122</v>
      </c>
      <c r="C65" s="39" t="s">
        <v>45</v>
      </c>
      <c r="D65" s="40" t="s">
        <v>1</v>
      </c>
      <c r="E65" s="41">
        <v>10</v>
      </c>
      <c r="F65" s="41"/>
      <c r="G65" s="42">
        <f t="shared" si="6"/>
        <v>0</v>
      </c>
      <c r="H65" s="85"/>
      <c r="I65" s="89">
        <f t="shared" si="7"/>
        <v>0</v>
      </c>
      <c r="J65" s="92">
        <f t="shared" si="8"/>
        <v>0</v>
      </c>
      <c r="K65" s="13"/>
      <c r="L65" s="20"/>
      <c r="M65" s="9"/>
    </row>
    <row r="66" spans="1:13" ht="39.950000000000003" customHeight="1">
      <c r="A66" s="37">
        <v>57</v>
      </c>
      <c r="B66" s="38" t="s">
        <v>46</v>
      </c>
      <c r="C66" s="39" t="s">
        <v>47</v>
      </c>
      <c r="D66" s="40" t="s">
        <v>1</v>
      </c>
      <c r="E66" s="41">
        <v>2</v>
      </c>
      <c r="F66" s="41"/>
      <c r="G66" s="42">
        <f t="shared" si="6"/>
        <v>0</v>
      </c>
      <c r="H66" s="85"/>
      <c r="I66" s="89">
        <f t="shared" si="7"/>
        <v>0</v>
      </c>
      <c r="J66" s="92">
        <f t="shared" si="8"/>
        <v>0</v>
      </c>
      <c r="K66" s="13"/>
      <c r="L66" s="20"/>
      <c r="M66" s="9"/>
    </row>
    <row r="67" spans="1:13" ht="39.950000000000003" customHeight="1">
      <c r="A67" s="37">
        <v>58</v>
      </c>
      <c r="B67" s="38" t="s">
        <v>38</v>
      </c>
      <c r="C67" s="39" t="s">
        <v>48</v>
      </c>
      <c r="D67" s="40" t="s">
        <v>1</v>
      </c>
      <c r="E67" s="41">
        <v>0.5</v>
      </c>
      <c r="F67" s="41"/>
      <c r="G67" s="42">
        <f t="shared" si="6"/>
        <v>0</v>
      </c>
      <c r="H67" s="85"/>
      <c r="I67" s="89">
        <f t="shared" si="7"/>
        <v>0</v>
      </c>
      <c r="J67" s="92">
        <f t="shared" si="8"/>
        <v>0</v>
      </c>
      <c r="K67" s="13"/>
      <c r="L67" s="20"/>
      <c r="M67" s="9"/>
    </row>
    <row r="68" spans="1:13" ht="90" customHeight="1">
      <c r="A68" s="37">
        <v>59</v>
      </c>
      <c r="B68" s="43" t="s">
        <v>62</v>
      </c>
      <c r="C68" s="44" t="s">
        <v>63</v>
      </c>
      <c r="D68" s="40" t="s">
        <v>1</v>
      </c>
      <c r="E68" s="45">
        <v>1</v>
      </c>
      <c r="F68" s="45"/>
      <c r="G68" s="42">
        <f t="shared" si="6"/>
        <v>0</v>
      </c>
      <c r="H68" s="85"/>
      <c r="I68" s="89">
        <f t="shared" si="7"/>
        <v>0</v>
      </c>
      <c r="J68" s="92">
        <f t="shared" si="8"/>
        <v>0</v>
      </c>
      <c r="K68" s="13"/>
      <c r="L68" s="20"/>
      <c r="M68" s="9"/>
    </row>
    <row r="69" spans="1:13" ht="69.95" customHeight="1">
      <c r="A69" s="37">
        <v>60</v>
      </c>
      <c r="B69" s="43" t="s">
        <v>92</v>
      </c>
      <c r="C69" s="44" t="s">
        <v>86</v>
      </c>
      <c r="D69" s="40" t="s">
        <v>1</v>
      </c>
      <c r="E69" s="45">
        <v>0.1</v>
      </c>
      <c r="F69" s="45"/>
      <c r="G69" s="42">
        <f t="shared" si="6"/>
        <v>0</v>
      </c>
      <c r="H69" s="85"/>
      <c r="I69" s="89">
        <f t="shared" si="7"/>
        <v>0</v>
      </c>
      <c r="J69" s="92">
        <f t="shared" si="8"/>
        <v>0</v>
      </c>
      <c r="K69" s="13"/>
      <c r="L69" s="20"/>
      <c r="M69" s="9"/>
    </row>
    <row r="70" spans="1:13" ht="39.950000000000003" customHeight="1">
      <c r="A70" s="37">
        <v>61</v>
      </c>
      <c r="B70" s="38" t="s">
        <v>8</v>
      </c>
      <c r="C70" s="39" t="s">
        <v>49</v>
      </c>
      <c r="D70" s="40" t="s">
        <v>1</v>
      </c>
      <c r="E70" s="41">
        <v>5</v>
      </c>
      <c r="F70" s="41"/>
      <c r="G70" s="42">
        <f t="shared" si="6"/>
        <v>0</v>
      </c>
      <c r="H70" s="85"/>
      <c r="I70" s="89">
        <f t="shared" si="7"/>
        <v>0</v>
      </c>
      <c r="J70" s="92">
        <f t="shared" si="8"/>
        <v>0</v>
      </c>
      <c r="K70" s="13"/>
      <c r="L70" s="20"/>
      <c r="M70" s="9"/>
    </row>
    <row r="71" spans="1:13" ht="39.950000000000003" customHeight="1">
      <c r="A71" s="37">
        <v>62</v>
      </c>
      <c r="B71" s="38" t="s">
        <v>22</v>
      </c>
      <c r="C71" s="39" t="s">
        <v>50</v>
      </c>
      <c r="D71" s="40" t="s">
        <v>1</v>
      </c>
      <c r="E71" s="41">
        <v>0.6</v>
      </c>
      <c r="F71" s="41"/>
      <c r="G71" s="42">
        <f t="shared" si="6"/>
        <v>0</v>
      </c>
      <c r="H71" s="85"/>
      <c r="I71" s="89">
        <f t="shared" si="7"/>
        <v>0</v>
      </c>
      <c r="J71" s="92">
        <f t="shared" si="8"/>
        <v>0</v>
      </c>
      <c r="K71" s="13"/>
      <c r="L71" s="20"/>
      <c r="M71" s="9"/>
    </row>
    <row r="72" spans="1:13" ht="39.950000000000003" customHeight="1">
      <c r="A72" s="37">
        <v>63</v>
      </c>
      <c r="B72" s="38" t="s">
        <v>51</v>
      </c>
      <c r="C72" s="39" t="s">
        <v>52</v>
      </c>
      <c r="D72" s="40" t="s">
        <v>1</v>
      </c>
      <c r="E72" s="41">
        <v>0.4</v>
      </c>
      <c r="F72" s="41"/>
      <c r="G72" s="42">
        <f t="shared" si="6"/>
        <v>0</v>
      </c>
      <c r="H72" s="85"/>
      <c r="I72" s="89">
        <f t="shared" si="7"/>
        <v>0</v>
      </c>
      <c r="J72" s="92">
        <f t="shared" si="8"/>
        <v>0</v>
      </c>
      <c r="K72" s="13"/>
      <c r="L72" s="20"/>
      <c r="M72" s="9"/>
    </row>
    <row r="73" spans="1:13" ht="39.950000000000003" customHeight="1">
      <c r="A73" s="37">
        <v>64</v>
      </c>
      <c r="B73" s="38" t="s">
        <v>53</v>
      </c>
      <c r="C73" s="39" t="s">
        <v>54</v>
      </c>
      <c r="D73" s="40" t="s">
        <v>1</v>
      </c>
      <c r="E73" s="41">
        <v>0.1</v>
      </c>
      <c r="F73" s="41"/>
      <c r="G73" s="42">
        <f t="shared" si="6"/>
        <v>0</v>
      </c>
      <c r="H73" s="85"/>
      <c r="I73" s="89">
        <f t="shared" si="7"/>
        <v>0</v>
      </c>
      <c r="J73" s="92">
        <f t="shared" si="8"/>
        <v>0</v>
      </c>
      <c r="K73" s="13"/>
      <c r="L73" s="20"/>
      <c r="M73" s="9"/>
    </row>
    <row r="74" spans="1:13" ht="39.950000000000003" customHeight="1">
      <c r="A74" s="37">
        <v>65</v>
      </c>
      <c r="B74" s="38" t="s">
        <v>93</v>
      </c>
      <c r="C74" s="39" t="s">
        <v>85</v>
      </c>
      <c r="D74" s="40" t="s">
        <v>1</v>
      </c>
      <c r="E74" s="41">
        <v>0.8</v>
      </c>
      <c r="F74" s="41"/>
      <c r="G74" s="42">
        <f t="shared" si="6"/>
        <v>0</v>
      </c>
      <c r="H74" s="85"/>
      <c r="I74" s="89">
        <f t="shared" si="7"/>
        <v>0</v>
      </c>
      <c r="J74" s="92">
        <f t="shared" si="8"/>
        <v>0</v>
      </c>
      <c r="K74" s="13"/>
      <c r="L74" s="20"/>
      <c r="M74" s="9"/>
    </row>
    <row r="75" spans="1:13" ht="39.950000000000003" customHeight="1">
      <c r="A75" s="37">
        <v>66</v>
      </c>
      <c r="B75" s="38" t="s">
        <v>98</v>
      </c>
      <c r="C75" s="39" t="s">
        <v>94</v>
      </c>
      <c r="D75" s="40" t="s">
        <v>1</v>
      </c>
      <c r="E75" s="41">
        <v>8</v>
      </c>
      <c r="F75" s="41"/>
      <c r="G75" s="42">
        <f t="shared" si="6"/>
        <v>0</v>
      </c>
      <c r="H75" s="85"/>
      <c r="I75" s="89">
        <f t="shared" si="7"/>
        <v>0</v>
      </c>
      <c r="J75" s="92">
        <f t="shared" si="8"/>
        <v>0</v>
      </c>
      <c r="K75" s="13"/>
      <c r="L75" s="20"/>
      <c r="M75" s="9"/>
    </row>
    <row r="76" spans="1:13" ht="39.950000000000003" customHeight="1">
      <c r="A76" s="46">
        <v>67</v>
      </c>
      <c r="B76" s="47" t="s">
        <v>26</v>
      </c>
      <c r="C76" s="48" t="s">
        <v>27</v>
      </c>
      <c r="D76" s="49" t="s">
        <v>1</v>
      </c>
      <c r="E76" s="50">
        <v>20</v>
      </c>
      <c r="F76" s="50"/>
      <c r="G76" s="42">
        <f t="shared" si="6"/>
        <v>0</v>
      </c>
      <c r="H76" s="85"/>
      <c r="I76" s="89">
        <f t="shared" si="7"/>
        <v>0</v>
      </c>
      <c r="J76" s="92">
        <f t="shared" si="8"/>
        <v>0</v>
      </c>
      <c r="K76" s="13"/>
      <c r="L76" s="19"/>
      <c r="M76" s="9"/>
    </row>
    <row r="77" spans="1:13" ht="39.950000000000003" customHeight="1">
      <c r="A77" s="44">
        <v>68</v>
      </c>
      <c r="B77" s="38" t="s">
        <v>32</v>
      </c>
      <c r="C77" s="39" t="s">
        <v>33</v>
      </c>
      <c r="D77" s="51" t="s">
        <v>1</v>
      </c>
      <c r="E77" s="45">
        <v>0.03</v>
      </c>
      <c r="F77" s="45"/>
      <c r="G77" s="42">
        <f t="shared" si="6"/>
        <v>0</v>
      </c>
      <c r="H77" s="85"/>
      <c r="I77" s="89">
        <f t="shared" si="7"/>
        <v>0</v>
      </c>
      <c r="J77" s="92">
        <f t="shared" si="8"/>
        <v>0</v>
      </c>
      <c r="K77" s="13"/>
      <c r="L77" s="19"/>
      <c r="M77" s="9"/>
    </row>
    <row r="78" spans="1:13" ht="39.950000000000003" customHeight="1">
      <c r="A78" s="44">
        <v>69</v>
      </c>
      <c r="B78" s="61" t="s">
        <v>101</v>
      </c>
      <c r="C78" s="52">
        <v>160216</v>
      </c>
      <c r="D78" s="51" t="s">
        <v>1</v>
      </c>
      <c r="E78" s="45">
        <v>0.05</v>
      </c>
      <c r="F78" s="45"/>
      <c r="G78" s="42">
        <f t="shared" si="6"/>
        <v>0</v>
      </c>
      <c r="H78" s="85"/>
      <c r="I78" s="89">
        <f t="shared" si="7"/>
        <v>0</v>
      </c>
      <c r="J78" s="92">
        <f t="shared" si="8"/>
        <v>0</v>
      </c>
      <c r="K78" s="13"/>
      <c r="L78" s="19"/>
      <c r="M78" s="9"/>
    </row>
    <row r="79" spans="1:13" ht="39.950000000000003" customHeight="1">
      <c r="A79" s="44">
        <v>70</v>
      </c>
      <c r="B79" s="38" t="s">
        <v>99</v>
      </c>
      <c r="C79" s="39" t="s">
        <v>100</v>
      </c>
      <c r="D79" s="51" t="s">
        <v>1</v>
      </c>
      <c r="E79" s="45">
        <v>0.2</v>
      </c>
      <c r="F79" s="45"/>
      <c r="G79" s="42">
        <f t="shared" si="6"/>
        <v>0</v>
      </c>
      <c r="H79" s="85"/>
      <c r="I79" s="89">
        <f t="shared" si="7"/>
        <v>0</v>
      </c>
      <c r="J79" s="92">
        <f t="shared" si="8"/>
        <v>0</v>
      </c>
      <c r="K79" s="13"/>
      <c r="L79" s="19"/>
      <c r="M79" s="9"/>
    </row>
    <row r="80" spans="1:13" ht="15">
      <c r="A80" s="106" t="s">
        <v>127</v>
      </c>
      <c r="B80" s="107"/>
      <c r="C80" s="107"/>
      <c r="D80" s="107"/>
      <c r="E80" s="107"/>
      <c r="F80" s="107"/>
      <c r="G80" s="107"/>
      <c r="H80" s="107"/>
      <c r="I80" s="107"/>
      <c r="J80" s="108"/>
      <c r="K80" s="13"/>
      <c r="L80" s="21"/>
      <c r="M80" s="9"/>
    </row>
    <row r="81" spans="1:13" ht="60" customHeight="1">
      <c r="A81" s="37">
        <v>69</v>
      </c>
      <c r="B81" s="38" t="s">
        <v>24</v>
      </c>
      <c r="C81" s="39" t="s">
        <v>25</v>
      </c>
      <c r="D81" s="51" t="s">
        <v>1</v>
      </c>
      <c r="E81" s="45">
        <v>5</v>
      </c>
      <c r="F81" s="45"/>
      <c r="G81" s="42">
        <f>E81*F81</f>
        <v>0</v>
      </c>
      <c r="H81" s="85"/>
      <c r="I81" s="89">
        <f>G81*H81</f>
        <v>0</v>
      </c>
      <c r="J81" s="92">
        <f>G81+I81</f>
        <v>0</v>
      </c>
      <c r="K81" s="13"/>
      <c r="L81" s="20"/>
      <c r="M81" s="9"/>
    </row>
    <row r="82" spans="1:13" ht="60" customHeight="1">
      <c r="A82" s="37">
        <v>70</v>
      </c>
      <c r="B82" s="38" t="s">
        <v>18</v>
      </c>
      <c r="C82" s="39" t="s">
        <v>19</v>
      </c>
      <c r="D82" s="40" t="s">
        <v>1</v>
      </c>
      <c r="E82" s="41">
        <v>0.2</v>
      </c>
      <c r="F82" s="41"/>
      <c r="G82" s="42">
        <f t="shared" ref="G82:G85" si="9">E82*F82</f>
        <v>0</v>
      </c>
      <c r="H82" s="85"/>
      <c r="I82" s="89">
        <f t="shared" ref="I82:I85" si="10">G82*H82</f>
        <v>0</v>
      </c>
      <c r="J82" s="92">
        <f t="shared" ref="J82:J85" si="11">G82+I82</f>
        <v>0</v>
      </c>
      <c r="K82" s="13"/>
      <c r="L82" s="20"/>
      <c r="M82" s="9"/>
    </row>
    <row r="83" spans="1:13" ht="100.5" customHeight="1">
      <c r="A83" s="37">
        <v>71</v>
      </c>
      <c r="B83" s="38" t="s">
        <v>14</v>
      </c>
      <c r="C83" s="39" t="s">
        <v>15</v>
      </c>
      <c r="D83" s="40" t="s">
        <v>1</v>
      </c>
      <c r="E83" s="41">
        <v>0.2</v>
      </c>
      <c r="F83" s="41"/>
      <c r="G83" s="42">
        <f t="shared" si="9"/>
        <v>0</v>
      </c>
      <c r="H83" s="85"/>
      <c r="I83" s="89">
        <f t="shared" si="10"/>
        <v>0</v>
      </c>
      <c r="J83" s="92">
        <f t="shared" si="11"/>
        <v>0</v>
      </c>
      <c r="K83" s="13"/>
      <c r="L83" s="20"/>
      <c r="M83" s="9"/>
    </row>
    <row r="84" spans="1:13" ht="60" customHeight="1">
      <c r="A84" s="37">
        <v>72</v>
      </c>
      <c r="B84" s="38" t="s">
        <v>64</v>
      </c>
      <c r="C84" s="39" t="s">
        <v>17</v>
      </c>
      <c r="D84" s="40" t="s">
        <v>1</v>
      </c>
      <c r="E84" s="41">
        <v>0.2</v>
      </c>
      <c r="F84" s="41"/>
      <c r="G84" s="42">
        <f t="shared" si="9"/>
        <v>0</v>
      </c>
      <c r="H84" s="85"/>
      <c r="I84" s="89">
        <f t="shared" si="10"/>
        <v>0</v>
      </c>
      <c r="J84" s="92">
        <f t="shared" si="11"/>
        <v>0</v>
      </c>
      <c r="K84" s="13"/>
      <c r="L84" s="20"/>
      <c r="M84" s="13"/>
    </row>
    <row r="85" spans="1:13" ht="60" customHeight="1" thickBot="1">
      <c r="A85" s="46">
        <v>73</v>
      </c>
      <c r="B85" s="47" t="s">
        <v>71</v>
      </c>
      <c r="C85" s="48" t="s">
        <v>45</v>
      </c>
      <c r="D85" s="93" t="s">
        <v>1</v>
      </c>
      <c r="E85" s="94">
        <v>2</v>
      </c>
      <c r="F85" s="94"/>
      <c r="G85" s="95">
        <f t="shared" si="9"/>
        <v>0</v>
      </c>
      <c r="H85" s="96"/>
      <c r="I85" s="97">
        <f t="shared" si="10"/>
        <v>0</v>
      </c>
      <c r="J85" s="98">
        <f t="shared" si="11"/>
        <v>0</v>
      </c>
      <c r="K85" s="13"/>
      <c r="L85" s="20"/>
      <c r="M85" s="13"/>
    </row>
    <row r="86" spans="1:13" ht="32.25" customHeight="1" thickTop="1" thickBot="1">
      <c r="A86" s="99" t="s">
        <v>129</v>
      </c>
      <c r="B86" s="100"/>
      <c r="C86" s="100"/>
      <c r="D86" s="100"/>
      <c r="E86" s="100"/>
      <c r="F86" s="101"/>
      <c r="G86" s="102">
        <f>SUM(G8:G85)</f>
        <v>0</v>
      </c>
      <c r="H86" s="103"/>
      <c r="I86" s="104">
        <f>SUM(I8:I85)</f>
        <v>0</v>
      </c>
      <c r="J86" s="105">
        <f>SUM(J8:J85)</f>
        <v>0</v>
      </c>
      <c r="K86" s="9"/>
      <c r="L86" s="9"/>
      <c r="M86" s="9"/>
    </row>
    <row r="87" spans="1:13" ht="15" customHeight="1" thickTop="1">
      <c r="A87" s="10"/>
      <c r="B87" s="110"/>
      <c r="C87" s="110"/>
      <c r="D87" s="110"/>
      <c r="E87" s="110"/>
      <c r="F87" s="11"/>
      <c r="G87" s="27"/>
      <c r="H87" s="24"/>
      <c r="I87" s="24"/>
      <c r="J87" s="12"/>
      <c r="K87" s="9"/>
      <c r="L87" s="9"/>
      <c r="M87" s="9"/>
    </row>
    <row r="88" spans="1:13" ht="15">
      <c r="A88" s="10"/>
      <c r="B88" s="9"/>
      <c r="C88" s="22"/>
      <c r="D88" s="23"/>
      <c r="E88" s="23"/>
      <c r="F88" s="11"/>
      <c r="G88" s="12"/>
      <c r="H88" s="24"/>
      <c r="I88" s="24"/>
      <c r="J88" s="12"/>
      <c r="K88" s="9"/>
      <c r="L88" s="9"/>
      <c r="M88" s="9"/>
    </row>
    <row r="89" spans="1:13">
      <c r="A89" s="10"/>
      <c r="B89" s="9"/>
      <c r="C89" s="9"/>
      <c r="D89" s="9"/>
      <c r="E89" s="11"/>
      <c r="F89" s="11"/>
      <c r="G89" s="12"/>
      <c r="H89" s="24"/>
      <c r="I89" s="24"/>
      <c r="J89" s="12"/>
      <c r="K89" s="9"/>
      <c r="L89" s="9"/>
      <c r="M89" s="9"/>
    </row>
    <row r="90" spans="1:13" ht="15">
      <c r="A90" s="10"/>
      <c r="B90" s="9"/>
      <c r="C90" s="9"/>
      <c r="D90" s="22"/>
      <c r="E90" s="23"/>
      <c r="F90" s="23"/>
      <c r="G90" s="12"/>
      <c r="H90" s="24"/>
      <c r="I90" s="24"/>
      <c r="J90" s="12"/>
      <c r="K90" s="9"/>
      <c r="L90" s="9"/>
      <c r="M90" s="9"/>
    </row>
    <row r="91" spans="1:13" ht="15">
      <c r="A91" s="10"/>
      <c r="B91" s="9"/>
      <c r="C91" s="9"/>
      <c r="D91" s="22"/>
      <c r="E91" s="23"/>
      <c r="F91" s="23"/>
      <c r="G91" s="12"/>
      <c r="H91" s="24"/>
      <c r="I91" s="24"/>
      <c r="J91" s="12"/>
      <c r="K91" s="12"/>
      <c r="L91" s="12"/>
      <c r="M91" s="9"/>
    </row>
    <row r="92" spans="1:13" ht="15">
      <c r="A92" s="10"/>
      <c r="B92" s="9"/>
      <c r="C92" s="9"/>
      <c r="D92" s="22"/>
      <c r="E92" s="23"/>
      <c r="F92" s="23"/>
      <c r="G92" s="12"/>
      <c r="H92" s="24"/>
      <c r="I92" s="24"/>
      <c r="J92" s="12"/>
      <c r="K92" s="9"/>
      <c r="L92" s="9"/>
      <c r="M92" s="9"/>
    </row>
    <row r="93" spans="1:13">
      <c r="A93" s="10"/>
      <c r="B93" s="9"/>
      <c r="C93" s="9"/>
      <c r="D93" s="9"/>
      <c r="E93" s="11"/>
      <c r="F93" s="11"/>
      <c r="G93" s="12"/>
      <c r="H93" s="24"/>
      <c r="I93" s="24"/>
      <c r="J93" s="12"/>
      <c r="K93" s="9"/>
      <c r="L93" s="9"/>
      <c r="M93" s="9"/>
    </row>
    <row r="94" spans="1:13">
      <c r="A94" s="10"/>
      <c r="B94" s="9"/>
      <c r="C94" s="9"/>
      <c r="D94" s="9"/>
      <c r="E94" s="11"/>
      <c r="F94" s="11"/>
      <c r="G94" s="12"/>
      <c r="H94" s="24"/>
      <c r="I94" s="24"/>
      <c r="J94" s="12"/>
      <c r="K94" s="9"/>
      <c r="L94" s="9"/>
      <c r="M94" s="9"/>
    </row>
  </sheetData>
  <mergeCells count="14">
    <mergeCell ref="A80:J80"/>
    <mergeCell ref="D2:E2"/>
    <mergeCell ref="B87:E87"/>
    <mergeCell ref="A7:J7"/>
    <mergeCell ref="A39:J39"/>
    <mergeCell ref="A4:A5"/>
    <mergeCell ref="B4:B5"/>
    <mergeCell ref="C4:C5"/>
    <mergeCell ref="D4:D5"/>
    <mergeCell ref="E4:E5"/>
    <mergeCell ref="F4:F5"/>
    <mergeCell ref="G4:G5"/>
    <mergeCell ref="H4:I4"/>
    <mergeCell ref="A28:J28"/>
  </mergeCells>
  <pageMargins left="0.39370078740157483" right="0.35433070866141736" top="0.47244094488188981" bottom="0.74803149606299213" header="0.31496062992125984" footer="0.31496062992125984"/>
  <pageSetup paperSize="9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1B2FA6A3-B5D9-4A66-82DB-2F25DD19549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 (2)</vt:lpstr>
      <vt:lpstr>'Arkusz1 (2)'!Obszar_wydruku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Kazimierz</dc:creator>
  <cp:lastModifiedBy>Skwara Karolina</cp:lastModifiedBy>
  <cp:lastPrinted>2024-11-04T12:13:23Z</cp:lastPrinted>
  <dcterms:created xsi:type="dcterms:W3CDTF">2014-11-10T10:08:14Z</dcterms:created>
  <dcterms:modified xsi:type="dcterms:W3CDTF">2024-11-25T12:26:44Z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fe550449-70f7-485e-a6a5-7155531c182b</vt:lpwstr>
  </property>
  <property fmtid="{D5CDD505-2E9C-101B-9397-08002B2CF9AE}" pid="3" name="bjSaver">
    <vt:lpwstr>AHi5t5Hccy3y9ReP+uzvi+0hJVN1Do0O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