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a.bosak\Desktop\postepowanie dostawa środków czystości na 2022r\platforma ON\"/>
    </mc:Choice>
  </mc:AlternateContent>
  <bookViews>
    <workbookView xWindow="0" yWindow="0" windowWidth="28800" windowHeight="1230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Arkusz1!$A$1:$G$37</definedName>
  </definedNames>
  <calcPr calcId="152511"/>
</workbook>
</file>

<file path=xl/calcChain.xml><?xml version="1.0" encoding="utf-8"?>
<calcChain xmlns="http://schemas.openxmlformats.org/spreadsheetml/2006/main">
  <c r="E8" i="2" l="1"/>
  <c r="E7" i="2"/>
  <c r="C6" i="2" l="1"/>
  <c r="K5" i="2" s="1"/>
  <c r="K6" i="2" l="1"/>
  <c r="C9" i="2"/>
  <c r="E9" i="2" s="1"/>
  <c r="E6" i="2"/>
  <c r="K8" i="2" l="1"/>
  <c r="L8" i="2" s="1"/>
  <c r="L6" i="2"/>
  <c r="K7" i="2"/>
  <c r="C10" i="2"/>
  <c r="E10" i="2"/>
  <c r="L7" i="2" l="1"/>
  <c r="K9" i="2"/>
  <c r="L9" i="2" s="1"/>
  <c r="L10" i="2" l="1"/>
  <c r="K10" i="2"/>
</calcChain>
</file>

<file path=xl/sharedStrings.xml><?xml version="1.0" encoding="utf-8"?>
<sst xmlns="http://schemas.openxmlformats.org/spreadsheetml/2006/main" count="86" uniqueCount="60">
  <si>
    <t>Materiały</t>
  </si>
  <si>
    <t>Lp</t>
  </si>
  <si>
    <t>Ilość</t>
  </si>
  <si>
    <t>szt</t>
  </si>
  <si>
    <t>opak.</t>
  </si>
  <si>
    <t>Nakładka mopa bawełna  50cm</t>
  </si>
  <si>
    <t>Jedn. miary</t>
  </si>
  <si>
    <t>Zapach do łazienek stojący- odświeżacz powietrza</t>
  </si>
  <si>
    <t>Deska mopa "50"</t>
  </si>
  <si>
    <t>Miotła z włosia naturalnego 30 cm</t>
  </si>
  <si>
    <t>Miotła z włosia naturalnego 50 cm</t>
  </si>
  <si>
    <t>Rekwiczki jednorazowe lateksowe op=100 szt</t>
  </si>
  <si>
    <t xml:space="preserve">Ręczniki składane, celuloza, dwuwarstwowy, biały 3000 szt/op, </t>
  </si>
  <si>
    <t xml:space="preserve">szt </t>
  </si>
  <si>
    <t xml:space="preserve">Zmywak gąbka </t>
  </si>
  <si>
    <t>Nakładka papierowa na sedes, opakow. 100 szt</t>
  </si>
  <si>
    <t>Szczotki do WC + pojemnik (stojące), szt.</t>
  </si>
  <si>
    <t>Rękawiczki jednorazowe gumowewinylowe, op=100 szt</t>
  </si>
  <si>
    <t>Środek w granulkach do udrazniania rur kan., poj. 500 g</t>
  </si>
  <si>
    <t>Worki na śmieci  60 l,  1op = 50 szt</t>
  </si>
  <si>
    <t>Cena jednostkowa [zł netto]</t>
  </si>
  <si>
    <t>Wartość 
[zł netto]</t>
  </si>
  <si>
    <t>Wartość 
[zł brutto]</t>
  </si>
  <si>
    <t>Razem [zł brutto]</t>
  </si>
  <si>
    <t>Sporządził: Ewa Bosak</t>
  </si>
  <si>
    <t>Kostka WC w koszyczku zawieszana na muszli Domestos</t>
  </si>
  <si>
    <t>Preparat do codziennego mycia podłóg Ajax, poj. 5 l</t>
  </si>
  <si>
    <t>Lp.</t>
  </si>
  <si>
    <t>Wartość zamówienia</t>
  </si>
  <si>
    <t>Cena [zł netto]</t>
  </si>
  <si>
    <t>Kurs euro</t>
  </si>
  <si>
    <t>Wartość zamówienia [€]</t>
  </si>
  <si>
    <t>Wartość podstawowa zamówienia [zł netto]</t>
  </si>
  <si>
    <t>Zamówienia  dodatkowe: brak</t>
  </si>
  <si>
    <t>Zamówienia  uzupełniające: brak</t>
  </si>
  <si>
    <t>Ogółem wartość zamówienia:</t>
  </si>
  <si>
    <t>---------</t>
  </si>
  <si>
    <r>
      <t>Dotyczy: Ustalenia szacunkowej wartości zamówienia pn.:
„Dostawa środków czystości do Nadleśnictwa Leżajsk na 2022 r.”</t>
    </r>
    <r>
      <rPr>
        <sz val="12"/>
        <color theme="1"/>
        <rFont val="Calibri"/>
        <family val="2"/>
        <charset val="238"/>
        <scheme val="minor"/>
      </rPr>
      <t xml:space="preserve">
Ustalenia wartości dokonano w oparciuo postepowania przetargowe  u Zamawiającego na 2021 rok uwzględniając wzrostu cen towarów (inflacja). 
Wartość zł netto poszczególnych artykułów podniesiono o 10% w porównaniu do umowy na rok 2021</t>
    </r>
  </si>
  <si>
    <t>Zamówienia  prawo opcji: -/+20%</t>
  </si>
  <si>
    <t>Nr postępowania: S.270.2…...2021</t>
  </si>
  <si>
    <t>Leżajsk, dnia 31.12.2021 r.</t>
  </si>
  <si>
    <t>wartość zamówienia podst +20% opcji zł brutto</t>
  </si>
  <si>
    <t>Ręczniki papierowe białe 2-warstwowe w rolkach mini - średnica 14 cm, wys. do 21 cm,  100% celuloza, 300 listków, min. 65m</t>
  </si>
  <si>
    <t>Papier toaletowy śr. 18 cm biały dwuwarstwowy ( 70 % białości)</t>
  </si>
  <si>
    <t>Mydło kremowe w płynie, poj. 5 lit</t>
  </si>
  <si>
    <t>Preparat do czyszczenia mebli w aerozolu typu Pronto, poj. min. 250ml</t>
  </si>
  <si>
    <t>Worki na śmieci 120 l, (mocniejsze)    
1 op=25 szt</t>
  </si>
  <si>
    <t xml:space="preserve">Płyn do naczyń koncentrat Gold Rop Cytrus, pojemność 5l  </t>
  </si>
  <si>
    <t>Płyn do mycia szyb PU15, pojemność 1 litr z rozpylaczu</t>
  </si>
  <si>
    <t xml:space="preserve">Ścierki uniwersalne </t>
  </si>
  <si>
    <t>Ścierki mikrofibra 40cmx40cm, gramatura min 300g, pakowane pojedyńczo</t>
  </si>
  <si>
    <t>Środek do czyszczenia powierzchni monitorów komputeowych i laptopów w płynie/aeroloz pojemność min 250 ml</t>
  </si>
  <si>
    <t>Odświeżacz powietrza w płynie Freshtec, pojemność min. 600 ml</t>
  </si>
  <si>
    <t>Płyn do czyszczenia urządzwń sanitarnych PU 16 kamień i rdza, poj. min 1,0 litra</t>
  </si>
  <si>
    <t xml:space="preserve">Odświeżacz powietrza wkłada (zapas min. 250 ml), zapach Glade Brise automatic spray drzewo sandałowe </t>
  </si>
  <si>
    <t>Płyn czyszcząco dezynfekujący Domestos, poj. min 1,25 litr koncentrat</t>
  </si>
  <si>
    <t xml:space="preserve">Razem [zł netto] </t>
  </si>
  <si>
    <t>VAT ….. %</t>
  </si>
  <si>
    <t>Znak sprawy: S.270.2.35.2021                                                                                                     Załącznik nr 2 - Kosztorys ofertowy</t>
  </si>
  <si>
    <t>Formularz cenowy
„Dostawa środków czystości do Nadleśnictwa Leżajsk na 2022 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</si>
</sst>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6" xfId="0" quotePrefix="1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2" fontId="0" fillId="0" borderId="0" xfId="0" applyNumberFormat="1"/>
    <xf numFmtId="4" fontId="0" fillId="0" borderId="0" xfId="0" applyNumberFormat="1"/>
    <xf numFmtId="9" fontId="0" fillId="0" borderId="0" xfId="0" applyNumberFormat="1"/>
    <xf numFmtId="0" fontId="2" fillId="0" borderId="1" xfId="0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topLeftCell="A28" zoomScaleNormal="100" zoomScaleSheetLayoutView="100" workbookViewId="0">
      <selection activeCell="I37" sqref="I37"/>
    </sheetView>
  </sheetViews>
  <sheetFormatPr defaultRowHeight="13.8"/>
  <cols>
    <col min="1" max="1" width="3.59765625" customWidth="1"/>
    <col min="2" max="2" width="39.5" customWidth="1"/>
    <col min="3" max="3" width="12.09765625" customWidth="1"/>
    <col min="4" max="4" width="10.5" customWidth="1"/>
    <col min="5" max="5" width="11" customWidth="1"/>
    <col min="6" max="6" width="13.69921875" customWidth="1"/>
    <col min="7" max="7" width="14.5" customWidth="1"/>
    <col min="8" max="9" width="9" customWidth="1"/>
  </cols>
  <sheetData>
    <row r="1" spans="1:9" ht="18" customHeight="1">
      <c r="A1" s="50" t="s">
        <v>58</v>
      </c>
      <c r="B1" s="50"/>
      <c r="C1" s="50"/>
      <c r="D1" s="50"/>
      <c r="E1" s="50"/>
      <c r="F1" s="50"/>
      <c r="G1" s="50"/>
    </row>
    <row r="2" spans="1:9">
      <c r="A2" s="2"/>
      <c r="B2" s="2"/>
      <c r="C2" s="2"/>
      <c r="D2" s="2"/>
      <c r="E2" s="2"/>
      <c r="F2" s="2"/>
      <c r="G2" s="2"/>
    </row>
    <row r="3" spans="1:9" ht="28.2" customHeight="1">
      <c r="A3" s="45" t="s">
        <v>59</v>
      </c>
      <c r="B3" s="46"/>
      <c r="C3" s="46"/>
      <c r="D3" s="46"/>
      <c r="E3" s="46"/>
      <c r="F3" s="46"/>
      <c r="G3" s="46"/>
      <c r="H3" s="1"/>
      <c r="I3" s="1"/>
    </row>
    <row r="4" spans="1:9">
      <c r="A4" s="2"/>
      <c r="B4" s="2"/>
      <c r="C4" s="2"/>
      <c r="D4" s="2"/>
      <c r="E4" s="2"/>
      <c r="F4" s="2"/>
      <c r="G4" s="2"/>
    </row>
    <row r="5" spans="1:9" ht="46.8">
      <c r="A5" s="3" t="s">
        <v>1</v>
      </c>
      <c r="B5" s="8" t="s">
        <v>0</v>
      </c>
      <c r="C5" s="4" t="s">
        <v>2</v>
      </c>
      <c r="D5" s="5" t="s">
        <v>6</v>
      </c>
      <c r="E5" s="5" t="s">
        <v>20</v>
      </c>
      <c r="F5" s="5" t="s">
        <v>21</v>
      </c>
      <c r="G5" s="5" t="s">
        <v>22</v>
      </c>
    </row>
    <row r="6" spans="1:9" ht="46.8">
      <c r="A6" s="6">
        <v>1</v>
      </c>
      <c r="B6" s="9" t="s">
        <v>42</v>
      </c>
      <c r="C6" s="4">
        <v>200</v>
      </c>
      <c r="D6" s="4" t="s">
        <v>3</v>
      </c>
      <c r="E6" s="7"/>
      <c r="F6" s="7"/>
      <c r="G6" s="7"/>
      <c r="H6" s="41"/>
    </row>
    <row r="7" spans="1:9" ht="31.2">
      <c r="A7" s="3">
        <v>2</v>
      </c>
      <c r="B7" s="9" t="s">
        <v>12</v>
      </c>
      <c r="C7" s="4">
        <v>10</v>
      </c>
      <c r="D7" s="4" t="s">
        <v>4</v>
      </c>
      <c r="E7" s="7"/>
      <c r="F7" s="7"/>
      <c r="G7" s="7"/>
      <c r="H7" s="41"/>
    </row>
    <row r="8" spans="1:9" ht="31.2">
      <c r="A8" s="3">
        <v>3</v>
      </c>
      <c r="B8" s="9" t="s">
        <v>43</v>
      </c>
      <c r="C8" s="4">
        <v>250</v>
      </c>
      <c r="D8" s="4" t="s">
        <v>3</v>
      </c>
      <c r="E8" s="7"/>
      <c r="F8" s="7"/>
      <c r="G8" s="7"/>
      <c r="H8" s="41"/>
    </row>
    <row r="9" spans="1:9" ht="15.6">
      <c r="A9" s="3">
        <v>4</v>
      </c>
      <c r="B9" s="9" t="s">
        <v>44</v>
      </c>
      <c r="C9" s="4">
        <v>6</v>
      </c>
      <c r="D9" s="4" t="s">
        <v>3</v>
      </c>
      <c r="E9" s="7"/>
      <c r="F9" s="7"/>
      <c r="G9" s="7"/>
    </row>
    <row r="10" spans="1:9" ht="31.2">
      <c r="A10" s="3">
        <v>5</v>
      </c>
      <c r="B10" s="9" t="s">
        <v>53</v>
      </c>
      <c r="C10" s="4">
        <v>5</v>
      </c>
      <c r="D10" s="4" t="s">
        <v>3</v>
      </c>
      <c r="E10" s="7"/>
      <c r="F10" s="7"/>
      <c r="G10" s="7"/>
    </row>
    <row r="11" spans="1:9" ht="31.2">
      <c r="A11" s="3">
        <v>6</v>
      </c>
      <c r="B11" s="9" t="s">
        <v>45</v>
      </c>
      <c r="C11" s="4">
        <v>8</v>
      </c>
      <c r="D11" s="4" t="s">
        <v>3</v>
      </c>
      <c r="E11" s="7"/>
      <c r="F11" s="7"/>
      <c r="G11" s="7"/>
    </row>
    <row r="12" spans="1:9" ht="31.2">
      <c r="A12" s="3">
        <v>7</v>
      </c>
      <c r="B12" s="9" t="s">
        <v>7</v>
      </c>
      <c r="C12" s="4">
        <v>80</v>
      </c>
      <c r="D12" s="4" t="s">
        <v>3</v>
      </c>
      <c r="E12" s="7"/>
      <c r="F12" s="7"/>
      <c r="G12" s="7"/>
    </row>
    <row r="13" spans="1:9" ht="31.2">
      <c r="A13" s="3">
        <v>8</v>
      </c>
      <c r="B13" s="9" t="s">
        <v>25</v>
      </c>
      <c r="C13" s="4">
        <v>100</v>
      </c>
      <c r="D13" s="4" t="s">
        <v>3</v>
      </c>
      <c r="E13" s="7"/>
      <c r="F13" s="7"/>
      <c r="G13" s="7"/>
    </row>
    <row r="14" spans="1:9" ht="31.2">
      <c r="A14" s="3">
        <v>9</v>
      </c>
      <c r="B14" s="9" t="s">
        <v>55</v>
      </c>
      <c r="C14" s="4">
        <v>30</v>
      </c>
      <c r="D14" s="4" t="s">
        <v>3</v>
      </c>
      <c r="E14" s="7"/>
      <c r="F14" s="7"/>
      <c r="G14" s="7"/>
    </row>
    <row r="15" spans="1:9" ht="31.2">
      <c r="A15" s="3">
        <v>10</v>
      </c>
      <c r="B15" s="9" t="s">
        <v>46</v>
      </c>
      <c r="C15" s="4">
        <v>100</v>
      </c>
      <c r="D15" s="4" t="s">
        <v>4</v>
      </c>
      <c r="E15" s="7"/>
      <c r="F15" s="7"/>
      <c r="G15" s="7"/>
    </row>
    <row r="16" spans="1:9" ht="15.6">
      <c r="A16" s="3">
        <v>11</v>
      </c>
      <c r="B16" s="9" t="s">
        <v>8</v>
      </c>
      <c r="C16" s="4">
        <v>3</v>
      </c>
      <c r="D16" s="4" t="s">
        <v>3</v>
      </c>
      <c r="E16" s="7"/>
      <c r="F16" s="7"/>
      <c r="G16" s="7"/>
    </row>
    <row r="17" spans="1:8" ht="15.6">
      <c r="A17" s="3">
        <v>12</v>
      </c>
      <c r="B17" s="9" t="s">
        <v>5</v>
      </c>
      <c r="C17" s="4">
        <v>6</v>
      </c>
      <c r="D17" s="4" t="s">
        <v>3</v>
      </c>
      <c r="E17" s="7"/>
      <c r="F17" s="7"/>
      <c r="G17" s="7"/>
    </row>
    <row r="18" spans="1:8" ht="15.6">
      <c r="A18" s="3">
        <v>13</v>
      </c>
      <c r="B18" s="9" t="s">
        <v>10</v>
      </c>
      <c r="C18" s="4">
        <v>1</v>
      </c>
      <c r="D18" s="4" t="s">
        <v>3</v>
      </c>
      <c r="E18" s="7"/>
      <c r="F18" s="7"/>
      <c r="G18" s="7"/>
    </row>
    <row r="19" spans="1:8" ht="15.6">
      <c r="A19" s="3">
        <v>14</v>
      </c>
      <c r="B19" s="9" t="s">
        <v>9</v>
      </c>
      <c r="C19" s="4">
        <v>2</v>
      </c>
      <c r="D19" s="4" t="s">
        <v>3</v>
      </c>
      <c r="E19" s="7"/>
      <c r="F19" s="7"/>
      <c r="G19" s="7"/>
    </row>
    <row r="20" spans="1:8" ht="31.2">
      <c r="A20" s="3">
        <v>15</v>
      </c>
      <c r="B20" s="9" t="s">
        <v>47</v>
      </c>
      <c r="C20" s="4">
        <v>3</v>
      </c>
      <c r="D20" s="4" t="s">
        <v>3</v>
      </c>
      <c r="E20" s="7"/>
      <c r="F20" s="7"/>
      <c r="G20" s="7"/>
    </row>
    <row r="21" spans="1:8" ht="36.6" customHeight="1">
      <c r="A21" s="3">
        <v>16</v>
      </c>
      <c r="B21" s="9" t="s">
        <v>48</v>
      </c>
      <c r="C21" s="4">
        <v>6</v>
      </c>
      <c r="D21" s="4" t="s">
        <v>3</v>
      </c>
      <c r="E21" s="11"/>
      <c r="F21" s="7"/>
      <c r="G21" s="7"/>
    </row>
    <row r="22" spans="1:8" ht="31.2">
      <c r="A22" s="3">
        <v>17</v>
      </c>
      <c r="B22" s="9" t="s">
        <v>26</v>
      </c>
      <c r="C22" s="4">
        <v>8</v>
      </c>
      <c r="D22" s="4" t="s">
        <v>3</v>
      </c>
      <c r="E22" s="7"/>
      <c r="F22" s="7"/>
      <c r="G22" s="7"/>
    </row>
    <row r="23" spans="1:8" ht="31.2">
      <c r="A23" s="3">
        <v>18</v>
      </c>
      <c r="B23" s="9" t="s">
        <v>18</v>
      </c>
      <c r="C23" s="4">
        <v>5</v>
      </c>
      <c r="D23" s="4" t="s">
        <v>3</v>
      </c>
      <c r="E23" s="7"/>
      <c r="F23" s="7"/>
      <c r="G23" s="7"/>
    </row>
    <row r="24" spans="1:8" ht="15.6">
      <c r="A24" s="3">
        <v>19</v>
      </c>
      <c r="B24" s="9" t="s">
        <v>11</v>
      </c>
      <c r="C24" s="4">
        <v>2</v>
      </c>
      <c r="D24" s="4" t="s">
        <v>4</v>
      </c>
      <c r="E24" s="7"/>
      <c r="F24" s="7"/>
      <c r="G24" s="7"/>
      <c r="H24" s="39"/>
    </row>
    <row r="25" spans="1:8" ht="31.2">
      <c r="A25" s="3">
        <v>20</v>
      </c>
      <c r="B25" s="9" t="s">
        <v>17</v>
      </c>
      <c r="C25" s="4">
        <v>2</v>
      </c>
      <c r="D25" s="4" t="s">
        <v>4</v>
      </c>
      <c r="E25" s="7"/>
      <c r="F25" s="7"/>
      <c r="G25" s="7"/>
    </row>
    <row r="26" spans="1:8" ht="15.6">
      <c r="A26" s="3">
        <v>21</v>
      </c>
      <c r="B26" s="9" t="s">
        <v>16</v>
      </c>
      <c r="C26" s="4">
        <v>16</v>
      </c>
      <c r="D26" s="4" t="s">
        <v>3</v>
      </c>
      <c r="E26" s="7"/>
      <c r="F26" s="7"/>
      <c r="G26" s="7"/>
    </row>
    <row r="27" spans="1:8" ht="15.6">
      <c r="A27" s="3">
        <v>22</v>
      </c>
      <c r="B27" s="9" t="s">
        <v>15</v>
      </c>
      <c r="C27" s="4">
        <v>8</v>
      </c>
      <c r="D27" s="4" t="s">
        <v>3</v>
      </c>
      <c r="E27" s="7"/>
      <c r="F27" s="7"/>
      <c r="G27" s="7"/>
      <c r="H27" s="41"/>
    </row>
    <row r="28" spans="1:8" ht="15.6">
      <c r="A28" s="3">
        <v>23</v>
      </c>
      <c r="B28" s="9" t="s">
        <v>49</v>
      </c>
      <c r="C28" s="4">
        <v>100</v>
      </c>
      <c r="D28" s="4" t="s">
        <v>3</v>
      </c>
      <c r="E28" s="7"/>
      <c r="F28" s="7"/>
      <c r="G28" s="7"/>
    </row>
    <row r="29" spans="1:8" ht="15.6">
      <c r="A29" s="3">
        <v>24</v>
      </c>
      <c r="B29" s="9" t="s">
        <v>14</v>
      </c>
      <c r="C29" s="4">
        <v>100</v>
      </c>
      <c r="D29" s="4" t="s">
        <v>13</v>
      </c>
      <c r="E29" s="7"/>
      <c r="F29" s="7"/>
      <c r="G29" s="7"/>
    </row>
    <row r="30" spans="1:8" ht="15.6">
      <c r="A30" s="3">
        <v>25</v>
      </c>
      <c r="B30" s="9" t="s">
        <v>19</v>
      </c>
      <c r="C30" s="4">
        <v>70</v>
      </c>
      <c r="D30" s="4" t="s">
        <v>4</v>
      </c>
      <c r="E30" s="7"/>
      <c r="F30" s="7"/>
      <c r="G30" s="7"/>
    </row>
    <row r="31" spans="1:8" ht="46.8">
      <c r="A31" s="3">
        <v>26</v>
      </c>
      <c r="B31" s="9" t="s">
        <v>54</v>
      </c>
      <c r="C31" s="4">
        <v>12</v>
      </c>
      <c r="D31" s="4" t="s">
        <v>3</v>
      </c>
      <c r="E31" s="7"/>
      <c r="F31" s="7"/>
      <c r="G31" s="7"/>
    </row>
    <row r="32" spans="1:8" ht="31.2">
      <c r="A32" s="10">
        <v>27</v>
      </c>
      <c r="B32" s="9" t="s">
        <v>50</v>
      </c>
      <c r="C32" s="4">
        <v>24</v>
      </c>
      <c r="D32" s="4" t="s">
        <v>3</v>
      </c>
      <c r="E32" s="7"/>
      <c r="F32" s="7"/>
      <c r="G32" s="7"/>
    </row>
    <row r="33" spans="1:7" ht="46.8">
      <c r="A33" s="10">
        <v>28</v>
      </c>
      <c r="B33" s="12" t="s">
        <v>51</v>
      </c>
      <c r="C33" s="4">
        <v>2</v>
      </c>
      <c r="D33" s="4" t="s">
        <v>4</v>
      </c>
      <c r="E33" s="7"/>
      <c r="F33" s="7"/>
      <c r="G33" s="7"/>
    </row>
    <row r="34" spans="1:7" ht="31.2">
      <c r="A34" s="10">
        <v>29</v>
      </c>
      <c r="B34" s="12" t="s">
        <v>52</v>
      </c>
      <c r="C34" s="4">
        <v>6</v>
      </c>
      <c r="D34" s="4" t="s">
        <v>3</v>
      </c>
      <c r="E34" s="7"/>
      <c r="F34" s="7"/>
      <c r="G34" s="7"/>
    </row>
    <row r="35" spans="1:7" ht="30" customHeight="1">
      <c r="A35" s="47" t="s">
        <v>56</v>
      </c>
      <c r="B35" s="48"/>
      <c r="C35" s="48"/>
      <c r="D35" s="48"/>
      <c r="E35" s="49"/>
      <c r="F35" s="51"/>
      <c r="G35" s="52"/>
    </row>
    <row r="36" spans="1:7" ht="30" customHeight="1">
      <c r="A36" s="42" t="s">
        <v>57</v>
      </c>
      <c r="B36" s="42"/>
      <c r="C36" s="42"/>
      <c r="D36" s="42"/>
      <c r="E36" s="42"/>
      <c r="F36" s="43"/>
      <c r="G36" s="44"/>
    </row>
    <row r="37" spans="1:7" ht="30" customHeight="1">
      <c r="A37" s="42" t="s">
        <v>23</v>
      </c>
      <c r="B37" s="42"/>
      <c r="C37" s="42"/>
      <c r="D37" s="42"/>
      <c r="E37" s="42"/>
      <c r="F37" s="43"/>
      <c r="G37" s="44"/>
    </row>
  </sheetData>
  <mergeCells count="8">
    <mergeCell ref="A37:E37"/>
    <mergeCell ref="F37:G37"/>
    <mergeCell ref="A3:G3"/>
    <mergeCell ref="A35:E35"/>
    <mergeCell ref="A1:G1"/>
    <mergeCell ref="A36:E36"/>
    <mergeCell ref="F36:G36"/>
    <mergeCell ref="F35:G35"/>
  </mergeCells>
  <pageMargins left="0.25" right="0.25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N14" sqref="N14"/>
    </sheetView>
  </sheetViews>
  <sheetFormatPr defaultRowHeight="13.8"/>
  <cols>
    <col min="1" max="1" width="3.796875" customWidth="1"/>
    <col min="2" max="2" width="39.8984375" customWidth="1"/>
    <col min="3" max="3" width="13.19921875" customWidth="1"/>
    <col min="4" max="4" width="13.3984375" customWidth="1"/>
    <col min="5" max="5" width="14.19921875" customWidth="1"/>
    <col min="12" max="12" width="9.3984375" bestFit="1" customWidth="1"/>
  </cols>
  <sheetData>
    <row r="1" spans="1:15">
      <c r="A1" s="13"/>
      <c r="B1" t="s">
        <v>39</v>
      </c>
      <c r="C1" s="2"/>
      <c r="D1" s="53" t="s">
        <v>40</v>
      </c>
      <c r="E1" s="53"/>
    </row>
    <row r="2" spans="1:15">
      <c r="A2" s="13"/>
      <c r="C2" s="2"/>
      <c r="D2" s="14"/>
      <c r="E2" s="14"/>
    </row>
    <row r="3" spans="1:15" ht="115.2" customHeight="1">
      <c r="A3" s="54" t="s">
        <v>37</v>
      </c>
      <c r="B3" s="54"/>
      <c r="C3" s="54"/>
      <c r="D3" s="54"/>
      <c r="E3" s="54"/>
    </row>
    <row r="4" spans="1:15" ht="16.2" thickBot="1">
      <c r="A4" s="15"/>
      <c r="B4" s="15"/>
      <c r="C4" s="15"/>
      <c r="D4" s="15"/>
      <c r="E4" s="15"/>
    </row>
    <row r="5" spans="1:15" ht="31.8" thickBot="1">
      <c r="A5" s="16" t="s">
        <v>27</v>
      </c>
      <c r="B5" s="17" t="s">
        <v>28</v>
      </c>
      <c r="C5" s="18" t="s">
        <v>29</v>
      </c>
      <c r="D5" s="18" t="s">
        <v>30</v>
      </c>
      <c r="E5" s="19" t="s">
        <v>31</v>
      </c>
      <c r="K5" s="40">
        <f>C6</f>
        <v>0</v>
      </c>
    </row>
    <row r="6" spans="1:15" ht="15.6">
      <c r="A6" s="20">
        <v>1</v>
      </c>
      <c r="B6" s="21" t="s">
        <v>32</v>
      </c>
      <c r="C6" s="22">
        <f>Arkusz1!F35</f>
        <v>0</v>
      </c>
      <c r="D6" s="23">
        <v>4.2693000000000003</v>
      </c>
      <c r="E6" s="24">
        <f>C6/D6</f>
        <v>0</v>
      </c>
      <c r="K6" s="40">
        <f>K5-110</f>
        <v>-110</v>
      </c>
      <c r="L6">
        <f>K6*1.23</f>
        <v>-135.30000000000001</v>
      </c>
    </row>
    <row r="7" spans="1:15" ht="15.6">
      <c r="A7" s="25">
        <v>2</v>
      </c>
      <c r="B7" s="26" t="s">
        <v>33</v>
      </c>
      <c r="C7" s="27">
        <v>0</v>
      </c>
      <c r="D7" s="28">
        <v>4.2693000000000003</v>
      </c>
      <c r="E7" s="29">
        <f t="shared" ref="E7:E9" si="0">C7/D7</f>
        <v>0</v>
      </c>
      <c r="K7" s="40">
        <f>K5-K6</f>
        <v>110</v>
      </c>
      <c r="L7">
        <f>K7*1.08</f>
        <v>118.80000000000001</v>
      </c>
    </row>
    <row r="8" spans="1:15" ht="15.6">
      <c r="A8" s="25">
        <v>3</v>
      </c>
      <c r="B8" s="26" t="s">
        <v>34</v>
      </c>
      <c r="C8" s="27">
        <v>0</v>
      </c>
      <c r="D8" s="28">
        <v>4.2693000000000003</v>
      </c>
      <c r="E8" s="29">
        <f t="shared" si="0"/>
        <v>0</v>
      </c>
      <c r="K8">
        <f>K6*20%</f>
        <v>-22</v>
      </c>
      <c r="L8">
        <f>K8*1.23</f>
        <v>-27.06</v>
      </c>
    </row>
    <row r="9" spans="1:15" ht="16.2" thickBot="1">
      <c r="A9" s="30">
        <v>4</v>
      </c>
      <c r="B9" s="31" t="s">
        <v>38</v>
      </c>
      <c r="C9" s="32">
        <f>C6*20%</f>
        <v>0</v>
      </c>
      <c r="D9" s="33">
        <v>4.2693000000000003</v>
      </c>
      <c r="E9" s="34">
        <f t="shared" si="0"/>
        <v>0</v>
      </c>
      <c r="K9">
        <f>K7*20%</f>
        <v>22</v>
      </c>
      <c r="L9">
        <f>K9*1.08</f>
        <v>23.76</v>
      </c>
    </row>
    <row r="10" spans="1:15" ht="16.2" thickBot="1">
      <c r="A10" s="16">
        <v>5</v>
      </c>
      <c r="B10" s="17" t="s">
        <v>35</v>
      </c>
      <c r="C10" s="35">
        <f>SUM(C6:C9)</f>
        <v>0</v>
      </c>
      <c r="D10" s="36" t="s">
        <v>36</v>
      </c>
      <c r="E10" s="37">
        <f>SUM(E6:E9)</f>
        <v>0</v>
      </c>
      <c r="K10" s="40">
        <f>K6+K7+K8+K9</f>
        <v>0</v>
      </c>
      <c r="L10" s="39">
        <f>L6+L7+L8+L9</f>
        <v>-19.8</v>
      </c>
      <c r="M10" s="55" t="s">
        <v>41</v>
      </c>
      <c r="N10" s="55"/>
      <c r="O10" s="55"/>
    </row>
    <row r="11" spans="1:15" ht="15.6">
      <c r="A11" s="15"/>
      <c r="B11" s="15"/>
      <c r="C11" s="15"/>
      <c r="D11" s="15"/>
      <c r="E11" s="15"/>
    </row>
    <row r="12" spans="1:15" ht="15.6">
      <c r="A12" s="15"/>
      <c r="B12" s="38" t="s">
        <v>24</v>
      </c>
      <c r="C12" s="15"/>
      <c r="D12" s="15"/>
      <c r="E12" s="15"/>
    </row>
  </sheetData>
  <mergeCells count="3">
    <mergeCell ref="D1:E1"/>
    <mergeCell ref="A3:E3"/>
    <mergeCell ref="M10:O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zofia.mis</dc:creator>
  <cp:lastModifiedBy>Ewa Bosak - Nadleśnictwo Leżajsk</cp:lastModifiedBy>
  <cp:lastPrinted>2022-01-04T08:45:19Z</cp:lastPrinted>
  <dcterms:created xsi:type="dcterms:W3CDTF">2012-10-12T09:44:16Z</dcterms:created>
  <dcterms:modified xsi:type="dcterms:W3CDTF">2022-01-05T07:57:04Z</dcterms:modified>
</cp:coreProperties>
</file>