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zatargi\2024\prochownia\do zp\"/>
    </mc:Choice>
  </mc:AlternateContent>
  <bookViews>
    <workbookView xWindow="-120" yWindow="-120" windowWidth="29040" windowHeight="17325"/>
  </bookViews>
  <sheets>
    <sheet name="koszt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F24" i="2" l="1"/>
  <c r="D6" i="2" l="1"/>
  <c r="D7" i="2" s="1"/>
  <c r="F23" i="2" l="1"/>
  <c r="F25" i="2" s="1"/>
  <c r="F13" i="2" l="1"/>
  <c r="F10" i="2" l="1"/>
  <c r="F11" i="2" s="1"/>
  <c r="F6" i="2"/>
  <c r="F4" i="2"/>
  <c r="F5" i="2"/>
  <c r="F14" i="2" l="1"/>
  <c r="F15" i="2" l="1"/>
  <c r="F7" i="2" l="1"/>
  <c r="D18" i="2" l="1"/>
  <c r="D19" i="2" s="1"/>
  <c r="D20" i="2" s="1"/>
  <c r="F20" i="2" l="1"/>
  <c r="F19" i="2"/>
  <c r="F18" i="2"/>
  <c r="F17" i="2"/>
  <c r="F3" i="2"/>
  <c r="F8" i="2" s="1"/>
  <c r="F21" i="2" l="1"/>
  <c r="E26" i="2" s="1"/>
  <c r="E27" i="2" l="1"/>
  <c r="E28" i="2" s="1"/>
</calcChain>
</file>

<file path=xl/sharedStrings.xml><?xml version="1.0" encoding="utf-8"?>
<sst xmlns="http://schemas.openxmlformats.org/spreadsheetml/2006/main" count="73" uniqueCount="52">
  <si>
    <t>Numer</t>
  </si>
  <si>
    <t>Jm</t>
  </si>
  <si>
    <t>Ilość</t>
  </si>
  <si>
    <t>Cena jedn</t>
  </si>
  <si>
    <t>Wartość</t>
  </si>
  <si>
    <t/>
  </si>
  <si>
    <t>1</t>
  </si>
  <si>
    <t>1.1</t>
  </si>
  <si>
    <t>Roboty pomiarowe przy liniowych robotach ziemnych, trasa dróg w terenie równinnym - inwentaryzacja powykonawcza</t>
  </si>
  <si>
    <t>km</t>
  </si>
  <si>
    <t>1.2</t>
  </si>
  <si>
    <t>m2</t>
  </si>
  <si>
    <t>2</t>
  </si>
  <si>
    <t>3</t>
  </si>
  <si>
    <t>3.1</t>
  </si>
  <si>
    <t>3.2</t>
  </si>
  <si>
    <t>4</t>
  </si>
  <si>
    <t>4.1</t>
  </si>
  <si>
    <t>4.2</t>
  </si>
  <si>
    <t>5</t>
  </si>
  <si>
    <t>Roboty nawierzchniowe</t>
  </si>
  <si>
    <t>5.1</t>
  </si>
  <si>
    <t>Oczyszczenie nawierzchni drogowych, mechanicznie, nawierzchnia z bitumu</t>
  </si>
  <si>
    <t>5.2</t>
  </si>
  <si>
    <t>Skropienie nawierzchni asfaltem</t>
  </si>
  <si>
    <t>VAT</t>
  </si>
  <si>
    <t>brutto</t>
  </si>
  <si>
    <t>mb</t>
  </si>
  <si>
    <t>m3</t>
  </si>
  <si>
    <t xml:space="preserve">Rozebranie nawierzchni bitumicznych, gr do 5 cm - mechanicznie </t>
  </si>
  <si>
    <t>Załadunek, wywóz i utylizcja gruzu spryzmowanego samochodami skrzyniowymi.</t>
  </si>
  <si>
    <t>roboty przygotowawcze i rozbiurkowe</t>
  </si>
  <si>
    <t>Roboty ziemne</t>
  </si>
  <si>
    <t>Podbudowy</t>
  </si>
  <si>
    <t>Roboty wykończeniowe</t>
  </si>
  <si>
    <t>1.3</t>
  </si>
  <si>
    <t>1.4</t>
  </si>
  <si>
    <t>1.5</t>
  </si>
  <si>
    <t>podsumowanie elementu</t>
  </si>
  <si>
    <t xml:space="preserve">Rozebranie podbudowy, z kruszywa, grubość do 15 cm, mechanicznie </t>
  </si>
  <si>
    <t xml:space="preserve">Nawierzchnie z mieszanki mineralno asfaltowej AC 11S, warstwa ścieralna, grubośc wearstwy 4 cm </t>
  </si>
  <si>
    <t>utwardzanie poboczy kruszywem naturalnym o grubośi do 10 cm po zagęszczeniu</t>
  </si>
  <si>
    <t>2.1.</t>
  </si>
  <si>
    <t xml:space="preserve">Nawierzchnie z betonu asfaltowego, warstwa wiążąca AC16W, wzmacniająca, grubośc warstwy 4 cm </t>
  </si>
  <si>
    <t>4.3</t>
  </si>
  <si>
    <t>4.4</t>
  </si>
  <si>
    <t>rury osłonowe dwudzielne fi 160 koloru niebieskiego na istniejącej sieci elektroenergetycznej</t>
  </si>
  <si>
    <t>usuniecie warstwy ziemi urodzajnej (humus), grubośc warsty do 20 cm wywóz do 10 km, Zamawiający nie wskazuje miejsca składowania</t>
  </si>
  <si>
    <t xml:space="preserve">w-wa ulepszonego podłoża z gruntu lub kruszywa stabilizowanego spoiwem hydraulicznym Rm = 2,5 MPA, grubośc wartswy po zagęszczeniu 25 cm </t>
  </si>
  <si>
    <t xml:space="preserve">w-wa podbudowy zasadniczej z mieszanki niezwiązanej z kruszywem C/90/3 - mieszanka kruszywa łamanego stabilizowanego mechanicznie 0/31,5 - grubośc wartswypo zagęszczeniu  20 cm </t>
  </si>
  <si>
    <t xml:space="preserve">Wykonanie koryta mechanicznie wraz z profilowaniem i zagęszczeniem podłoża w gruntach kat. II-IV  głebokośc koryta - do 30 cm </t>
  </si>
  <si>
    <t>"Przebudowa dojazdu do Szkoły Podstawowej nr 8 w Krośnie”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</si>
</sst>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  <font>
      <sz val="8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vertical="top" wrapText="1"/>
    </xf>
    <xf numFmtId="0" fontId="3" fillId="0" borderId="0" xfId="2" applyFont="1" applyAlignment="1">
      <alignment horizontal="left" vertical="top" wrapText="1"/>
    </xf>
    <xf numFmtId="49" fontId="3" fillId="0" borderId="1" xfId="2" applyNumberFormat="1" applyFont="1" applyBorder="1" applyAlignment="1">
      <alignment vertical="top" wrapText="1"/>
    </xf>
    <xf numFmtId="0" fontId="3" fillId="0" borderId="0" xfId="0" applyFont="1"/>
    <xf numFmtId="49" fontId="4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/>
    </xf>
    <xf numFmtId="0" fontId="7" fillId="0" borderId="1" xfId="2" applyFont="1" applyBorder="1" applyAlignment="1">
      <alignment horizontal="right" vertical="top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right" vertical="top" wrapText="1"/>
    </xf>
    <xf numFmtId="1" fontId="7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2" xfId="2" applyNumberFormat="1" applyFont="1" applyBorder="1" applyAlignment="1">
      <alignment vertical="top" wrapText="1"/>
    </xf>
    <xf numFmtId="49" fontId="6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164" fontId="3" fillId="0" borderId="0" xfId="0" applyNumberFormat="1" applyFont="1"/>
    <xf numFmtId="0" fontId="9" fillId="0" borderId="1" xfId="2" applyFont="1" applyBorder="1" applyAlignment="1">
      <alignment horizontal="left" vertical="top" wrapText="1"/>
    </xf>
    <xf numFmtId="0" fontId="7" fillId="0" borderId="3" xfId="2" applyFont="1" applyBorder="1" applyAlignment="1">
      <alignment vertical="top" wrapText="1"/>
    </xf>
    <xf numFmtId="44" fontId="3" fillId="0" borderId="0" xfId="0" applyNumberFormat="1" applyFont="1"/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2" xfId="2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44" fontId="7" fillId="0" borderId="1" xfId="1" applyFont="1" applyFill="1" applyBorder="1" applyAlignment="1">
      <alignment horizontal="right"/>
    </xf>
  </cellXfs>
  <cellStyles count="3">
    <cellStyle name="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160" zoomScaleNormal="175" zoomScaleSheetLayoutView="160" workbookViewId="0">
      <selection activeCell="B1" sqref="B1"/>
    </sheetView>
  </sheetViews>
  <sheetFormatPr defaultRowHeight="11.25" x14ac:dyDescent="0.2"/>
  <cols>
    <col min="1" max="1" width="5" style="6" customWidth="1"/>
    <col min="2" max="2" width="65.5703125" style="6" customWidth="1"/>
    <col min="3" max="3" width="4.5703125" style="21" customWidth="1"/>
    <col min="4" max="4" width="6.28515625" style="22" customWidth="1"/>
    <col min="5" max="5" width="7.7109375" style="26" customWidth="1"/>
    <col min="6" max="6" width="8.85546875" style="6" customWidth="1"/>
    <col min="7" max="7" width="10.7109375" style="6" customWidth="1"/>
    <col min="8" max="8" width="11.85546875" style="6" customWidth="1"/>
    <col min="9" max="16384" width="9.140625" style="6"/>
  </cols>
  <sheetData>
    <row r="1" spans="1:6" s="4" customFormat="1" ht="22.5" x14ac:dyDescent="0.25">
      <c r="A1" s="1" t="s">
        <v>0</v>
      </c>
      <c r="B1" s="33" t="s">
        <v>51</v>
      </c>
      <c r="C1" s="2" t="s">
        <v>1</v>
      </c>
      <c r="D1" s="3" t="s">
        <v>2</v>
      </c>
      <c r="E1" s="1" t="s">
        <v>3</v>
      </c>
      <c r="F1" s="1" t="s">
        <v>4</v>
      </c>
    </row>
    <row r="2" spans="1:6" x14ac:dyDescent="0.2">
      <c r="A2" s="7" t="s">
        <v>6</v>
      </c>
      <c r="B2" s="8" t="s">
        <v>31</v>
      </c>
      <c r="C2" s="9" t="s">
        <v>5</v>
      </c>
      <c r="D2" s="10" t="s">
        <v>5</v>
      </c>
      <c r="E2" s="25" t="s">
        <v>5</v>
      </c>
      <c r="F2" s="11" t="s">
        <v>5</v>
      </c>
    </row>
    <row r="3" spans="1:6" ht="22.5" x14ac:dyDescent="0.2">
      <c r="A3" s="12" t="s">
        <v>7</v>
      </c>
      <c r="B3" s="12" t="s">
        <v>8</v>
      </c>
      <c r="C3" s="13" t="s">
        <v>9</v>
      </c>
      <c r="D3" s="13">
        <v>0.08</v>
      </c>
      <c r="E3" s="14"/>
      <c r="F3" s="15">
        <f>ROUND(D3*E3,2)</f>
        <v>0</v>
      </c>
    </row>
    <row r="4" spans="1:6" x14ac:dyDescent="0.2">
      <c r="A4" s="12" t="s">
        <v>10</v>
      </c>
      <c r="B4" s="18" t="s">
        <v>29</v>
      </c>
      <c r="C4" s="13" t="s">
        <v>11</v>
      </c>
      <c r="D4" s="13">
        <v>353</v>
      </c>
      <c r="E4" s="16"/>
      <c r="F4" s="15">
        <f t="shared" ref="F4:F5" si="0">ROUND(D4*E4,2)</f>
        <v>0</v>
      </c>
    </row>
    <row r="5" spans="1:6" ht="24.75" customHeight="1" x14ac:dyDescent="0.2">
      <c r="A5" s="12" t="s">
        <v>35</v>
      </c>
      <c r="B5" s="12" t="s">
        <v>47</v>
      </c>
      <c r="C5" s="13" t="s">
        <v>28</v>
      </c>
      <c r="D5" s="13">
        <f>135*0.2</f>
        <v>27</v>
      </c>
      <c r="E5" s="16"/>
      <c r="F5" s="15">
        <f t="shared" si="0"/>
        <v>0</v>
      </c>
    </row>
    <row r="6" spans="1:6" ht="13.5" customHeight="1" x14ac:dyDescent="0.2">
      <c r="A6" s="12" t="s">
        <v>36</v>
      </c>
      <c r="B6" s="18" t="s">
        <v>39</v>
      </c>
      <c r="C6" s="13" t="s">
        <v>11</v>
      </c>
      <c r="D6" s="13">
        <f>D4</f>
        <v>353</v>
      </c>
      <c r="E6" s="16"/>
      <c r="F6" s="15">
        <f>ROUND(D6*E6,2)</f>
        <v>0</v>
      </c>
    </row>
    <row r="7" spans="1:6" x14ac:dyDescent="0.2">
      <c r="A7" s="12" t="s">
        <v>37</v>
      </c>
      <c r="B7" s="12" t="s">
        <v>30</v>
      </c>
      <c r="C7" s="13" t="s">
        <v>28</v>
      </c>
      <c r="D7" s="13">
        <f>D4*0.05+D6*0.15</f>
        <v>70.599999999999994</v>
      </c>
      <c r="E7" s="16"/>
      <c r="F7" s="15">
        <f>ROUND(D7*E7,2)</f>
        <v>0</v>
      </c>
    </row>
    <row r="8" spans="1:6" x14ac:dyDescent="0.2">
      <c r="A8" s="36" t="s">
        <v>38</v>
      </c>
      <c r="B8" s="37"/>
      <c r="C8" s="37"/>
      <c r="D8" s="37"/>
      <c r="E8" s="38"/>
      <c r="F8" s="29">
        <f>SUM(F3:F7)</f>
        <v>0</v>
      </c>
    </row>
    <row r="9" spans="1:6" x14ac:dyDescent="0.2">
      <c r="A9" s="7" t="s">
        <v>12</v>
      </c>
      <c r="B9" s="23" t="s">
        <v>32</v>
      </c>
      <c r="C9" s="13"/>
      <c r="D9" s="13"/>
      <c r="E9" s="16"/>
      <c r="F9" s="15"/>
    </row>
    <row r="10" spans="1:6" ht="22.5" customHeight="1" x14ac:dyDescent="0.2">
      <c r="A10" s="28" t="s">
        <v>42</v>
      </c>
      <c r="B10" s="24" t="s">
        <v>50</v>
      </c>
      <c r="C10" s="13" t="s">
        <v>11</v>
      </c>
      <c r="D10" s="13">
        <v>480</v>
      </c>
      <c r="E10" s="16"/>
      <c r="F10" s="15">
        <f t="shared" ref="F10:F14" si="1">ROUND(D10*E10,2)</f>
        <v>0</v>
      </c>
    </row>
    <row r="11" spans="1:6" x14ac:dyDescent="0.2">
      <c r="A11" s="36" t="s">
        <v>38</v>
      </c>
      <c r="B11" s="37"/>
      <c r="C11" s="37"/>
      <c r="D11" s="37"/>
      <c r="E11" s="38"/>
      <c r="F11" s="29">
        <f>SUM(F10:F10)</f>
        <v>0</v>
      </c>
    </row>
    <row r="12" spans="1:6" x14ac:dyDescent="0.2">
      <c r="A12" s="7" t="s">
        <v>13</v>
      </c>
      <c r="B12" s="23" t="s">
        <v>33</v>
      </c>
      <c r="C12" s="13"/>
      <c r="D12" s="13"/>
      <c r="E12" s="16"/>
      <c r="F12" s="15"/>
    </row>
    <row r="13" spans="1:6" ht="22.5" x14ac:dyDescent="0.2">
      <c r="A13" s="28" t="s">
        <v>14</v>
      </c>
      <c r="B13" s="18" t="s">
        <v>48</v>
      </c>
      <c r="C13" s="13" t="s">
        <v>11</v>
      </c>
      <c r="D13" s="13">
        <v>461</v>
      </c>
      <c r="E13" s="16"/>
      <c r="F13" s="15">
        <f t="shared" si="1"/>
        <v>0</v>
      </c>
    </row>
    <row r="14" spans="1:6" ht="33" customHeight="1" x14ac:dyDescent="0.2">
      <c r="A14" s="28" t="s">
        <v>15</v>
      </c>
      <c r="B14" s="18" t="s">
        <v>49</v>
      </c>
      <c r="C14" s="13" t="s">
        <v>11</v>
      </c>
      <c r="D14" s="13">
        <v>450</v>
      </c>
      <c r="E14" s="16"/>
      <c r="F14" s="15">
        <f t="shared" si="1"/>
        <v>0</v>
      </c>
    </row>
    <row r="15" spans="1:6" ht="11.25" customHeight="1" x14ac:dyDescent="0.2">
      <c r="A15" s="36" t="s">
        <v>38</v>
      </c>
      <c r="B15" s="37"/>
      <c r="C15" s="37"/>
      <c r="D15" s="37"/>
      <c r="E15" s="38"/>
      <c r="F15" s="29">
        <f>SUM(F13:F14)</f>
        <v>0</v>
      </c>
    </row>
    <row r="16" spans="1:6" x14ac:dyDescent="0.2">
      <c r="A16" s="7" t="s">
        <v>16</v>
      </c>
      <c r="B16" s="8" t="s">
        <v>20</v>
      </c>
      <c r="C16" s="10" t="s">
        <v>5</v>
      </c>
      <c r="D16" s="10" t="s">
        <v>5</v>
      </c>
      <c r="E16" s="16"/>
      <c r="F16" s="15"/>
    </row>
    <row r="17" spans="1:8" x14ac:dyDescent="0.2">
      <c r="A17" s="5" t="s">
        <v>17</v>
      </c>
      <c r="B17" s="18" t="s">
        <v>22</v>
      </c>
      <c r="C17" s="19" t="s">
        <v>11</v>
      </c>
      <c r="D17" s="17">
        <v>444</v>
      </c>
      <c r="E17" s="16"/>
      <c r="F17" s="15">
        <f t="shared" ref="F17:F24" si="2">ROUND(D17*E17,2)</f>
        <v>0</v>
      </c>
    </row>
    <row r="18" spans="1:8" x14ac:dyDescent="0.2">
      <c r="A18" s="5" t="s">
        <v>18</v>
      </c>
      <c r="B18" s="18" t="s">
        <v>24</v>
      </c>
      <c r="C18" s="19" t="s">
        <v>11</v>
      </c>
      <c r="D18" s="17">
        <f>D17</f>
        <v>444</v>
      </c>
      <c r="E18" s="16"/>
      <c r="F18" s="15">
        <f t="shared" si="2"/>
        <v>0</v>
      </c>
    </row>
    <row r="19" spans="1:8" ht="22.5" x14ac:dyDescent="0.2">
      <c r="A19" s="5" t="s">
        <v>44</v>
      </c>
      <c r="B19" s="18" t="s">
        <v>43</v>
      </c>
      <c r="C19" s="19" t="s">
        <v>11</v>
      </c>
      <c r="D19" s="20">
        <f>D18</f>
        <v>444</v>
      </c>
      <c r="E19" s="16"/>
      <c r="F19" s="15">
        <f t="shared" si="2"/>
        <v>0</v>
      </c>
    </row>
    <row r="20" spans="1:8" ht="24" customHeight="1" x14ac:dyDescent="0.2">
      <c r="A20" s="5" t="s">
        <v>45</v>
      </c>
      <c r="B20" s="18" t="s">
        <v>40</v>
      </c>
      <c r="C20" s="19" t="s">
        <v>11</v>
      </c>
      <c r="D20" s="20">
        <f>D19</f>
        <v>444</v>
      </c>
      <c r="E20" s="16"/>
      <c r="F20" s="15">
        <f t="shared" si="2"/>
        <v>0</v>
      </c>
    </row>
    <row r="21" spans="1:8" x14ac:dyDescent="0.2">
      <c r="A21" s="36" t="s">
        <v>38</v>
      </c>
      <c r="B21" s="37"/>
      <c r="C21" s="37"/>
      <c r="D21" s="37"/>
      <c r="E21" s="38"/>
      <c r="F21" s="29">
        <f>SUM(F17:F20)</f>
        <v>0</v>
      </c>
    </row>
    <row r="22" spans="1:8" x14ac:dyDescent="0.2">
      <c r="A22" s="7" t="s">
        <v>19</v>
      </c>
      <c r="B22" s="8" t="s">
        <v>34</v>
      </c>
      <c r="C22" s="10" t="s">
        <v>5</v>
      </c>
      <c r="D22" s="10" t="s">
        <v>5</v>
      </c>
      <c r="E22" s="16"/>
      <c r="F22" s="15"/>
    </row>
    <row r="23" spans="1:8" x14ac:dyDescent="0.2">
      <c r="A23" s="27" t="s">
        <v>21</v>
      </c>
      <c r="B23" s="18" t="s">
        <v>41</v>
      </c>
      <c r="C23" s="19" t="s">
        <v>11</v>
      </c>
      <c r="D23" s="20">
        <v>37</v>
      </c>
      <c r="E23" s="16"/>
      <c r="F23" s="15">
        <f t="shared" si="2"/>
        <v>0</v>
      </c>
    </row>
    <row r="24" spans="1:8" ht="22.5" x14ac:dyDescent="0.2">
      <c r="A24" s="27" t="s">
        <v>23</v>
      </c>
      <c r="B24" s="34" t="s">
        <v>46</v>
      </c>
      <c r="C24" s="19" t="s">
        <v>27</v>
      </c>
      <c r="D24" s="17">
        <v>7</v>
      </c>
      <c r="E24" s="16"/>
      <c r="F24" s="15">
        <f t="shared" si="2"/>
        <v>0</v>
      </c>
    </row>
    <row r="25" spans="1:8" x14ac:dyDescent="0.2">
      <c r="A25" s="36" t="s">
        <v>38</v>
      </c>
      <c r="B25" s="37"/>
      <c r="C25" s="37"/>
      <c r="D25" s="37"/>
      <c r="E25" s="38"/>
      <c r="F25" s="29">
        <f>SUM(F23:F24)</f>
        <v>0</v>
      </c>
    </row>
    <row r="26" spans="1:8" x14ac:dyDescent="0.2">
      <c r="A26" s="30"/>
      <c r="B26" s="31"/>
      <c r="C26" s="31"/>
      <c r="D26" s="31"/>
      <c r="E26" s="42">
        <f>F11+F15+F21+F25+F8</f>
        <v>0</v>
      </c>
      <c r="F26" s="42"/>
      <c r="G26" s="32"/>
      <c r="H26" s="35"/>
    </row>
    <row r="27" spans="1:8" x14ac:dyDescent="0.2">
      <c r="A27" s="39" t="s">
        <v>25</v>
      </c>
      <c r="B27" s="40"/>
      <c r="C27" s="40"/>
      <c r="D27" s="41"/>
      <c r="E27" s="42">
        <f>ROUND(E26*0.23,2)</f>
        <v>0</v>
      </c>
      <c r="F27" s="42"/>
      <c r="H27" s="32"/>
    </row>
    <row r="28" spans="1:8" x14ac:dyDescent="0.2">
      <c r="A28" s="39" t="s">
        <v>26</v>
      </c>
      <c r="B28" s="40"/>
      <c r="C28" s="40"/>
      <c r="D28" s="41"/>
      <c r="E28" s="42">
        <f>ROUND(E26+E27,2)</f>
        <v>0</v>
      </c>
      <c r="F28" s="42"/>
    </row>
  </sheetData>
  <mergeCells count="10">
    <mergeCell ref="A25:E25"/>
    <mergeCell ref="A27:D27"/>
    <mergeCell ref="E27:F27"/>
    <mergeCell ref="A8:E8"/>
    <mergeCell ref="A11:E11"/>
    <mergeCell ref="A15:E15"/>
    <mergeCell ref="A28:D28"/>
    <mergeCell ref="E28:F28"/>
    <mergeCell ref="E26:F26"/>
    <mergeCell ref="A21:E21"/>
  </mergeCells>
  <phoneticPr fontId="8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2024-06-19T06:04:22Z</cp:lastPrinted>
  <dcterms:created xsi:type="dcterms:W3CDTF">2015-06-05T18:19:34Z</dcterms:created>
  <dcterms:modified xsi:type="dcterms:W3CDTF">2024-06-20T05:49:50Z</dcterms:modified>
</cp:coreProperties>
</file>