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aca\zamówienia\2023\postępowania\37 - U - kredyt\2023-10-04 SWZ do publikacji\"/>
    </mc:Choice>
  </mc:AlternateContent>
  <bookViews>
    <workbookView xWindow="0" yWindow="0" windowWidth="28800" windowHeight="12135"/>
  </bookViews>
  <sheets>
    <sheet name="Arkusz1" sheetId="1" r:id="rId1"/>
    <sheet name="Arkusz1 (2)" sheetId="2" r:id="rId2"/>
  </sheets>
  <definedNames>
    <definedName name="_xlnm.Print_Area" localSheetId="0">Arkusz1!$B$1:$J$222</definedName>
    <definedName name="_xlnm.Print_Area" localSheetId="1">'Arkusz1 (2)'!$B$4:$L$202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G9" i="1"/>
  <c r="H9" i="1" s="1"/>
  <c r="B11" i="1"/>
  <c r="F11" i="1" l="1"/>
  <c r="G11" i="1" s="1"/>
  <c r="G10" i="1"/>
  <c r="D195" i="1"/>
  <c r="E188" i="2" l="1"/>
  <c r="K188" i="2"/>
  <c r="B30" i="2"/>
  <c r="B31" i="2" s="1"/>
  <c r="B32" i="2" s="1"/>
  <c r="B27" i="2"/>
  <c r="B28" i="2" s="1"/>
  <c r="B29" i="2" s="1"/>
  <c r="K22" i="2"/>
  <c r="G23" i="2" s="1"/>
  <c r="H23" i="2" l="1"/>
  <c r="G24" i="2"/>
  <c r="B33" i="2"/>
  <c r="B34" i="2" l="1"/>
  <c r="H24" i="2"/>
  <c r="G25" i="2"/>
  <c r="H25" i="2" l="1"/>
  <c r="J25" i="2" s="1"/>
  <c r="G26" i="2"/>
  <c r="B35" i="2"/>
  <c r="G27" i="2" l="1"/>
  <c r="H26" i="2"/>
  <c r="B36" i="2"/>
  <c r="H200" i="1"/>
  <c r="G28" i="2" l="1"/>
  <c r="H27" i="2"/>
  <c r="B37" i="2"/>
  <c r="H202" i="1"/>
  <c r="B38" i="2" l="1"/>
  <c r="G29" i="2"/>
  <c r="H28" i="2"/>
  <c r="J28" i="2" s="1"/>
  <c r="J204" i="1"/>
  <c r="G30" i="2" l="1"/>
  <c r="H29" i="2"/>
  <c r="B39" i="2"/>
  <c r="B40" i="2" l="1"/>
  <c r="G31" i="2"/>
  <c r="H30" i="2"/>
  <c r="G32" i="2" l="1"/>
  <c r="H31" i="2"/>
  <c r="J31" i="2" s="1"/>
  <c r="K31" i="2" s="1"/>
  <c r="B41" i="2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G33" i="2" l="1"/>
  <c r="H32" i="2"/>
  <c r="B42" i="2"/>
  <c r="B38" i="1"/>
  <c r="B39" i="1" s="1"/>
  <c r="B40" i="1" s="1"/>
  <c r="G34" i="2" l="1"/>
  <c r="H33" i="2"/>
  <c r="B43" i="2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l="1"/>
  <c r="B44" i="2"/>
  <c r="G35" i="2"/>
  <c r="H34" i="2"/>
  <c r="J34" i="2" s="1"/>
  <c r="B158" i="1" l="1"/>
  <c r="G36" i="2"/>
  <c r="H35" i="2"/>
  <c r="B45" i="2"/>
  <c r="B159" i="1" l="1"/>
  <c r="B46" i="2"/>
  <c r="G37" i="2"/>
  <c r="H36" i="2"/>
  <c r="B160" i="1" l="1"/>
  <c r="G38" i="2"/>
  <c r="H37" i="2"/>
  <c r="J37" i="2" s="1"/>
  <c r="B47" i="2"/>
  <c r="B161" i="1" l="1"/>
  <c r="B48" i="2"/>
  <c r="G39" i="2"/>
  <c r="H38" i="2"/>
  <c r="B162" i="1" l="1"/>
  <c r="G40" i="2"/>
  <c r="H39" i="2"/>
  <c r="B49" i="2"/>
  <c r="F12" i="1"/>
  <c r="B163" i="1" l="1"/>
  <c r="B50" i="2"/>
  <c r="G41" i="2"/>
  <c r="H40" i="2"/>
  <c r="J40" i="2" s="1"/>
  <c r="F13" i="1"/>
  <c r="B164" i="1" l="1"/>
  <c r="B51" i="2"/>
  <c r="G42" i="2"/>
  <c r="H41" i="2"/>
  <c r="F14" i="1"/>
  <c r="B165" i="1" l="1"/>
  <c r="G43" i="2"/>
  <c r="H42" i="2"/>
  <c r="B52" i="2"/>
  <c r="F15" i="1"/>
  <c r="B166" i="1" l="1"/>
  <c r="B53" i="2"/>
  <c r="G44" i="2"/>
  <c r="H43" i="2"/>
  <c r="J43" i="2" s="1"/>
  <c r="K43" i="2" s="1"/>
  <c r="F16" i="1"/>
  <c r="B167" i="1" l="1"/>
  <c r="G45" i="2"/>
  <c r="H44" i="2"/>
  <c r="B54" i="2"/>
  <c r="F17" i="1"/>
  <c r="B168" i="1" l="1"/>
  <c r="B55" i="2"/>
  <c r="G46" i="2"/>
  <c r="H45" i="2"/>
  <c r="F18" i="1"/>
  <c r="B169" i="1" l="1"/>
  <c r="G47" i="2"/>
  <c r="H46" i="2"/>
  <c r="J46" i="2" s="1"/>
  <c r="B56" i="2"/>
  <c r="F19" i="1"/>
  <c r="B170" i="1" l="1"/>
  <c r="G48" i="2"/>
  <c r="H47" i="2"/>
  <c r="B57" i="2"/>
  <c r="F20" i="1"/>
  <c r="F21" i="1" s="1"/>
  <c r="B171" i="1" l="1"/>
  <c r="G49" i="2"/>
  <c r="H48" i="2"/>
  <c r="B58" i="2"/>
  <c r="F22" i="1"/>
  <c r="B172" i="1" l="1"/>
  <c r="B59" i="2"/>
  <c r="G50" i="2"/>
  <c r="H49" i="2"/>
  <c r="J49" i="2" s="1"/>
  <c r="F23" i="1"/>
  <c r="B173" i="1" l="1"/>
  <c r="G51" i="2"/>
  <c r="H50" i="2"/>
  <c r="B60" i="2"/>
  <c r="F24" i="1"/>
  <c r="B174" i="1" l="1"/>
  <c r="B61" i="2"/>
  <c r="G52" i="2"/>
  <c r="H51" i="2"/>
  <c r="F25" i="1"/>
  <c r="B175" i="1" l="1"/>
  <c r="G53" i="2"/>
  <c r="H52" i="2"/>
  <c r="J52" i="2" s="1"/>
  <c r="B62" i="2"/>
  <c r="F26" i="1"/>
  <c r="B176" i="1" l="1"/>
  <c r="G54" i="2"/>
  <c r="H53" i="2"/>
  <c r="B63" i="2"/>
  <c r="F27" i="1"/>
  <c r="B177" i="1" l="1"/>
  <c r="G55" i="2"/>
  <c r="H54" i="2"/>
  <c r="B64" i="2"/>
  <c r="F28" i="1"/>
  <c r="B178" i="1" l="1"/>
  <c r="B65" i="2"/>
  <c r="G56" i="2"/>
  <c r="H55" i="2"/>
  <c r="J55" i="2" s="1"/>
  <c r="K55" i="2" s="1"/>
  <c r="F29" i="1"/>
  <c r="B179" i="1" l="1"/>
  <c r="G57" i="2"/>
  <c r="H56" i="2"/>
  <c r="B66" i="2"/>
  <c r="G12" i="1"/>
  <c r="H12" i="1" s="1"/>
  <c r="I12" i="1" s="1"/>
  <c r="F30" i="1"/>
  <c r="B180" i="1" l="1"/>
  <c r="B67" i="2"/>
  <c r="G58" i="2"/>
  <c r="H57" i="2"/>
  <c r="G13" i="1"/>
  <c r="F31" i="1"/>
  <c r="B181" i="1" l="1"/>
  <c r="G59" i="2"/>
  <c r="H58" i="2"/>
  <c r="J58" i="2" s="1"/>
  <c r="B68" i="2"/>
  <c r="G14" i="1"/>
  <c r="F32" i="1"/>
  <c r="B182" i="1" l="1"/>
  <c r="G60" i="2"/>
  <c r="H59" i="2"/>
  <c r="B69" i="2"/>
  <c r="G15" i="1"/>
  <c r="H15" i="1" s="1"/>
  <c r="F33" i="1"/>
  <c r="B183" i="1" l="1"/>
  <c r="B70" i="2"/>
  <c r="G61" i="2"/>
  <c r="H60" i="2"/>
  <c r="G16" i="1"/>
  <c r="F34" i="1"/>
  <c r="B184" i="1" l="1"/>
  <c r="G62" i="2"/>
  <c r="H61" i="2"/>
  <c r="J61" i="2" s="1"/>
  <c r="B71" i="2"/>
  <c r="G17" i="1"/>
  <c r="F35" i="1"/>
  <c r="B185" i="1" l="1"/>
  <c r="B186" i="1" s="1"/>
  <c r="G63" i="2"/>
  <c r="H62" i="2"/>
  <c r="B72" i="2"/>
  <c r="G18" i="1"/>
  <c r="H18" i="1" s="1"/>
  <c r="F36" i="1"/>
  <c r="B73" i="2" l="1"/>
  <c r="G64" i="2"/>
  <c r="H63" i="2"/>
  <c r="G19" i="1"/>
  <c r="F37" i="1"/>
  <c r="B187" i="1" l="1"/>
  <c r="G65" i="2"/>
  <c r="H64" i="2"/>
  <c r="J64" i="2" s="1"/>
  <c r="B74" i="2"/>
  <c r="G20" i="1"/>
  <c r="F38" i="1"/>
  <c r="B188" i="1" l="1"/>
  <c r="B75" i="2"/>
  <c r="G66" i="2"/>
  <c r="H65" i="2"/>
  <c r="G21" i="1"/>
  <c r="H21" i="1" s="1"/>
  <c r="F39" i="1"/>
  <c r="B189" i="1" l="1"/>
  <c r="G67" i="2"/>
  <c r="H66" i="2"/>
  <c r="B76" i="2"/>
  <c r="G22" i="1"/>
  <c r="F40" i="1"/>
  <c r="B190" i="1" l="1"/>
  <c r="B77" i="2"/>
  <c r="G68" i="2"/>
  <c r="H67" i="2"/>
  <c r="J67" i="2" s="1"/>
  <c r="K67" i="2" s="1"/>
  <c r="F41" i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G40" i="1"/>
  <c r="G23" i="1"/>
  <c r="F157" i="1" l="1"/>
  <c r="G156" i="1"/>
  <c r="B191" i="1"/>
  <c r="B78" i="2"/>
  <c r="G69" i="2"/>
  <c r="H68" i="2"/>
  <c r="G24" i="1"/>
  <c r="H24" i="1" s="1"/>
  <c r="I24" i="1" s="1"/>
  <c r="F158" i="1" l="1"/>
  <c r="G157" i="1"/>
  <c r="B192" i="1"/>
  <c r="G70" i="2"/>
  <c r="H69" i="2"/>
  <c r="B79" i="2"/>
  <c r="G25" i="1"/>
  <c r="F159" i="1" l="1"/>
  <c r="G158" i="1"/>
  <c r="B80" i="2"/>
  <c r="G71" i="2"/>
  <c r="H70" i="2"/>
  <c r="J70" i="2" s="1"/>
  <c r="G26" i="1"/>
  <c r="G27" i="1"/>
  <c r="F160" i="1" l="1"/>
  <c r="G159" i="1"/>
  <c r="H159" i="1" s="1"/>
  <c r="G72" i="2"/>
  <c r="H71" i="2"/>
  <c r="B81" i="2"/>
  <c r="H27" i="1"/>
  <c r="F161" i="1" l="1"/>
  <c r="G160" i="1"/>
  <c r="B82" i="2"/>
  <c r="G73" i="2"/>
  <c r="H72" i="2"/>
  <c r="G28" i="1"/>
  <c r="F162" i="1" l="1"/>
  <c r="G161" i="1"/>
  <c r="G74" i="2"/>
  <c r="H73" i="2"/>
  <c r="J73" i="2" s="1"/>
  <c r="B83" i="2"/>
  <c r="G29" i="1"/>
  <c r="F163" i="1" l="1"/>
  <c r="G162" i="1"/>
  <c r="H162" i="1" s="1"/>
  <c r="B84" i="2"/>
  <c r="G75" i="2"/>
  <c r="H74" i="2"/>
  <c r="G30" i="1"/>
  <c r="H30" i="1" s="1"/>
  <c r="F164" i="1" l="1"/>
  <c r="G163" i="1"/>
  <c r="G76" i="2"/>
  <c r="H75" i="2"/>
  <c r="B85" i="2"/>
  <c r="G31" i="1"/>
  <c r="F165" i="1" l="1"/>
  <c r="G164" i="1"/>
  <c r="B86" i="2"/>
  <c r="G77" i="2"/>
  <c r="H76" i="2"/>
  <c r="J76" i="2" s="1"/>
  <c r="G32" i="1"/>
  <c r="F166" i="1" l="1"/>
  <c r="G165" i="1"/>
  <c r="H165" i="1" s="1"/>
  <c r="G78" i="2"/>
  <c r="H77" i="2"/>
  <c r="B87" i="2"/>
  <c r="G33" i="1"/>
  <c r="H33" i="1" s="1"/>
  <c r="F167" i="1" l="1"/>
  <c r="G166" i="1"/>
  <c r="B88" i="2"/>
  <c r="G79" i="2"/>
  <c r="H78" i="2"/>
  <c r="G34" i="1"/>
  <c r="F168" i="1" l="1"/>
  <c r="G167" i="1"/>
  <c r="G80" i="2"/>
  <c r="H79" i="2"/>
  <c r="J79" i="2" s="1"/>
  <c r="K79" i="2" s="1"/>
  <c r="B89" i="2"/>
  <c r="G35" i="1"/>
  <c r="F169" i="1" l="1"/>
  <c r="G168" i="1"/>
  <c r="H168" i="1" s="1"/>
  <c r="I168" i="1" s="1"/>
  <c r="G81" i="2"/>
  <c r="H80" i="2"/>
  <c r="B90" i="2"/>
  <c r="G36" i="1"/>
  <c r="H36" i="1" s="1"/>
  <c r="I36" i="1" s="1"/>
  <c r="F170" i="1" l="1"/>
  <c r="G169" i="1"/>
  <c r="B91" i="2"/>
  <c r="G82" i="2"/>
  <c r="H81" i="2"/>
  <c r="G37" i="1"/>
  <c r="F171" i="1" l="1"/>
  <c r="G170" i="1"/>
  <c r="G83" i="2"/>
  <c r="H82" i="2"/>
  <c r="J82" i="2" s="1"/>
  <c r="B92" i="2"/>
  <c r="G38" i="1"/>
  <c r="F172" i="1" l="1"/>
  <c r="G171" i="1"/>
  <c r="H171" i="1" s="1"/>
  <c r="B93" i="2"/>
  <c r="G84" i="2"/>
  <c r="H83" i="2"/>
  <c r="G39" i="1"/>
  <c r="H39" i="1" s="1"/>
  <c r="F173" i="1" l="1"/>
  <c r="G172" i="1"/>
  <c r="G85" i="2"/>
  <c r="H84" i="2"/>
  <c r="B94" i="2"/>
  <c r="G41" i="1"/>
  <c r="F174" i="1" l="1"/>
  <c r="G173" i="1"/>
  <c r="G86" i="2"/>
  <c r="H85" i="2"/>
  <c r="J85" i="2" s="1"/>
  <c r="B95" i="2"/>
  <c r="G42" i="1"/>
  <c r="H42" i="1" s="1"/>
  <c r="F175" i="1" l="1"/>
  <c r="G174" i="1"/>
  <c r="H174" i="1" s="1"/>
  <c r="B96" i="2"/>
  <c r="G87" i="2"/>
  <c r="H86" i="2"/>
  <c r="G43" i="1"/>
  <c r="F176" i="1" l="1"/>
  <c r="G175" i="1"/>
  <c r="G88" i="2"/>
  <c r="H87" i="2"/>
  <c r="B97" i="2"/>
  <c r="G44" i="1"/>
  <c r="F177" i="1" l="1"/>
  <c r="G176" i="1"/>
  <c r="B98" i="2"/>
  <c r="G89" i="2"/>
  <c r="H88" i="2"/>
  <c r="J88" i="2" s="1"/>
  <c r="G45" i="1"/>
  <c r="H45" i="1" s="1"/>
  <c r="F178" i="1" l="1"/>
  <c r="G177" i="1"/>
  <c r="H177" i="1" s="1"/>
  <c r="B99" i="2"/>
  <c r="G90" i="2"/>
  <c r="H89" i="2"/>
  <c r="G46" i="1"/>
  <c r="F179" i="1" l="1"/>
  <c r="G178" i="1"/>
  <c r="G91" i="2"/>
  <c r="H90" i="2"/>
  <c r="B100" i="2"/>
  <c r="G47" i="1"/>
  <c r="F180" i="1" l="1"/>
  <c r="G179" i="1"/>
  <c r="B101" i="2"/>
  <c r="G92" i="2"/>
  <c r="H91" i="2"/>
  <c r="J91" i="2" s="1"/>
  <c r="K91" i="2" s="1"/>
  <c r="G48" i="1"/>
  <c r="H48" i="1" s="1"/>
  <c r="I48" i="1" s="1"/>
  <c r="F181" i="1" l="1"/>
  <c r="G180" i="1"/>
  <c r="H180" i="1" s="1"/>
  <c r="I180" i="1" s="1"/>
  <c r="G93" i="2"/>
  <c r="H92" i="2"/>
  <c r="B102" i="2"/>
  <c r="G49" i="1"/>
  <c r="F182" i="1" l="1"/>
  <c r="G181" i="1"/>
  <c r="B103" i="2"/>
  <c r="G94" i="2"/>
  <c r="H93" i="2"/>
  <c r="G50" i="1"/>
  <c r="F183" i="1" l="1"/>
  <c r="G182" i="1"/>
  <c r="G95" i="2"/>
  <c r="H94" i="2"/>
  <c r="J94" i="2" s="1"/>
  <c r="B104" i="2"/>
  <c r="G51" i="1"/>
  <c r="H51" i="1" s="1"/>
  <c r="F184" i="1" l="1"/>
  <c r="G183" i="1"/>
  <c r="H183" i="1" s="1"/>
  <c r="G96" i="2"/>
  <c r="H95" i="2"/>
  <c r="B105" i="2"/>
  <c r="G52" i="1"/>
  <c r="F185" i="1" l="1"/>
  <c r="G184" i="1"/>
  <c r="B106" i="2"/>
  <c r="G97" i="2"/>
  <c r="H96" i="2"/>
  <c r="G53" i="1"/>
  <c r="F186" i="1" l="1"/>
  <c r="G185" i="1"/>
  <c r="B107" i="2"/>
  <c r="G98" i="2"/>
  <c r="H97" i="2"/>
  <c r="J97" i="2" s="1"/>
  <c r="G54" i="1"/>
  <c r="H54" i="1" s="1"/>
  <c r="F187" i="1" l="1"/>
  <c r="G186" i="1"/>
  <c r="H186" i="1" s="1"/>
  <c r="B108" i="2"/>
  <c r="G99" i="2"/>
  <c r="H98" i="2"/>
  <c r="G55" i="1"/>
  <c r="F188" i="1" l="1"/>
  <c r="G187" i="1"/>
  <c r="G100" i="2"/>
  <c r="H99" i="2"/>
  <c r="B109" i="2"/>
  <c r="G56" i="1"/>
  <c r="F189" i="1" l="1"/>
  <c r="G188" i="1"/>
  <c r="B110" i="2"/>
  <c r="G101" i="2"/>
  <c r="H100" i="2"/>
  <c r="J100" i="2" s="1"/>
  <c r="G57" i="1"/>
  <c r="H57" i="1" s="1"/>
  <c r="F190" i="1" l="1"/>
  <c r="G189" i="1"/>
  <c r="H189" i="1" s="1"/>
  <c r="B111" i="2"/>
  <c r="G102" i="2"/>
  <c r="H101" i="2"/>
  <c r="G58" i="1"/>
  <c r="F191" i="1" l="1"/>
  <c r="G190" i="1"/>
  <c r="G103" i="2"/>
  <c r="H102" i="2"/>
  <c r="B112" i="2"/>
  <c r="G59" i="1"/>
  <c r="F192" i="1" l="1"/>
  <c r="G192" i="1" s="1"/>
  <c r="G191" i="1"/>
  <c r="B113" i="2"/>
  <c r="G104" i="2"/>
  <c r="H103" i="2"/>
  <c r="J103" i="2" s="1"/>
  <c r="K103" i="2" s="1"/>
  <c r="G60" i="1"/>
  <c r="H60" i="1" s="1"/>
  <c r="I60" i="1" s="1"/>
  <c r="H192" i="1" l="1"/>
  <c r="I192" i="1" s="1"/>
  <c r="G105" i="2"/>
  <c r="H104" i="2"/>
  <c r="B114" i="2"/>
  <c r="G61" i="1"/>
  <c r="B115" i="2" l="1"/>
  <c r="G106" i="2"/>
  <c r="H105" i="2"/>
  <c r="G62" i="1"/>
  <c r="G107" i="2" l="1"/>
  <c r="H106" i="2"/>
  <c r="J106" i="2" s="1"/>
  <c r="B116" i="2"/>
  <c r="G63" i="1"/>
  <c r="H63" i="1" s="1"/>
  <c r="B117" i="2" l="1"/>
  <c r="G108" i="2"/>
  <c r="H107" i="2"/>
  <c r="G64" i="1"/>
  <c r="G109" i="2" l="1"/>
  <c r="H108" i="2"/>
  <c r="B118" i="2"/>
  <c r="G65" i="1"/>
  <c r="B119" i="2" l="1"/>
  <c r="G110" i="2"/>
  <c r="H109" i="2"/>
  <c r="J109" i="2" s="1"/>
  <c r="G66" i="1"/>
  <c r="H66" i="1" s="1"/>
  <c r="G111" i="2" l="1"/>
  <c r="H110" i="2"/>
  <c r="B120" i="2"/>
  <c r="G67" i="1"/>
  <c r="B121" i="2" l="1"/>
  <c r="G112" i="2"/>
  <c r="H111" i="2"/>
  <c r="G68" i="1"/>
  <c r="G113" i="2" l="1"/>
  <c r="H112" i="2"/>
  <c r="J112" i="2" s="1"/>
  <c r="B122" i="2"/>
  <c r="G69" i="1"/>
  <c r="H69" i="1" s="1"/>
  <c r="B123" i="2" l="1"/>
  <c r="G114" i="2"/>
  <c r="H113" i="2"/>
  <c r="G70" i="1"/>
  <c r="G115" i="2" l="1"/>
  <c r="H114" i="2"/>
  <c r="B124" i="2"/>
  <c r="G71" i="1"/>
  <c r="B125" i="2" l="1"/>
  <c r="G116" i="2"/>
  <c r="H115" i="2"/>
  <c r="J115" i="2" s="1"/>
  <c r="K115" i="2" s="1"/>
  <c r="G72" i="1"/>
  <c r="H72" i="1" s="1"/>
  <c r="I72" i="1" s="1"/>
  <c r="B126" i="2" l="1"/>
  <c r="G117" i="2"/>
  <c r="H116" i="2"/>
  <c r="G73" i="1"/>
  <c r="G118" i="2" l="1"/>
  <c r="H117" i="2"/>
  <c r="B127" i="2"/>
  <c r="G74" i="1"/>
  <c r="B128" i="2" l="1"/>
  <c r="G119" i="2"/>
  <c r="H118" i="2"/>
  <c r="J118" i="2" s="1"/>
  <c r="G75" i="1"/>
  <c r="H75" i="1" s="1"/>
  <c r="G120" i="2" l="1"/>
  <c r="H119" i="2"/>
  <c r="B129" i="2"/>
  <c r="G76" i="1"/>
  <c r="B130" i="2" l="1"/>
  <c r="G121" i="2"/>
  <c r="H120" i="2"/>
  <c r="G77" i="1"/>
  <c r="G122" i="2" l="1"/>
  <c r="H121" i="2"/>
  <c r="J121" i="2" s="1"/>
  <c r="B131" i="2"/>
  <c r="G78" i="1"/>
  <c r="H78" i="1" s="1"/>
  <c r="G123" i="2" l="1"/>
  <c r="H122" i="2"/>
  <c r="B132" i="2"/>
  <c r="G79" i="1"/>
  <c r="B133" i="2" l="1"/>
  <c r="G124" i="2"/>
  <c r="H123" i="2"/>
  <c r="G80" i="1"/>
  <c r="G125" i="2" l="1"/>
  <c r="H124" i="2"/>
  <c r="J124" i="2" s="1"/>
  <c r="B134" i="2"/>
  <c r="G81" i="1"/>
  <c r="H81" i="1" s="1"/>
  <c r="B135" i="2" l="1"/>
  <c r="G126" i="2"/>
  <c r="H125" i="2"/>
  <c r="G82" i="1"/>
  <c r="G127" i="2" l="1"/>
  <c r="H126" i="2"/>
  <c r="B136" i="2"/>
  <c r="G83" i="1"/>
  <c r="B137" i="2" l="1"/>
  <c r="G128" i="2"/>
  <c r="H127" i="2"/>
  <c r="J127" i="2" s="1"/>
  <c r="K127" i="2" s="1"/>
  <c r="G84" i="1"/>
  <c r="H84" i="1" s="1"/>
  <c r="I84" i="1" s="1"/>
  <c r="G129" i="2" l="1"/>
  <c r="H128" i="2"/>
  <c r="B138" i="2"/>
  <c r="G85" i="1"/>
  <c r="B139" i="2" l="1"/>
  <c r="G130" i="2"/>
  <c r="H129" i="2"/>
  <c r="G86" i="1"/>
  <c r="G131" i="2" l="1"/>
  <c r="H130" i="2"/>
  <c r="J130" i="2" s="1"/>
  <c r="B140" i="2"/>
  <c r="G87" i="1"/>
  <c r="H87" i="1" s="1"/>
  <c r="B141" i="2" l="1"/>
  <c r="G132" i="2"/>
  <c r="H131" i="2"/>
  <c r="G88" i="1"/>
  <c r="G133" i="2" l="1"/>
  <c r="H132" i="2"/>
  <c r="B142" i="2"/>
  <c r="G89" i="1"/>
  <c r="B143" i="2" l="1"/>
  <c r="G134" i="2"/>
  <c r="H133" i="2"/>
  <c r="J133" i="2" s="1"/>
  <c r="G90" i="1"/>
  <c r="H90" i="1" s="1"/>
  <c r="G135" i="2" l="1"/>
  <c r="H134" i="2"/>
  <c r="B144" i="2"/>
  <c r="G91" i="1"/>
  <c r="B145" i="2" l="1"/>
  <c r="G136" i="2"/>
  <c r="H135" i="2"/>
  <c r="G92" i="1"/>
  <c r="G137" i="2" l="1"/>
  <c r="H136" i="2"/>
  <c r="J136" i="2" s="1"/>
  <c r="B146" i="2"/>
  <c r="G93" i="1"/>
  <c r="H93" i="1" s="1"/>
  <c r="B147" i="2" l="1"/>
  <c r="G138" i="2"/>
  <c r="H137" i="2"/>
  <c r="G94" i="1"/>
  <c r="G139" i="2" l="1"/>
  <c r="H138" i="2"/>
  <c r="B148" i="2"/>
  <c r="G95" i="1"/>
  <c r="B149" i="2" l="1"/>
  <c r="G140" i="2"/>
  <c r="H139" i="2"/>
  <c r="J139" i="2" s="1"/>
  <c r="K139" i="2" s="1"/>
  <c r="G96" i="1"/>
  <c r="H96" i="1" s="1"/>
  <c r="I96" i="1" s="1"/>
  <c r="G141" i="2" l="1"/>
  <c r="H140" i="2"/>
  <c r="B150" i="2"/>
  <c r="G97" i="1"/>
  <c r="B151" i="2" l="1"/>
  <c r="G142" i="2"/>
  <c r="H141" i="2"/>
  <c r="G98" i="1"/>
  <c r="G143" i="2" l="1"/>
  <c r="H142" i="2"/>
  <c r="J142" i="2" s="1"/>
  <c r="B152" i="2"/>
  <c r="G99" i="1"/>
  <c r="H99" i="1" s="1"/>
  <c r="B153" i="2" l="1"/>
  <c r="G144" i="2"/>
  <c r="H143" i="2"/>
  <c r="G100" i="1"/>
  <c r="G145" i="2" l="1"/>
  <c r="H144" i="2"/>
  <c r="B154" i="2"/>
  <c r="G101" i="1"/>
  <c r="B155" i="2" l="1"/>
  <c r="G146" i="2"/>
  <c r="H145" i="2"/>
  <c r="J145" i="2" s="1"/>
  <c r="G102" i="1"/>
  <c r="H102" i="1" s="1"/>
  <c r="G147" i="2" l="1"/>
  <c r="H146" i="2"/>
  <c r="B156" i="2"/>
  <c r="G103" i="1"/>
  <c r="G148" i="2" l="1"/>
  <c r="H147" i="2"/>
  <c r="B157" i="2"/>
  <c r="G104" i="1"/>
  <c r="G149" i="2" l="1"/>
  <c r="H148" i="2"/>
  <c r="J148" i="2" s="1"/>
  <c r="B158" i="2"/>
  <c r="G105" i="1"/>
  <c r="H105" i="1" s="1"/>
  <c r="G150" i="2" l="1"/>
  <c r="H149" i="2"/>
  <c r="B159" i="2"/>
  <c r="G106" i="1"/>
  <c r="B160" i="2" l="1"/>
  <c r="G151" i="2"/>
  <c r="H150" i="2"/>
  <c r="G107" i="1"/>
  <c r="G152" i="2" l="1"/>
  <c r="H151" i="2"/>
  <c r="J151" i="2" s="1"/>
  <c r="K151" i="2" s="1"/>
  <c r="B161" i="2"/>
  <c r="G108" i="1"/>
  <c r="H108" i="1" s="1"/>
  <c r="I108" i="1" s="1"/>
  <c r="B162" i="2" l="1"/>
  <c r="G153" i="2"/>
  <c r="H152" i="2"/>
  <c r="G109" i="1"/>
  <c r="G154" i="2" l="1"/>
  <c r="H153" i="2"/>
  <c r="B163" i="2"/>
  <c r="G110" i="1"/>
  <c r="G155" i="2" l="1"/>
  <c r="H154" i="2"/>
  <c r="J154" i="2" s="1"/>
  <c r="B164" i="2"/>
  <c r="G111" i="1"/>
  <c r="H111" i="1" s="1"/>
  <c r="G156" i="2" l="1"/>
  <c r="H155" i="2"/>
  <c r="B165" i="2"/>
  <c r="G112" i="1"/>
  <c r="G157" i="2" l="1"/>
  <c r="H156" i="2"/>
  <c r="B166" i="2"/>
  <c r="G113" i="1"/>
  <c r="B167" i="2" l="1"/>
  <c r="G158" i="2"/>
  <c r="H157" i="2"/>
  <c r="J157" i="2" s="1"/>
  <c r="G114" i="1"/>
  <c r="H114" i="1" s="1"/>
  <c r="B168" i="2" l="1"/>
  <c r="G159" i="2"/>
  <c r="H158" i="2"/>
  <c r="G115" i="1"/>
  <c r="B169" i="2" l="1"/>
  <c r="G160" i="2"/>
  <c r="H159" i="2"/>
  <c r="G116" i="1"/>
  <c r="G161" i="2" l="1"/>
  <c r="H160" i="2"/>
  <c r="J160" i="2" s="1"/>
  <c r="B170" i="2"/>
  <c r="G117" i="1"/>
  <c r="H117" i="1" s="1"/>
  <c r="G162" i="2" l="1"/>
  <c r="H161" i="2"/>
  <c r="B171" i="2"/>
  <c r="G118" i="1"/>
  <c r="G163" i="2" l="1"/>
  <c r="H162" i="2"/>
  <c r="B172" i="2"/>
  <c r="G119" i="1"/>
  <c r="B173" i="2" l="1"/>
  <c r="G164" i="2"/>
  <c r="H163" i="2"/>
  <c r="J163" i="2" s="1"/>
  <c r="K163" i="2" s="1"/>
  <c r="G120" i="1"/>
  <c r="H120" i="1" s="1"/>
  <c r="I120" i="1" s="1"/>
  <c r="G165" i="2" l="1"/>
  <c r="H164" i="2"/>
  <c r="B174" i="2"/>
  <c r="G121" i="1"/>
  <c r="B175" i="2" l="1"/>
  <c r="G166" i="2"/>
  <c r="H165" i="2"/>
  <c r="G122" i="1"/>
  <c r="G167" i="2" l="1"/>
  <c r="H166" i="2"/>
  <c r="J166" i="2" s="1"/>
  <c r="B176" i="2"/>
  <c r="G123" i="1"/>
  <c r="H123" i="1" s="1"/>
  <c r="B177" i="2" l="1"/>
  <c r="G168" i="2"/>
  <c r="H167" i="2"/>
  <c r="G124" i="1"/>
  <c r="B178" i="2" l="1"/>
  <c r="G169" i="2"/>
  <c r="H168" i="2"/>
  <c r="G125" i="1"/>
  <c r="B179" i="2" l="1"/>
  <c r="G170" i="2"/>
  <c r="H169" i="2"/>
  <c r="J169" i="2" s="1"/>
  <c r="G126" i="1"/>
  <c r="H126" i="1" s="1"/>
  <c r="B180" i="2" l="1"/>
  <c r="G171" i="2"/>
  <c r="H170" i="2"/>
  <c r="G127" i="1"/>
  <c r="G172" i="2" l="1"/>
  <c r="H171" i="2"/>
  <c r="B181" i="2"/>
  <c r="G128" i="1"/>
  <c r="B182" i="2" l="1"/>
  <c r="G173" i="2"/>
  <c r="H172" i="2"/>
  <c r="J172" i="2" s="1"/>
  <c r="G129" i="1"/>
  <c r="H129" i="1" s="1"/>
  <c r="B183" i="2" l="1"/>
  <c r="G174" i="2"/>
  <c r="H173" i="2"/>
  <c r="G130" i="1"/>
  <c r="G175" i="2" l="1"/>
  <c r="H174" i="2"/>
  <c r="B184" i="2"/>
  <c r="G131" i="1"/>
  <c r="B185" i="2" l="1"/>
  <c r="G176" i="2"/>
  <c r="H175" i="2"/>
  <c r="J175" i="2" s="1"/>
  <c r="K175" i="2" s="1"/>
  <c r="G132" i="1"/>
  <c r="H132" i="1" s="1"/>
  <c r="I132" i="1" s="1"/>
  <c r="G177" i="2" l="1"/>
  <c r="H176" i="2"/>
  <c r="B186" i="2"/>
  <c r="G133" i="1"/>
  <c r="B187" i="2" l="1"/>
  <c r="G178" i="2"/>
  <c r="H177" i="2"/>
  <c r="G134" i="1"/>
  <c r="G179" i="2" l="1"/>
  <c r="H178" i="2"/>
  <c r="J178" i="2" s="1"/>
  <c r="G135" i="1"/>
  <c r="H135" i="1" s="1"/>
  <c r="G180" i="2" l="1"/>
  <c r="H179" i="2"/>
  <c r="G136" i="1"/>
  <c r="G181" i="2" l="1"/>
  <c r="H180" i="2"/>
  <c r="G137" i="1"/>
  <c r="G182" i="2" l="1"/>
  <c r="H181" i="2"/>
  <c r="J181" i="2" s="1"/>
  <c r="G138" i="1"/>
  <c r="H138" i="1" s="1"/>
  <c r="G183" i="2" l="1"/>
  <c r="H182" i="2"/>
  <c r="G139" i="1"/>
  <c r="G184" i="2" l="1"/>
  <c r="H183" i="2"/>
  <c r="G140" i="1"/>
  <c r="G185" i="2" l="1"/>
  <c r="H184" i="2"/>
  <c r="J184" i="2" s="1"/>
  <c r="G141" i="1"/>
  <c r="H141" i="1" s="1"/>
  <c r="G186" i="2" l="1"/>
  <c r="H185" i="2"/>
  <c r="G142" i="1"/>
  <c r="G187" i="2" l="1"/>
  <c r="H187" i="2" s="1"/>
  <c r="H186" i="2"/>
  <c r="G143" i="1"/>
  <c r="J187" i="2" l="1"/>
  <c r="K187" i="2" s="1"/>
  <c r="G144" i="1"/>
  <c r="H144" i="1" s="1"/>
  <c r="I144" i="1" s="1"/>
  <c r="G145" i="1" l="1"/>
  <c r="G146" i="1" l="1"/>
  <c r="G147" i="1" l="1"/>
  <c r="H147" i="1" s="1"/>
  <c r="G148" i="1" l="1"/>
  <c r="G149" i="1" l="1"/>
  <c r="G150" i="1" l="1"/>
  <c r="H150" i="1" s="1"/>
  <c r="G151" i="1" l="1"/>
  <c r="G152" i="1" l="1"/>
  <c r="G153" i="1" l="1"/>
  <c r="H153" i="1" s="1"/>
  <c r="G154" i="1" l="1"/>
  <c r="G155" i="1" l="1"/>
  <c r="H156" i="1" s="1"/>
  <c r="I156" i="1" s="1"/>
  <c r="I194" i="1" s="1"/>
</calcChain>
</file>

<file path=xl/sharedStrings.xml><?xml version="1.0" encoding="utf-8"?>
<sst xmlns="http://schemas.openxmlformats.org/spreadsheetml/2006/main" count="454" uniqueCount="265">
  <si>
    <t xml:space="preserve">Marża = </t>
  </si>
  <si>
    <t xml:space="preserve">kapitał pozostały do spłaty </t>
  </si>
  <si>
    <t>miesiac</t>
  </si>
  <si>
    <t>kwota płatnosci</t>
  </si>
  <si>
    <t>liczba dni</t>
  </si>
  <si>
    <t xml:space="preserve">oprocenotwanie </t>
  </si>
  <si>
    <t>odsetki</t>
  </si>
  <si>
    <t>WIBOR 3M =</t>
  </si>
  <si>
    <t>IV 2022 r.</t>
  </si>
  <si>
    <t>V 2022 r.</t>
  </si>
  <si>
    <t>Pp=</t>
  </si>
  <si>
    <t>x</t>
  </si>
  <si>
    <t>=</t>
  </si>
  <si>
    <t>zł</t>
  </si>
  <si>
    <t>Wo=</t>
  </si>
  <si>
    <t>Co  =</t>
  </si>
  <si>
    <t xml:space="preserve">Rk- rata kapitałowa </t>
  </si>
  <si>
    <t>Ro = (WIBOR 3M+ Mz) x K/365</t>
  </si>
  <si>
    <t>Ro- rata odsetkowa,</t>
  </si>
  <si>
    <t xml:space="preserve">Mz- stała marża dla kredytu złotowego, proponowana przez bank, </t>
  </si>
  <si>
    <t>niezmienna w okresie obowiązywania umowy.</t>
  </si>
  <si>
    <t>K- kapitał pozostający do spłaty</t>
  </si>
  <si>
    <t>WIBOR[%]- stawka WIBOR 3M, ustalany w oparciu o trzymiesięczne depozyty złotowe na rynku</t>
  </si>
  <si>
    <t xml:space="preserve">międzybankowym na podstawie notowania z dnia uruchomienia kredytu i będzie ulegała zmianom </t>
  </si>
  <si>
    <t>co trzy miesiące - dniem zmiany stopy procentowej będzie ostatni dzień danego okresu trzymiesięcznego.</t>
  </si>
  <si>
    <t xml:space="preserve">Co-cena ofertowa																																																																																																																																																																																																																																																																																																																																																																																																																																																																																																																																																																																																																																																																																																																																																																																																																																																																																																																																																																																																																																																															</t>
  </si>
  <si>
    <t xml:space="preserve">Ko- całkowite koszty oprocentowania kredytu złotowego																																																																																																																																																																																																																																																																																																																																																																																																																																																																																																																																																																																																																																																																																																																																																																																																																																																																																																																																																																																																																																																															</t>
  </si>
  <si>
    <t xml:space="preserve">Wo- koszty operacji bankowych, suma opłat prowizji z tytułu wpłat kolejnych 																																																																																																																																																																																																																																																																																																																																																																																																																																																																																																																																																																																																																																																																																																																																																																																																																																																																																																																																																																																																																																																															</t>
  </si>
  <si>
    <t xml:space="preserve">rat kapitałowych i odsetkowych przez zamawiającego na konto wykonawcy,																																																																																																																																																																																																																																																																																																																																																																																																																																																																																																																																																																																																																																																																																																																																																																																																																																																																																																																																																																																																																																																															</t>
  </si>
  <si>
    <t xml:space="preserve">wynikające z tabeli opłat i prowizji bankowych wykonawcy lub zastosowania innych stawek.																																																																																																																																																																																																																																																																																																																																																																																																																																																																																																																																																																																																																																																																																																																																																																																																																																																																																																																																																																																																																																																															</t>
  </si>
  <si>
    <t xml:space="preserve">Pp-prowizja przygotowawcza																																																																																																																																																																																																																																																																																																																																																																																																																																																																																																																																																																																																																																																																																																																																																																																																																																																																																																																																																																																																																																																															</t>
  </si>
  <si>
    <t>IX 2023 r.</t>
  </si>
  <si>
    <t>X 2023 r.</t>
  </si>
  <si>
    <t>XI 2023 r.</t>
  </si>
  <si>
    <t>XII 2023 r.</t>
  </si>
  <si>
    <t>I 2024 r.</t>
  </si>
  <si>
    <t>II 2025 r.</t>
  </si>
  <si>
    <t>II 2024 r.</t>
  </si>
  <si>
    <t>III 2024 r.</t>
  </si>
  <si>
    <t>IV 2024 r.</t>
  </si>
  <si>
    <t>V 2024 r.</t>
  </si>
  <si>
    <t>VI 2024 r.</t>
  </si>
  <si>
    <t>VII 2024 r.</t>
  </si>
  <si>
    <t>VIII 2024 r.</t>
  </si>
  <si>
    <t>IX 2024 r.</t>
  </si>
  <si>
    <t>X 2024 r.</t>
  </si>
  <si>
    <t>XI 2024 r.</t>
  </si>
  <si>
    <t>XII 2024 r.</t>
  </si>
  <si>
    <t>I 2025 r.</t>
  </si>
  <si>
    <t>III 2025 r.</t>
  </si>
  <si>
    <t>IV 2025 r.</t>
  </si>
  <si>
    <t>V 2025 r.</t>
  </si>
  <si>
    <t>VI 2025 r.</t>
  </si>
  <si>
    <t>VII 2025 r.</t>
  </si>
  <si>
    <t>VIII 2025 r.</t>
  </si>
  <si>
    <t>IX 2025 r.</t>
  </si>
  <si>
    <t>X 2025 r.</t>
  </si>
  <si>
    <t>XI 2025 r.</t>
  </si>
  <si>
    <t>XII 2025 r.</t>
  </si>
  <si>
    <t>I 2026 r.</t>
  </si>
  <si>
    <t>II 2026 r.</t>
  </si>
  <si>
    <t>III 2026 r.</t>
  </si>
  <si>
    <t>IV 2026 r.</t>
  </si>
  <si>
    <t>V 2026 r.</t>
  </si>
  <si>
    <t>VI 2026 r.</t>
  </si>
  <si>
    <t>VII 2026 r.</t>
  </si>
  <si>
    <t>VIII 2026 r.</t>
  </si>
  <si>
    <t>IX 2026 r.</t>
  </si>
  <si>
    <t>X 2026 r.</t>
  </si>
  <si>
    <t>XI 2026 r.</t>
  </si>
  <si>
    <t>XII 2026 r.</t>
  </si>
  <si>
    <t>I 2027 r.</t>
  </si>
  <si>
    <t>II 2027 r.</t>
  </si>
  <si>
    <t>III 2027 r.</t>
  </si>
  <si>
    <t>IV 2027 r.</t>
  </si>
  <si>
    <t>V 2027 r.</t>
  </si>
  <si>
    <t>VI 2027 r.</t>
  </si>
  <si>
    <t>VII 2027 r.</t>
  </si>
  <si>
    <t>VIII 2027 r.</t>
  </si>
  <si>
    <t>IX 2027 r.</t>
  </si>
  <si>
    <t>X 2027 r.</t>
  </si>
  <si>
    <t>XI 2027 r.</t>
  </si>
  <si>
    <t>XII 2027 r.</t>
  </si>
  <si>
    <t>I 2028 r.</t>
  </si>
  <si>
    <t>II 2028 r.</t>
  </si>
  <si>
    <t>III 2028 r.</t>
  </si>
  <si>
    <t>IV 2028 r.</t>
  </si>
  <si>
    <t>V 2028 r.</t>
  </si>
  <si>
    <t>VI 2028 r.</t>
  </si>
  <si>
    <t>VII 2028 r.</t>
  </si>
  <si>
    <t>VIII 2028 r.</t>
  </si>
  <si>
    <t>IX 2028 r.</t>
  </si>
  <si>
    <t>X 2028 r.</t>
  </si>
  <si>
    <t>XI 2028 r.</t>
  </si>
  <si>
    <t>XII 2028 r.</t>
  </si>
  <si>
    <t>I 2029 r.</t>
  </si>
  <si>
    <t>II 2029 r.</t>
  </si>
  <si>
    <t>III 2029 r.</t>
  </si>
  <si>
    <t>IV 2029 r.</t>
  </si>
  <si>
    <t>V 2029 r.</t>
  </si>
  <si>
    <t>VI 2029 r.</t>
  </si>
  <si>
    <t>VII 2029r.</t>
  </si>
  <si>
    <t>VIII 2029 r.</t>
  </si>
  <si>
    <t>IX 2029 r.</t>
  </si>
  <si>
    <t>X 2029 r.</t>
  </si>
  <si>
    <t>XI 2029 r.</t>
  </si>
  <si>
    <t>XII 2029 r.</t>
  </si>
  <si>
    <t>I 2030 r.</t>
  </si>
  <si>
    <t>II 2030 r.</t>
  </si>
  <si>
    <t>III 2030 r.</t>
  </si>
  <si>
    <t>IV 2030 r.</t>
  </si>
  <si>
    <t>V 2030 r.</t>
  </si>
  <si>
    <t>VI 2030 r.</t>
  </si>
  <si>
    <t>VII 2030 r.</t>
  </si>
  <si>
    <t>VIII 2030 r.</t>
  </si>
  <si>
    <t xml:space="preserve">IX 2030 r. </t>
  </si>
  <si>
    <t>X 2030 r.</t>
  </si>
  <si>
    <t>XI 2030 r.</t>
  </si>
  <si>
    <t>XII 2030 r.</t>
  </si>
  <si>
    <t>I 2031 r.</t>
  </si>
  <si>
    <t>II 2031 r.</t>
  </si>
  <si>
    <t>III 2031 r.</t>
  </si>
  <si>
    <t>IV 2031 r.</t>
  </si>
  <si>
    <t>V 2031 r.</t>
  </si>
  <si>
    <t>VI 2031 r.</t>
  </si>
  <si>
    <t>VII 2031 r.</t>
  </si>
  <si>
    <t>VIII 2031 r.</t>
  </si>
  <si>
    <t xml:space="preserve">IX 2031 r. </t>
  </si>
  <si>
    <t>X 2031 r.</t>
  </si>
  <si>
    <t>XI 2031 r.</t>
  </si>
  <si>
    <t>XII 2031 r.</t>
  </si>
  <si>
    <t>I 2032 r.</t>
  </si>
  <si>
    <t>II 2032 r.</t>
  </si>
  <si>
    <t>III 2032 r.</t>
  </si>
  <si>
    <t>IV 2032 r.</t>
  </si>
  <si>
    <t>V 2032 r.</t>
  </si>
  <si>
    <t>VI 2032 r.</t>
  </si>
  <si>
    <t>VII 2032 r.</t>
  </si>
  <si>
    <t>VIII 2032 r.</t>
  </si>
  <si>
    <t xml:space="preserve">IX 2032 r. </t>
  </si>
  <si>
    <t>X 2032 r.</t>
  </si>
  <si>
    <t>XI 2032 r.</t>
  </si>
  <si>
    <t>XII 2032 r.</t>
  </si>
  <si>
    <t>I 2033 r.</t>
  </si>
  <si>
    <t>II 2033 r.</t>
  </si>
  <si>
    <t>III 2033 r.</t>
  </si>
  <si>
    <t>IV 2033 r.</t>
  </si>
  <si>
    <t>V 2033 r.</t>
  </si>
  <si>
    <t>VI 2033 r.</t>
  </si>
  <si>
    <t>VII 2033 r.</t>
  </si>
  <si>
    <t>VIII 2033 r.</t>
  </si>
  <si>
    <t xml:space="preserve">IX 2033 r. </t>
  </si>
  <si>
    <t>X 2033 r.</t>
  </si>
  <si>
    <t>XI 2033 r.</t>
  </si>
  <si>
    <t>XII 2033 r.</t>
  </si>
  <si>
    <t>I 2034 r.</t>
  </si>
  <si>
    <t>II 2034 r.</t>
  </si>
  <si>
    <t>III 2034 r.</t>
  </si>
  <si>
    <t>IV 2034 r.</t>
  </si>
  <si>
    <t>V 2034 r.</t>
  </si>
  <si>
    <t>VI 2034 r.</t>
  </si>
  <si>
    <t>VII 2034 r.</t>
  </si>
  <si>
    <t>VIII 2034 r.</t>
  </si>
  <si>
    <t xml:space="preserve">IX 2034 r. </t>
  </si>
  <si>
    <t>X 2034 r.</t>
  </si>
  <si>
    <t>XI 2034 r.</t>
  </si>
  <si>
    <t>XII 2034 r.</t>
  </si>
  <si>
    <t>I 2035 r.</t>
  </si>
  <si>
    <t>II 2035 r.</t>
  </si>
  <si>
    <t>III 2035 r.</t>
  </si>
  <si>
    <t>IV 2035 r.</t>
  </si>
  <si>
    <t>V 2035 r.</t>
  </si>
  <si>
    <t>VI 2035 r.</t>
  </si>
  <si>
    <t>VII 2035 r.</t>
  </si>
  <si>
    <t>VIII 2035 r.</t>
  </si>
  <si>
    <t xml:space="preserve">IX 2035 r. </t>
  </si>
  <si>
    <t>X 2035 r.</t>
  </si>
  <si>
    <t>XI 2035 r.</t>
  </si>
  <si>
    <t>XII 2035 r.</t>
  </si>
  <si>
    <t>WIBOR 3M</t>
  </si>
  <si>
    <t>VI  2022 r.</t>
  </si>
  <si>
    <t>VII  2022 r.</t>
  </si>
  <si>
    <t>VIII  2022 r.</t>
  </si>
  <si>
    <t>IX  2022 r.</t>
  </si>
  <si>
    <t>X  2022 r.</t>
  </si>
  <si>
    <t>XI  2022 r.</t>
  </si>
  <si>
    <t>191:209C10191:207</t>
  </si>
  <si>
    <t xml:space="preserve"> </t>
  </si>
  <si>
    <t>Harmonogram spłat prognozowanego zadłużenia</t>
  </si>
  <si>
    <t>Termin spłaty</t>
  </si>
  <si>
    <t>Kwota kredytu</t>
  </si>
  <si>
    <t xml:space="preserve">          Kwota odsetek</t>
  </si>
  <si>
    <t>w 2021 roku</t>
  </si>
  <si>
    <t>------------- zł</t>
  </si>
  <si>
    <t xml:space="preserve">    9.186,00 zł</t>
  </si>
  <si>
    <t>w 2022 roku</t>
  </si>
  <si>
    <t xml:space="preserve">  36.745,00 zł</t>
  </si>
  <si>
    <t>w 2023 roku</t>
  </si>
  <si>
    <t>w 2024 roku</t>
  </si>
  <si>
    <t>w 2025 roku</t>
  </si>
  <si>
    <t>w 2026 roku</t>
  </si>
  <si>
    <t>362.088,00 zł</t>
  </si>
  <si>
    <t xml:space="preserve">  34.573,00 zł</t>
  </si>
  <si>
    <t>w 2027 roku</t>
  </si>
  <si>
    <t>300.000,00 zł</t>
  </si>
  <si>
    <t xml:space="preserve">  30.600,00 zł</t>
  </si>
  <si>
    <t>w 2028 roku</t>
  </si>
  <si>
    <t xml:space="preserve">  27.000,00 zł</t>
  </si>
  <si>
    <t>w 2029 roku</t>
  </si>
  <si>
    <t xml:space="preserve"> 23.400,00 zł</t>
  </si>
  <si>
    <t>w 2030 roku</t>
  </si>
  <si>
    <t xml:space="preserve">  19.800,00 zł</t>
  </si>
  <si>
    <t>w 2031 roku</t>
  </si>
  <si>
    <t xml:space="preserve">  16.200,00 zł</t>
  </si>
  <si>
    <t>w 2032 roku</t>
  </si>
  <si>
    <t xml:space="preserve">  12.600,00 zł</t>
  </si>
  <si>
    <t>w 2033 roku</t>
  </si>
  <si>
    <t xml:space="preserve">    9.000,00 zł</t>
  </si>
  <si>
    <t>w 2034 roku</t>
  </si>
  <si>
    <t xml:space="preserve">    5.400,00 zł</t>
  </si>
  <si>
    <t>w 2035 roku</t>
  </si>
  <si>
    <t xml:space="preserve">    1.800,00 zł</t>
  </si>
  <si>
    <t>Kwota odsetek</t>
  </si>
  <si>
    <t>RAZEM</t>
  </si>
  <si>
    <t>I 2036 r.</t>
  </si>
  <si>
    <t>II 2036 r.</t>
  </si>
  <si>
    <t>III 2036 r.</t>
  </si>
  <si>
    <t>IV 2036 r.</t>
  </si>
  <si>
    <t>V 2036 r.</t>
  </si>
  <si>
    <t>VI 2036 r.</t>
  </si>
  <si>
    <t>VII 2036 r.</t>
  </si>
  <si>
    <t>VIII 2036 r.</t>
  </si>
  <si>
    <t>X 2036 r.</t>
  </si>
  <si>
    <t>IX 2036 r.</t>
  </si>
  <si>
    <t>XII 2036 r.</t>
  </si>
  <si>
    <t>XI 2036 r.</t>
  </si>
  <si>
    <t>I 2037 r.</t>
  </si>
  <si>
    <t>II 2037 r.</t>
  </si>
  <si>
    <t>III 2037 r.</t>
  </si>
  <si>
    <t>IV 2037 r.</t>
  </si>
  <si>
    <t>V 2037 r.</t>
  </si>
  <si>
    <t>VI 2037 r.</t>
  </si>
  <si>
    <t>VII 2037 r.</t>
  </si>
  <si>
    <t>VIII 2037 r.</t>
  </si>
  <si>
    <t>IX 2037 r.</t>
  </si>
  <si>
    <t>X 2037 r.</t>
  </si>
  <si>
    <t>XI 2037 r.</t>
  </si>
  <si>
    <t>XII 2037 r.</t>
  </si>
  <si>
    <t>I 2038 r.</t>
  </si>
  <si>
    <t>II 2038 r.</t>
  </si>
  <si>
    <t>III 2038 r.</t>
  </si>
  <si>
    <t>IV 2038 r.</t>
  </si>
  <si>
    <t>V 2038 r.</t>
  </si>
  <si>
    <t>VI 2038 r.</t>
  </si>
  <si>
    <t>VII 2038 r.</t>
  </si>
  <si>
    <t>VIII 2038 r.</t>
  </si>
  <si>
    <t>IX 2038 r.</t>
  </si>
  <si>
    <t>X 2038 r.</t>
  </si>
  <si>
    <t>XI 2038 r.</t>
  </si>
  <si>
    <t>XII 2038 r.</t>
  </si>
  <si>
    <t xml:space="preserve">oprocentowanie </t>
  </si>
  <si>
    <t>miesiąc</t>
  </si>
  <si>
    <t>kwota płatności</t>
  </si>
  <si>
    <t>Załącznik nr 2a do SWZ</t>
  </si>
  <si>
    <t>Sposób obliczenia ceny oferty na usługę bankową – kredyt długoterminowy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</si>
</sst>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0.0000"/>
    <numFmt numFmtId="165" formatCode="#,###.00"/>
    <numFmt numFmtId="166" formatCode="#,##0.00&quot; zł&quot;"/>
    <numFmt numFmtId="167" formatCode="#,##0.00\ [$zł-415];[Red]\-#,##0.00\ [$zł-415]"/>
    <numFmt numFmtId="168" formatCode="\ #,##0.00&quot; zł &quot;;\-#,##0.00&quot; zł &quot;;&quot; -&quot;#&quot; zł &quot;;@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3"/>
      <color rgb="FF000000"/>
      <name val="Times New Roman"/>
      <family val="1"/>
      <charset val="238"/>
    </font>
    <font>
      <sz val="13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theme="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5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2" borderId="0" xfId="0" applyNumberFormat="1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2" xfId="0" applyNumberFormat="1" applyFont="1" applyBorder="1"/>
    <xf numFmtId="166" fontId="4" fillId="4" borderId="2" xfId="0" applyNumberFormat="1" applyFont="1" applyFill="1" applyBorder="1" applyAlignment="1">
      <alignment horizontal="right"/>
    </xf>
    <xf numFmtId="167" fontId="2" fillId="0" borderId="2" xfId="0" applyNumberFormat="1" applyFont="1" applyBorder="1"/>
    <xf numFmtId="0" fontId="2" fillId="0" borderId="2" xfId="0" applyFont="1" applyBorder="1"/>
    <xf numFmtId="1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167" fontId="2" fillId="0" borderId="0" xfId="0" applyNumberFormat="1" applyFont="1" applyBorder="1"/>
    <xf numFmtId="10" fontId="2" fillId="0" borderId="0" xfId="0" applyNumberFormat="1" applyFont="1" applyBorder="1"/>
    <xf numFmtId="167" fontId="3" fillId="0" borderId="0" xfId="0" applyNumberFormat="1" applyFont="1"/>
    <xf numFmtId="167" fontId="2" fillId="0" borderId="0" xfId="0" applyNumberFormat="1" applyFont="1"/>
    <xf numFmtId="44" fontId="4" fillId="0" borderId="0" xfId="1" applyFont="1" applyFill="1" applyBorder="1" applyAlignment="1" applyProtection="1">
      <alignment horizontal="right"/>
    </xf>
    <xf numFmtId="10" fontId="2" fillId="0" borderId="3" xfId="0" applyNumberFormat="1" applyFont="1" applyBorder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/>
    <xf numFmtId="0" fontId="3" fillId="0" borderId="0" xfId="0" applyFont="1"/>
    <xf numFmtId="166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0" xfId="0" applyNumberFormat="1" applyFont="1" applyBorder="1"/>
    <xf numFmtId="0" fontId="2" fillId="5" borderId="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3" borderId="6" xfId="0" applyNumberFormat="1" applyFont="1" applyFill="1" applyBorder="1" applyAlignment="1">
      <alignment horizontal="left" vertical="center"/>
    </xf>
    <xf numFmtId="165" fontId="2" fillId="0" borderId="7" xfId="0" applyNumberFormat="1" applyFont="1" applyBorder="1"/>
    <xf numFmtId="0" fontId="2" fillId="0" borderId="8" xfId="0" applyFont="1" applyBorder="1"/>
    <xf numFmtId="0" fontId="5" fillId="0" borderId="2" xfId="0" applyFont="1" applyBorder="1" applyAlignment="1">
      <alignment vertical="center"/>
    </xf>
    <xf numFmtId="0" fontId="0" fillId="0" borderId="2" xfId="0" applyBorder="1"/>
    <xf numFmtId="4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4" fontId="3" fillId="0" borderId="1" xfId="0" applyNumberFormat="1" applyFont="1" applyBorder="1"/>
    <xf numFmtId="0" fontId="2" fillId="0" borderId="6" xfId="0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2"/>
  <sheetViews>
    <sheetView tabSelected="1" view="pageBreakPreview" zoomScale="112" zoomScaleNormal="100" zoomScaleSheetLayoutView="112" workbookViewId="0">
      <selection activeCell="J222" sqref="A1:J222"/>
    </sheetView>
  </sheetViews>
  <sheetFormatPr defaultRowHeight="15.75" x14ac:dyDescent="0.25"/>
  <cols>
    <col min="1" max="1" width="3" style="1" customWidth="1"/>
    <col min="2" max="2" width="13.5703125" style="1" customWidth="1"/>
    <col min="3" max="3" width="14.28515625" style="1" customWidth="1"/>
    <col min="4" max="4" width="16.5703125" style="1" customWidth="1"/>
    <col min="5" max="5" width="9.140625" style="1"/>
    <col min="6" max="6" width="12.42578125" style="1" customWidth="1"/>
    <col min="7" max="7" width="13.42578125" style="1" customWidth="1"/>
    <col min="8" max="8" width="15.85546875" style="1" customWidth="1"/>
    <col min="9" max="9" width="15.5703125" style="1" customWidth="1"/>
    <col min="10" max="16384" width="9.140625" style="1"/>
  </cols>
  <sheetData>
    <row r="1" spans="1:15" x14ac:dyDescent="0.25">
      <c r="B1" s="58" t="s">
        <v>263</v>
      </c>
      <c r="C1" s="58"/>
      <c r="D1" s="58"/>
      <c r="E1" s="58"/>
      <c r="F1" s="58"/>
      <c r="G1" s="58"/>
      <c r="H1" s="58"/>
      <c r="I1" s="58"/>
      <c r="J1" s="58"/>
    </row>
    <row r="2" spans="1:15" x14ac:dyDescent="0.25">
      <c r="B2" s="59" t="s">
        <v>264</v>
      </c>
      <c r="C2" s="59"/>
      <c r="D2" s="59"/>
      <c r="E2" s="59"/>
      <c r="F2" s="59"/>
      <c r="G2" s="59"/>
      <c r="H2" s="59"/>
      <c r="I2" s="59"/>
      <c r="J2" s="59"/>
    </row>
    <row r="5" spans="1:15" x14ac:dyDescent="0.25">
      <c r="B5" s="55">
        <v>2500000</v>
      </c>
      <c r="C5" s="55"/>
      <c r="D5" s="55"/>
      <c r="F5" s="1" t="s">
        <v>179</v>
      </c>
      <c r="G5" s="2">
        <v>0</v>
      </c>
    </row>
    <row r="6" spans="1:15" x14ac:dyDescent="0.25">
      <c r="A6" s="3"/>
      <c r="B6" s="55"/>
      <c r="C6" s="55"/>
      <c r="D6" s="55"/>
      <c r="F6" s="56"/>
      <c r="G6" s="56"/>
      <c r="I6" s="57"/>
      <c r="J6" s="57"/>
    </row>
    <row r="7" spans="1:15" x14ac:dyDescent="0.25">
      <c r="A7" s="3"/>
      <c r="B7" s="3"/>
      <c r="H7" s="1" t="s">
        <v>0</v>
      </c>
      <c r="I7" s="4">
        <v>0</v>
      </c>
      <c r="J7" s="5"/>
    </row>
    <row r="8" spans="1:15" ht="47.25" x14ac:dyDescent="0.25">
      <c r="A8" s="6"/>
      <c r="B8" s="7" t="s">
        <v>1</v>
      </c>
      <c r="C8" s="7" t="s">
        <v>261</v>
      </c>
      <c r="D8" s="7" t="s">
        <v>262</v>
      </c>
      <c r="E8" s="7" t="s">
        <v>4</v>
      </c>
      <c r="F8" s="7" t="s">
        <v>260</v>
      </c>
      <c r="G8" s="7" t="s">
        <v>6</v>
      </c>
      <c r="H8" s="8" t="s">
        <v>7</v>
      </c>
      <c r="I8" s="9">
        <v>0</v>
      </c>
      <c r="J8" s="10"/>
      <c r="K8" s="8"/>
      <c r="L8" s="8"/>
      <c r="M8" s="11"/>
      <c r="N8" s="8"/>
      <c r="O8" s="8"/>
    </row>
    <row r="9" spans="1:15" x14ac:dyDescent="0.25">
      <c r="A9" s="3"/>
      <c r="B9" s="12">
        <v>0</v>
      </c>
      <c r="C9" s="13" t="s">
        <v>31</v>
      </c>
      <c r="D9" s="14">
        <v>0</v>
      </c>
      <c r="E9" s="15">
        <v>30</v>
      </c>
      <c r="F9" s="16">
        <f>SUM(I7+I8)%</f>
        <v>0</v>
      </c>
      <c r="G9" s="14">
        <f t="shared" ref="G9:G72" si="0">B9*F9*E9/365</f>
        <v>0</v>
      </c>
      <c r="H9" s="14">
        <f>SUM(G9:G9)</f>
        <v>0</v>
      </c>
      <c r="I9" s="14"/>
    </row>
    <row r="10" spans="1:15" x14ac:dyDescent="0.25">
      <c r="A10" s="3"/>
      <c r="B10" s="12">
        <v>2500000</v>
      </c>
      <c r="C10" s="13" t="s">
        <v>32</v>
      </c>
      <c r="D10" s="14">
        <v>0</v>
      </c>
      <c r="E10" s="15">
        <v>31</v>
      </c>
      <c r="F10" s="16">
        <f t="shared" ref="F10:F73" si="1">F9</f>
        <v>0</v>
      </c>
      <c r="G10" s="14">
        <f t="shared" si="0"/>
        <v>0</v>
      </c>
      <c r="H10" s="14"/>
      <c r="I10" s="14"/>
    </row>
    <row r="11" spans="1:15" x14ac:dyDescent="0.25">
      <c r="A11" s="3"/>
      <c r="B11" s="12">
        <f t="shared" ref="B11:B64" si="2">B10-D10</f>
        <v>2500000</v>
      </c>
      <c r="C11" s="13" t="s">
        <v>33</v>
      </c>
      <c r="D11" s="14">
        <v>0</v>
      </c>
      <c r="E11" s="15">
        <v>30</v>
      </c>
      <c r="F11" s="16">
        <f t="shared" si="1"/>
        <v>0</v>
      </c>
      <c r="G11" s="14">
        <f t="shared" si="0"/>
        <v>0</v>
      </c>
      <c r="H11" s="14"/>
      <c r="I11" s="14"/>
    </row>
    <row r="12" spans="1:15" x14ac:dyDescent="0.25">
      <c r="A12" s="3"/>
      <c r="B12" s="12">
        <f>B11-D11</f>
        <v>2500000</v>
      </c>
      <c r="C12" s="13" t="s">
        <v>34</v>
      </c>
      <c r="D12" s="14">
        <v>0</v>
      </c>
      <c r="E12" s="15">
        <v>31</v>
      </c>
      <c r="F12" s="16">
        <f>F11</f>
        <v>0</v>
      </c>
      <c r="G12" s="14">
        <f t="shared" si="0"/>
        <v>0</v>
      </c>
      <c r="H12" s="14">
        <f>SUM(G10:G12)</f>
        <v>0</v>
      </c>
      <c r="I12" s="14">
        <f>SUM(H9:H12)</f>
        <v>0</v>
      </c>
    </row>
    <row r="13" spans="1:15" x14ac:dyDescent="0.25">
      <c r="A13" s="3"/>
      <c r="B13" s="12">
        <f t="shared" si="2"/>
        <v>2500000</v>
      </c>
      <c r="C13" s="17" t="s">
        <v>35</v>
      </c>
      <c r="D13" s="14">
        <v>0</v>
      </c>
      <c r="E13" s="15">
        <v>31</v>
      </c>
      <c r="F13" s="16">
        <f t="shared" si="1"/>
        <v>0</v>
      </c>
      <c r="G13" s="14">
        <f t="shared" si="0"/>
        <v>0</v>
      </c>
      <c r="H13" s="14"/>
      <c r="I13" s="14"/>
    </row>
    <row r="14" spans="1:15" x14ac:dyDescent="0.25">
      <c r="A14" s="3"/>
      <c r="B14" s="12">
        <f t="shared" si="2"/>
        <v>2500000</v>
      </c>
      <c r="C14" s="17" t="s">
        <v>37</v>
      </c>
      <c r="D14" s="14">
        <v>0</v>
      </c>
      <c r="E14" s="15">
        <v>29</v>
      </c>
      <c r="F14" s="16">
        <f t="shared" si="1"/>
        <v>0</v>
      </c>
      <c r="G14" s="14">
        <f t="shared" si="0"/>
        <v>0</v>
      </c>
      <c r="H14" s="14"/>
      <c r="I14" s="14"/>
    </row>
    <row r="15" spans="1:15" x14ac:dyDescent="0.25">
      <c r="A15" s="3"/>
      <c r="B15" s="12">
        <f t="shared" si="2"/>
        <v>2500000</v>
      </c>
      <c r="C15" s="17" t="s">
        <v>38</v>
      </c>
      <c r="D15" s="14">
        <v>0</v>
      </c>
      <c r="E15" s="15">
        <v>31</v>
      </c>
      <c r="F15" s="16">
        <f t="shared" si="1"/>
        <v>0</v>
      </c>
      <c r="G15" s="14">
        <f t="shared" si="0"/>
        <v>0</v>
      </c>
      <c r="H15" s="14">
        <f>SUM(G13:G15)</f>
        <v>0</v>
      </c>
      <c r="I15" s="14"/>
    </row>
    <row r="16" spans="1:15" x14ac:dyDescent="0.25">
      <c r="A16" s="3"/>
      <c r="B16" s="12">
        <f t="shared" si="2"/>
        <v>2500000</v>
      </c>
      <c r="C16" s="17" t="s">
        <v>39</v>
      </c>
      <c r="D16" s="14">
        <v>0</v>
      </c>
      <c r="E16" s="15">
        <v>30</v>
      </c>
      <c r="F16" s="16">
        <f t="shared" si="1"/>
        <v>0</v>
      </c>
      <c r="G16" s="14">
        <f t="shared" si="0"/>
        <v>0</v>
      </c>
      <c r="H16" s="14"/>
      <c r="I16" s="14"/>
    </row>
    <row r="17" spans="1:9" x14ac:dyDescent="0.25">
      <c r="A17" s="3"/>
      <c r="B17" s="12">
        <f t="shared" si="2"/>
        <v>2500000</v>
      </c>
      <c r="C17" s="17" t="s">
        <v>40</v>
      </c>
      <c r="D17" s="14">
        <v>0</v>
      </c>
      <c r="E17" s="15">
        <v>31</v>
      </c>
      <c r="F17" s="16">
        <f t="shared" si="1"/>
        <v>0</v>
      </c>
      <c r="G17" s="14">
        <f t="shared" si="0"/>
        <v>0</v>
      </c>
      <c r="H17" s="14"/>
      <c r="I17" s="14"/>
    </row>
    <row r="18" spans="1:9" x14ac:dyDescent="0.25">
      <c r="A18" s="3"/>
      <c r="B18" s="12">
        <f t="shared" si="2"/>
        <v>2500000</v>
      </c>
      <c r="C18" s="17" t="s">
        <v>41</v>
      </c>
      <c r="D18" s="14">
        <v>0</v>
      </c>
      <c r="E18" s="15">
        <v>30</v>
      </c>
      <c r="F18" s="16">
        <f t="shared" si="1"/>
        <v>0</v>
      </c>
      <c r="G18" s="14">
        <f t="shared" si="0"/>
        <v>0</v>
      </c>
      <c r="H18" s="14">
        <f>SUM(G16:G18)</f>
        <v>0</v>
      </c>
      <c r="I18" s="14"/>
    </row>
    <row r="19" spans="1:9" x14ac:dyDescent="0.25">
      <c r="A19" s="3"/>
      <c r="B19" s="12">
        <f t="shared" si="2"/>
        <v>2500000</v>
      </c>
      <c r="C19" s="17" t="s">
        <v>42</v>
      </c>
      <c r="D19" s="14">
        <v>0</v>
      </c>
      <c r="E19" s="15">
        <v>31</v>
      </c>
      <c r="F19" s="16">
        <f t="shared" si="1"/>
        <v>0</v>
      </c>
      <c r="G19" s="14">
        <f t="shared" si="0"/>
        <v>0</v>
      </c>
      <c r="H19" s="15"/>
      <c r="I19" s="14"/>
    </row>
    <row r="20" spans="1:9" x14ac:dyDescent="0.25">
      <c r="A20" s="3"/>
      <c r="B20" s="12">
        <f t="shared" si="2"/>
        <v>2500000</v>
      </c>
      <c r="C20" s="17" t="s">
        <v>43</v>
      </c>
      <c r="D20" s="14">
        <v>0</v>
      </c>
      <c r="E20" s="15">
        <v>31</v>
      </c>
      <c r="F20" s="16">
        <f t="shared" si="1"/>
        <v>0</v>
      </c>
      <c r="G20" s="14">
        <f t="shared" si="0"/>
        <v>0</v>
      </c>
      <c r="H20" s="14"/>
      <c r="I20" s="14"/>
    </row>
    <row r="21" spans="1:9" x14ac:dyDescent="0.25">
      <c r="A21" s="18"/>
      <c r="B21" s="12">
        <f t="shared" si="2"/>
        <v>2500000</v>
      </c>
      <c r="C21" s="17" t="s">
        <v>44</v>
      </c>
      <c r="D21" s="14">
        <v>0</v>
      </c>
      <c r="E21" s="15">
        <v>30</v>
      </c>
      <c r="F21" s="16">
        <f t="shared" si="1"/>
        <v>0</v>
      </c>
      <c r="G21" s="14">
        <f t="shared" si="0"/>
        <v>0</v>
      </c>
      <c r="H21" s="14">
        <f>SUM(G19:G21)</f>
        <v>0</v>
      </c>
      <c r="I21" s="14"/>
    </row>
    <row r="22" spans="1:9" x14ac:dyDescent="0.25">
      <c r="A22" s="18"/>
      <c r="B22" s="12">
        <f t="shared" si="2"/>
        <v>2500000</v>
      </c>
      <c r="C22" s="17" t="s">
        <v>45</v>
      </c>
      <c r="D22" s="14">
        <v>0</v>
      </c>
      <c r="E22" s="15">
        <v>31</v>
      </c>
      <c r="F22" s="16">
        <f t="shared" si="1"/>
        <v>0</v>
      </c>
      <c r="G22" s="14">
        <f t="shared" si="0"/>
        <v>0</v>
      </c>
      <c r="H22" s="14"/>
      <c r="I22" s="14"/>
    </row>
    <row r="23" spans="1:9" x14ac:dyDescent="0.25">
      <c r="A23" s="18"/>
      <c r="B23" s="12">
        <f t="shared" si="2"/>
        <v>2500000</v>
      </c>
      <c r="C23" s="17" t="s">
        <v>46</v>
      </c>
      <c r="D23" s="14">
        <v>0</v>
      </c>
      <c r="E23" s="15">
        <v>30</v>
      </c>
      <c r="F23" s="16">
        <f t="shared" si="1"/>
        <v>0</v>
      </c>
      <c r="G23" s="14">
        <f t="shared" si="0"/>
        <v>0</v>
      </c>
      <c r="H23" s="14"/>
      <c r="I23" s="14"/>
    </row>
    <row r="24" spans="1:9" x14ac:dyDescent="0.25">
      <c r="A24" s="18"/>
      <c r="B24" s="12">
        <f t="shared" si="2"/>
        <v>2500000</v>
      </c>
      <c r="C24" s="17" t="s">
        <v>47</v>
      </c>
      <c r="D24" s="14">
        <v>0</v>
      </c>
      <c r="E24" s="15">
        <v>31</v>
      </c>
      <c r="F24" s="16">
        <f t="shared" si="1"/>
        <v>0</v>
      </c>
      <c r="G24" s="14">
        <f t="shared" si="0"/>
        <v>0</v>
      </c>
      <c r="H24" s="14">
        <f>SUM(G22:G24)</f>
        <v>0</v>
      </c>
      <c r="I24" s="14">
        <f>SUM(H15:H24)</f>
        <v>0</v>
      </c>
    </row>
    <row r="25" spans="1:9" x14ac:dyDescent="0.25">
      <c r="A25" s="18"/>
      <c r="B25" s="12">
        <f t="shared" si="2"/>
        <v>2500000</v>
      </c>
      <c r="C25" s="17" t="s">
        <v>48</v>
      </c>
      <c r="D25" s="14">
        <v>0</v>
      </c>
      <c r="E25" s="15">
        <v>31</v>
      </c>
      <c r="F25" s="16">
        <f t="shared" si="1"/>
        <v>0</v>
      </c>
      <c r="G25" s="14">
        <f t="shared" si="0"/>
        <v>0</v>
      </c>
      <c r="H25" s="14"/>
      <c r="I25" s="14"/>
    </row>
    <row r="26" spans="1:9" x14ac:dyDescent="0.25">
      <c r="A26" s="18"/>
      <c r="B26" s="12">
        <f t="shared" si="2"/>
        <v>2500000</v>
      </c>
      <c r="C26" s="17" t="s">
        <v>36</v>
      </c>
      <c r="D26" s="14">
        <v>0</v>
      </c>
      <c r="E26" s="15">
        <v>28</v>
      </c>
      <c r="F26" s="16">
        <f t="shared" si="1"/>
        <v>0</v>
      </c>
      <c r="G26" s="14">
        <f t="shared" si="0"/>
        <v>0</v>
      </c>
      <c r="H26" s="14"/>
      <c r="I26" s="14"/>
    </row>
    <row r="27" spans="1:9" x14ac:dyDescent="0.25">
      <c r="A27" s="18"/>
      <c r="B27" s="12">
        <f t="shared" si="2"/>
        <v>2500000</v>
      </c>
      <c r="C27" s="17" t="s">
        <v>49</v>
      </c>
      <c r="D27" s="14">
        <v>0</v>
      </c>
      <c r="E27" s="15">
        <v>31</v>
      </c>
      <c r="F27" s="16">
        <f t="shared" si="1"/>
        <v>0</v>
      </c>
      <c r="G27" s="14">
        <f>B27*F27*E27/365</f>
        <v>0</v>
      </c>
      <c r="H27" s="14">
        <f>SUM(G25:G27)</f>
        <v>0</v>
      </c>
      <c r="I27" s="14"/>
    </row>
    <row r="28" spans="1:9" x14ac:dyDescent="0.25">
      <c r="A28" s="18"/>
      <c r="B28" s="12">
        <f t="shared" si="2"/>
        <v>2500000</v>
      </c>
      <c r="C28" s="17" t="s">
        <v>50</v>
      </c>
      <c r="D28" s="14">
        <v>0</v>
      </c>
      <c r="E28" s="15">
        <v>30</v>
      </c>
      <c r="F28" s="16">
        <f t="shared" si="1"/>
        <v>0</v>
      </c>
      <c r="G28" s="14">
        <f t="shared" si="0"/>
        <v>0</v>
      </c>
      <c r="H28" s="14"/>
      <c r="I28" s="14"/>
    </row>
    <row r="29" spans="1:9" x14ac:dyDescent="0.25">
      <c r="A29" s="18"/>
      <c r="B29" s="12">
        <f t="shared" si="2"/>
        <v>2500000</v>
      </c>
      <c r="C29" s="17" t="s">
        <v>51</v>
      </c>
      <c r="D29" s="14">
        <v>0</v>
      </c>
      <c r="E29" s="15">
        <v>31</v>
      </c>
      <c r="F29" s="16">
        <f t="shared" si="1"/>
        <v>0</v>
      </c>
      <c r="G29" s="14">
        <f t="shared" si="0"/>
        <v>0</v>
      </c>
      <c r="H29" s="14"/>
      <c r="I29" s="14"/>
    </row>
    <row r="30" spans="1:9" x14ac:dyDescent="0.25">
      <c r="A30" s="18"/>
      <c r="B30" s="12">
        <f t="shared" si="2"/>
        <v>2500000</v>
      </c>
      <c r="C30" s="17" t="s">
        <v>52</v>
      </c>
      <c r="D30" s="14">
        <v>0</v>
      </c>
      <c r="E30" s="15">
        <v>30</v>
      </c>
      <c r="F30" s="16">
        <f t="shared" si="1"/>
        <v>0</v>
      </c>
      <c r="G30" s="14">
        <f t="shared" si="0"/>
        <v>0</v>
      </c>
      <c r="H30" s="14">
        <f>SUM(G28:G30)</f>
        <v>0</v>
      </c>
      <c r="I30" s="14"/>
    </row>
    <row r="31" spans="1:9" x14ac:dyDescent="0.25">
      <c r="A31" s="18"/>
      <c r="B31" s="12">
        <f t="shared" si="2"/>
        <v>2500000</v>
      </c>
      <c r="C31" s="17" t="s">
        <v>53</v>
      </c>
      <c r="D31" s="14">
        <v>0</v>
      </c>
      <c r="E31" s="15">
        <v>31</v>
      </c>
      <c r="F31" s="16">
        <f t="shared" si="1"/>
        <v>0</v>
      </c>
      <c r="G31" s="14">
        <f t="shared" si="0"/>
        <v>0</v>
      </c>
      <c r="H31" s="14"/>
      <c r="I31" s="14"/>
    </row>
    <row r="32" spans="1:9" x14ac:dyDescent="0.25">
      <c r="A32" s="18"/>
      <c r="B32" s="12">
        <f t="shared" si="2"/>
        <v>2500000</v>
      </c>
      <c r="C32" s="17" t="s">
        <v>54</v>
      </c>
      <c r="D32" s="14">
        <v>0</v>
      </c>
      <c r="E32" s="15">
        <v>31</v>
      </c>
      <c r="F32" s="16">
        <f t="shared" si="1"/>
        <v>0</v>
      </c>
      <c r="G32" s="14">
        <f t="shared" si="0"/>
        <v>0</v>
      </c>
      <c r="H32" s="14"/>
      <c r="I32" s="14"/>
    </row>
    <row r="33" spans="1:9" x14ac:dyDescent="0.25">
      <c r="A33" s="18"/>
      <c r="B33" s="12">
        <f t="shared" si="2"/>
        <v>2500000</v>
      </c>
      <c r="C33" s="17" t="s">
        <v>55</v>
      </c>
      <c r="D33" s="14">
        <v>0</v>
      </c>
      <c r="E33" s="15">
        <v>30</v>
      </c>
      <c r="F33" s="16">
        <f t="shared" si="1"/>
        <v>0</v>
      </c>
      <c r="G33" s="14">
        <f t="shared" si="0"/>
        <v>0</v>
      </c>
      <c r="H33" s="14">
        <f>SUM(G31:G33)</f>
        <v>0</v>
      </c>
      <c r="I33" s="14"/>
    </row>
    <row r="34" spans="1:9" x14ac:dyDescent="0.25">
      <c r="A34" s="18"/>
      <c r="B34" s="12">
        <f t="shared" si="2"/>
        <v>2500000</v>
      </c>
      <c r="C34" s="17" t="s">
        <v>56</v>
      </c>
      <c r="D34" s="14">
        <v>0</v>
      </c>
      <c r="E34" s="15">
        <v>31</v>
      </c>
      <c r="F34" s="16">
        <f t="shared" si="1"/>
        <v>0</v>
      </c>
      <c r="G34" s="14">
        <f t="shared" si="0"/>
        <v>0</v>
      </c>
      <c r="H34" s="14"/>
      <c r="I34" s="14"/>
    </row>
    <row r="35" spans="1:9" x14ac:dyDescent="0.25">
      <c r="A35" s="18"/>
      <c r="B35" s="12">
        <f t="shared" si="2"/>
        <v>2500000</v>
      </c>
      <c r="C35" s="17" t="s">
        <v>57</v>
      </c>
      <c r="D35" s="14">
        <v>0</v>
      </c>
      <c r="E35" s="15">
        <v>30</v>
      </c>
      <c r="F35" s="16">
        <f t="shared" si="1"/>
        <v>0</v>
      </c>
      <c r="G35" s="14">
        <f t="shared" si="0"/>
        <v>0</v>
      </c>
      <c r="H35" s="14"/>
      <c r="I35" s="14"/>
    </row>
    <row r="36" spans="1:9" x14ac:dyDescent="0.25">
      <c r="A36" s="18"/>
      <c r="B36" s="12">
        <f t="shared" si="2"/>
        <v>2500000</v>
      </c>
      <c r="C36" s="17" t="s">
        <v>58</v>
      </c>
      <c r="D36" s="14">
        <v>0</v>
      </c>
      <c r="E36" s="15">
        <v>31</v>
      </c>
      <c r="F36" s="16">
        <f t="shared" si="1"/>
        <v>0</v>
      </c>
      <c r="G36" s="14">
        <f t="shared" si="0"/>
        <v>0</v>
      </c>
      <c r="H36" s="14">
        <f>SUM(G34:G36)</f>
        <v>0</v>
      </c>
      <c r="I36" s="14">
        <f>SUM(H27:H36)</f>
        <v>0</v>
      </c>
    </row>
    <row r="37" spans="1:9" x14ac:dyDescent="0.25">
      <c r="A37" s="18"/>
      <c r="B37" s="12">
        <f t="shared" si="2"/>
        <v>2500000</v>
      </c>
      <c r="C37" s="17" t="s">
        <v>59</v>
      </c>
      <c r="D37" s="14">
        <v>0</v>
      </c>
      <c r="E37" s="15">
        <v>31</v>
      </c>
      <c r="F37" s="16">
        <f t="shared" si="1"/>
        <v>0</v>
      </c>
      <c r="G37" s="14">
        <f t="shared" si="0"/>
        <v>0</v>
      </c>
      <c r="H37" s="14"/>
      <c r="I37" s="14"/>
    </row>
    <row r="38" spans="1:9" x14ac:dyDescent="0.25">
      <c r="A38" s="18"/>
      <c r="B38" s="12">
        <f>B37-D37</f>
        <v>2500000</v>
      </c>
      <c r="C38" s="17" t="s">
        <v>60</v>
      </c>
      <c r="D38" s="14">
        <v>0</v>
      </c>
      <c r="E38" s="15">
        <v>28</v>
      </c>
      <c r="F38" s="16">
        <f t="shared" si="1"/>
        <v>0</v>
      </c>
      <c r="G38" s="14">
        <f t="shared" si="0"/>
        <v>0</v>
      </c>
      <c r="H38" s="14"/>
      <c r="I38" s="14"/>
    </row>
    <row r="39" spans="1:9" x14ac:dyDescent="0.25">
      <c r="A39" s="18"/>
      <c r="B39" s="12">
        <f>B38-D38</f>
        <v>2500000</v>
      </c>
      <c r="C39" s="17" t="s">
        <v>61</v>
      </c>
      <c r="D39" s="14">
        <v>0</v>
      </c>
      <c r="E39" s="15">
        <v>31</v>
      </c>
      <c r="F39" s="16">
        <f t="shared" si="1"/>
        <v>0</v>
      </c>
      <c r="G39" s="14">
        <f t="shared" si="0"/>
        <v>0</v>
      </c>
      <c r="H39" s="14">
        <f>SUM(G37:G39)</f>
        <v>0</v>
      </c>
      <c r="I39" s="14"/>
    </row>
    <row r="40" spans="1:9" x14ac:dyDescent="0.25">
      <c r="A40" s="18"/>
      <c r="B40" s="12">
        <f>B39-D39</f>
        <v>2500000</v>
      </c>
      <c r="C40" s="17" t="s">
        <v>62</v>
      </c>
      <c r="D40" s="14">
        <v>0</v>
      </c>
      <c r="E40" s="15">
        <v>30</v>
      </c>
      <c r="F40" s="16">
        <f t="shared" si="1"/>
        <v>0</v>
      </c>
      <c r="G40" s="14">
        <f>B40*F40*E40/365</f>
        <v>0</v>
      </c>
      <c r="H40" s="14"/>
      <c r="I40" s="14"/>
    </row>
    <row r="41" spans="1:9" x14ac:dyDescent="0.25">
      <c r="A41" s="18"/>
      <c r="B41" s="12">
        <f t="shared" si="2"/>
        <v>2500000</v>
      </c>
      <c r="C41" s="17" t="s">
        <v>63</v>
      </c>
      <c r="D41" s="14">
        <v>0</v>
      </c>
      <c r="E41" s="15">
        <v>31</v>
      </c>
      <c r="F41" s="16">
        <f t="shared" si="1"/>
        <v>0</v>
      </c>
      <c r="G41" s="14">
        <f t="shared" si="0"/>
        <v>0</v>
      </c>
      <c r="H41" s="14"/>
      <c r="I41" s="14"/>
    </row>
    <row r="42" spans="1:9" x14ac:dyDescent="0.25">
      <c r="A42" s="18"/>
      <c r="B42" s="12">
        <f t="shared" si="2"/>
        <v>2500000</v>
      </c>
      <c r="C42" s="17" t="s">
        <v>64</v>
      </c>
      <c r="D42" s="14">
        <v>0</v>
      </c>
      <c r="E42" s="15">
        <v>30</v>
      </c>
      <c r="F42" s="16">
        <f t="shared" si="1"/>
        <v>0</v>
      </c>
      <c r="G42" s="14">
        <f t="shared" si="0"/>
        <v>0</v>
      </c>
      <c r="H42" s="14">
        <f>SUM(G40:G42)</f>
        <v>0</v>
      </c>
      <c r="I42" s="14"/>
    </row>
    <row r="43" spans="1:9" x14ac:dyDescent="0.25">
      <c r="A43" s="18"/>
      <c r="B43" s="12">
        <f t="shared" si="2"/>
        <v>2500000</v>
      </c>
      <c r="C43" s="17" t="s">
        <v>65</v>
      </c>
      <c r="D43" s="14">
        <v>0</v>
      </c>
      <c r="E43" s="15">
        <v>31</v>
      </c>
      <c r="F43" s="16">
        <f t="shared" si="1"/>
        <v>0</v>
      </c>
      <c r="G43" s="14">
        <f t="shared" si="0"/>
        <v>0</v>
      </c>
      <c r="H43" s="14"/>
      <c r="I43" s="14"/>
    </row>
    <row r="44" spans="1:9" x14ac:dyDescent="0.25">
      <c r="A44" s="18"/>
      <c r="B44" s="12">
        <f t="shared" si="2"/>
        <v>2500000</v>
      </c>
      <c r="C44" s="17" t="s">
        <v>66</v>
      </c>
      <c r="D44" s="14">
        <v>0</v>
      </c>
      <c r="E44" s="15">
        <v>31</v>
      </c>
      <c r="F44" s="16">
        <f t="shared" si="1"/>
        <v>0</v>
      </c>
      <c r="G44" s="14">
        <f t="shared" si="0"/>
        <v>0</v>
      </c>
      <c r="H44" s="14"/>
      <c r="I44" s="14"/>
    </row>
    <row r="45" spans="1:9" x14ac:dyDescent="0.25">
      <c r="A45" s="18"/>
      <c r="B45" s="12">
        <f t="shared" si="2"/>
        <v>2500000</v>
      </c>
      <c r="C45" s="17" t="s">
        <v>67</v>
      </c>
      <c r="D45" s="14">
        <v>0</v>
      </c>
      <c r="E45" s="15">
        <v>30</v>
      </c>
      <c r="F45" s="16">
        <f t="shared" si="1"/>
        <v>0</v>
      </c>
      <c r="G45" s="14">
        <f t="shared" si="0"/>
        <v>0</v>
      </c>
      <c r="H45" s="14">
        <f>SUM(G43:G45)</f>
        <v>0</v>
      </c>
      <c r="I45" s="14"/>
    </row>
    <row r="46" spans="1:9" x14ac:dyDescent="0.25">
      <c r="A46" s="18"/>
      <c r="B46" s="12">
        <f t="shared" si="2"/>
        <v>2500000</v>
      </c>
      <c r="C46" s="17" t="s">
        <v>68</v>
      </c>
      <c r="D46" s="14">
        <v>0</v>
      </c>
      <c r="E46" s="15">
        <v>31</v>
      </c>
      <c r="F46" s="16">
        <f t="shared" si="1"/>
        <v>0</v>
      </c>
      <c r="G46" s="14">
        <f t="shared" si="0"/>
        <v>0</v>
      </c>
      <c r="H46" s="14"/>
      <c r="I46" s="14"/>
    </row>
    <row r="47" spans="1:9" x14ac:dyDescent="0.25">
      <c r="A47" s="18"/>
      <c r="B47" s="12">
        <f t="shared" si="2"/>
        <v>2500000</v>
      </c>
      <c r="C47" s="17" t="s">
        <v>69</v>
      </c>
      <c r="D47" s="14">
        <v>0</v>
      </c>
      <c r="E47" s="15">
        <v>30</v>
      </c>
      <c r="F47" s="16">
        <f t="shared" si="1"/>
        <v>0</v>
      </c>
      <c r="G47" s="14">
        <f t="shared" si="0"/>
        <v>0</v>
      </c>
      <c r="H47" s="14"/>
      <c r="I47" s="14"/>
    </row>
    <row r="48" spans="1:9" x14ac:dyDescent="0.25">
      <c r="A48" s="18"/>
      <c r="B48" s="12">
        <f t="shared" si="2"/>
        <v>2500000</v>
      </c>
      <c r="C48" s="17" t="s">
        <v>70</v>
      </c>
      <c r="D48" s="14">
        <v>0</v>
      </c>
      <c r="E48" s="15">
        <v>31</v>
      </c>
      <c r="F48" s="16">
        <f t="shared" si="1"/>
        <v>0</v>
      </c>
      <c r="G48" s="14">
        <f t="shared" si="0"/>
        <v>0</v>
      </c>
      <c r="H48" s="14">
        <f>SUM(G46:G48)</f>
        <v>0</v>
      </c>
      <c r="I48" s="14">
        <f>SUM(H39:H48)</f>
        <v>0</v>
      </c>
    </row>
    <row r="49" spans="1:9" x14ac:dyDescent="0.25">
      <c r="A49" s="18"/>
      <c r="B49" s="12">
        <f t="shared" si="2"/>
        <v>2500000</v>
      </c>
      <c r="C49" s="17" t="s">
        <v>71</v>
      </c>
      <c r="D49" s="14">
        <v>0</v>
      </c>
      <c r="E49" s="15">
        <v>31</v>
      </c>
      <c r="F49" s="16">
        <f t="shared" si="1"/>
        <v>0</v>
      </c>
      <c r="G49" s="14">
        <f t="shared" si="0"/>
        <v>0</v>
      </c>
      <c r="H49" s="14"/>
      <c r="I49" s="14"/>
    </row>
    <row r="50" spans="1:9" x14ac:dyDescent="0.25">
      <c r="A50" s="18"/>
      <c r="B50" s="12">
        <f t="shared" si="2"/>
        <v>2500000</v>
      </c>
      <c r="C50" s="17" t="s">
        <v>72</v>
      </c>
      <c r="D50" s="14">
        <v>0</v>
      </c>
      <c r="E50" s="15">
        <v>28</v>
      </c>
      <c r="F50" s="16">
        <f t="shared" si="1"/>
        <v>0</v>
      </c>
      <c r="G50" s="14">
        <f t="shared" si="0"/>
        <v>0</v>
      </c>
      <c r="H50" s="14"/>
      <c r="I50" s="14"/>
    </row>
    <row r="51" spans="1:9" x14ac:dyDescent="0.25">
      <c r="A51" s="18"/>
      <c r="B51" s="12">
        <f t="shared" si="2"/>
        <v>2500000</v>
      </c>
      <c r="C51" s="17" t="s">
        <v>73</v>
      </c>
      <c r="D51" s="14">
        <v>0</v>
      </c>
      <c r="E51" s="15">
        <v>31</v>
      </c>
      <c r="F51" s="16">
        <f t="shared" si="1"/>
        <v>0</v>
      </c>
      <c r="G51" s="14">
        <f t="shared" si="0"/>
        <v>0</v>
      </c>
      <c r="H51" s="14">
        <f>SUM(G49:G51)</f>
        <v>0</v>
      </c>
      <c r="I51" s="14"/>
    </row>
    <row r="52" spans="1:9" x14ac:dyDescent="0.25">
      <c r="A52" s="18"/>
      <c r="B52" s="12">
        <f t="shared" si="2"/>
        <v>2500000</v>
      </c>
      <c r="C52" s="17" t="s">
        <v>74</v>
      </c>
      <c r="D52" s="14">
        <v>0</v>
      </c>
      <c r="E52" s="15">
        <v>30</v>
      </c>
      <c r="F52" s="16">
        <f t="shared" si="1"/>
        <v>0</v>
      </c>
      <c r="G52" s="14">
        <f t="shared" si="0"/>
        <v>0</v>
      </c>
      <c r="H52" s="14"/>
      <c r="I52" s="14"/>
    </row>
    <row r="53" spans="1:9" x14ac:dyDescent="0.25">
      <c r="A53" s="18"/>
      <c r="B53" s="12">
        <f t="shared" si="2"/>
        <v>2500000</v>
      </c>
      <c r="C53" s="17" t="s">
        <v>75</v>
      </c>
      <c r="D53" s="14">
        <v>0</v>
      </c>
      <c r="E53" s="15">
        <v>31</v>
      </c>
      <c r="F53" s="16">
        <f t="shared" si="1"/>
        <v>0</v>
      </c>
      <c r="G53" s="14">
        <f t="shared" si="0"/>
        <v>0</v>
      </c>
      <c r="H53" s="14"/>
      <c r="I53" s="14"/>
    </row>
    <row r="54" spans="1:9" x14ac:dyDescent="0.25">
      <c r="A54" s="18"/>
      <c r="B54" s="12">
        <f t="shared" si="2"/>
        <v>2500000</v>
      </c>
      <c r="C54" s="17" t="s">
        <v>76</v>
      </c>
      <c r="D54" s="14">
        <v>0</v>
      </c>
      <c r="E54" s="15">
        <v>30</v>
      </c>
      <c r="F54" s="16">
        <f t="shared" si="1"/>
        <v>0</v>
      </c>
      <c r="G54" s="14">
        <f t="shared" si="0"/>
        <v>0</v>
      </c>
      <c r="H54" s="14">
        <f>SUM(G52:G54)</f>
        <v>0</v>
      </c>
      <c r="I54" s="14"/>
    </row>
    <row r="55" spans="1:9" x14ac:dyDescent="0.25">
      <c r="A55" s="18"/>
      <c r="B55" s="12">
        <f t="shared" si="2"/>
        <v>2500000</v>
      </c>
      <c r="C55" s="17" t="s">
        <v>77</v>
      </c>
      <c r="D55" s="14">
        <v>0</v>
      </c>
      <c r="E55" s="15">
        <v>31</v>
      </c>
      <c r="F55" s="16">
        <f t="shared" si="1"/>
        <v>0</v>
      </c>
      <c r="G55" s="14">
        <f t="shared" si="0"/>
        <v>0</v>
      </c>
      <c r="H55" s="14"/>
      <c r="I55" s="14"/>
    </row>
    <row r="56" spans="1:9" x14ac:dyDescent="0.25">
      <c r="A56" s="18"/>
      <c r="B56" s="12">
        <f t="shared" si="2"/>
        <v>2500000</v>
      </c>
      <c r="C56" s="17" t="s">
        <v>78</v>
      </c>
      <c r="D56" s="14">
        <v>0</v>
      </c>
      <c r="E56" s="15">
        <v>31</v>
      </c>
      <c r="F56" s="16">
        <f t="shared" si="1"/>
        <v>0</v>
      </c>
      <c r="G56" s="14">
        <f t="shared" si="0"/>
        <v>0</v>
      </c>
      <c r="H56" s="14"/>
      <c r="I56" s="14"/>
    </row>
    <row r="57" spans="1:9" x14ac:dyDescent="0.25">
      <c r="A57" s="18"/>
      <c r="B57" s="12">
        <f t="shared" si="2"/>
        <v>2500000</v>
      </c>
      <c r="C57" s="17" t="s">
        <v>79</v>
      </c>
      <c r="D57" s="14">
        <v>0</v>
      </c>
      <c r="E57" s="15">
        <v>30</v>
      </c>
      <c r="F57" s="16">
        <f t="shared" si="1"/>
        <v>0</v>
      </c>
      <c r="G57" s="14">
        <f t="shared" si="0"/>
        <v>0</v>
      </c>
      <c r="H57" s="14">
        <f>SUM(G55:G57)</f>
        <v>0</v>
      </c>
      <c r="I57" s="14"/>
    </row>
    <row r="58" spans="1:9" x14ac:dyDescent="0.25">
      <c r="A58" s="18"/>
      <c r="B58" s="12">
        <f t="shared" si="2"/>
        <v>2500000</v>
      </c>
      <c r="C58" s="17" t="s">
        <v>80</v>
      </c>
      <c r="D58" s="14">
        <v>0</v>
      </c>
      <c r="E58" s="15">
        <v>31</v>
      </c>
      <c r="F58" s="16">
        <f t="shared" si="1"/>
        <v>0</v>
      </c>
      <c r="G58" s="14">
        <f t="shared" si="0"/>
        <v>0</v>
      </c>
      <c r="H58" s="14"/>
      <c r="I58" s="14"/>
    </row>
    <row r="59" spans="1:9" x14ac:dyDescent="0.25">
      <c r="A59" s="18"/>
      <c r="B59" s="12">
        <f t="shared" si="2"/>
        <v>2500000</v>
      </c>
      <c r="C59" s="17" t="s">
        <v>81</v>
      </c>
      <c r="D59" s="14">
        <v>0</v>
      </c>
      <c r="E59" s="15">
        <v>30</v>
      </c>
      <c r="F59" s="16">
        <f t="shared" si="1"/>
        <v>0</v>
      </c>
      <c r="G59" s="14">
        <f t="shared" si="0"/>
        <v>0</v>
      </c>
      <c r="H59" s="14"/>
      <c r="I59" s="14"/>
    </row>
    <row r="60" spans="1:9" x14ac:dyDescent="0.25">
      <c r="A60" s="18"/>
      <c r="B60" s="12">
        <f t="shared" si="2"/>
        <v>2500000</v>
      </c>
      <c r="C60" s="17" t="s">
        <v>82</v>
      </c>
      <c r="D60" s="14">
        <v>0</v>
      </c>
      <c r="E60" s="15">
        <v>31</v>
      </c>
      <c r="F60" s="16">
        <f t="shared" si="1"/>
        <v>0</v>
      </c>
      <c r="G60" s="14">
        <f t="shared" si="0"/>
        <v>0</v>
      </c>
      <c r="H60" s="14">
        <f>SUM(G58:G60)</f>
        <v>0</v>
      </c>
      <c r="I60" s="14">
        <f>SUM(H51:H60)</f>
        <v>0</v>
      </c>
    </row>
    <row r="61" spans="1:9" x14ac:dyDescent="0.25">
      <c r="A61" s="18"/>
      <c r="B61" s="12">
        <f t="shared" si="2"/>
        <v>2500000</v>
      </c>
      <c r="C61" s="17" t="s">
        <v>83</v>
      </c>
      <c r="D61" s="14">
        <v>0</v>
      </c>
      <c r="E61" s="15">
        <v>31</v>
      </c>
      <c r="F61" s="16">
        <f t="shared" si="1"/>
        <v>0</v>
      </c>
      <c r="G61" s="14">
        <f t="shared" si="0"/>
        <v>0</v>
      </c>
      <c r="H61" s="14"/>
      <c r="I61" s="14"/>
    </row>
    <row r="62" spans="1:9" x14ac:dyDescent="0.25">
      <c r="A62" s="18"/>
      <c r="B62" s="12">
        <f t="shared" si="2"/>
        <v>2500000</v>
      </c>
      <c r="C62" s="17" t="s">
        <v>84</v>
      </c>
      <c r="D62" s="14">
        <v>0</v>
      </c>
      <c r="E62" s="15">
        <v>29</v>
      </c>
      <c r="F62" s="16">
        <f t="shared" si="1"/>
        <v>0</v>
      </c>
      <c r="G62" s="14">
        <f t="shared" si="0"/>
        <v>0</v>
      </c>
      <c r="H62" s="14"/>
      <c r="I62" s="14"/>
    </row>
    <row r="63" spans="1:9" x14ac:dyDescent="0.25">
      <c r="A63" s="18"/>
      <c r="B63" s="12">
        <f t="shared" si="2"/>
        <v>2500000</v>
      </c>
      <c r="C63" s="17" t="s">
        <v>85</v>
      </c>
      <c r="D63" s="14">
        <v>0</v>
      </c>
      <c r="E63" s="15">
        <v>31</v>
      </c>
      <c r="F63" s="16">
        <f t="shared" si="1"/>
        <v>0</v>
      </c>
      <c r="G63" s="14">
        <f t="shared" si="0"/>
        <v>0</v>
      </c>
      <c r="H63" s="14">
        <f>SUM(G61:G63)</f>
        <v>0</v>
      </c>
      <c r="I63" s="14"/>
    </row>
    <row r="64" spans="1:9" x14ac:dyDescent="0.25">
      <c r="A64" s="18"/>
      <c r="B64" s="12">
        <f t="shared" si="2"/>
        <v>2500000</v>
      </c>
      <c r="C64" s="17" t="s">
        <v>86</v>
      </c>
      <c r="D64" s="14">
        <v>0</v>
      </c>
      <c r="E64" s="15">
        <v>30</v>
      </c>
      <c r="F64" s="16">
        <f t="shared" si="1"/>
        <v>0</v>
      </c>
      <c r="G64" s="14">
        <f t="shared" si="0"/>
        <v>0</v>
      </c>
      <c r="H64" s="14"/>
      <c r="I64" s="14"/>
    </row>
    <row r="65" spans="1:9" x14ac:dyDescent="0.25">
      <c r="A65" s="18"/>
      <c r="B65" s="12">
        <f t="shared" ref="B65:B128" si="3">B64-D64</f>
        <v>2500000</v>
      </c>
      <c r="C65" s="17" t="s">
        <v>87</v>
      </c>
      <c r="D65" s="14">
        <v>0</v>
      </c>
      <c r="E65" s="15">
        <v>31</v>
      </c>
      <c r="F65" s="16">
        <f t="shared" si="1"/>
        <v>0</v>
      </c>
      <c r="G65" s="14">
        <f t="shared" si="0"/>
        <v>0</v>
      </c>
      <c r="H65" s="14"/>
      <c r="I65" s="14"/>
    </row>
    <row r="66" spans="1:9" x14ac:dyDescent="0.25">
      <c r="A66" s="18"/>
      <c r="B66" s="12">
        <f t="shared" si="3"/>
        <v>2500000</v>
      </c>
      <c r="C66" s="17" t="s">
        <v>88</v>
      </c>
      <c r="D66" s="14">
        <v>0</v>
      </c>
      <c r="E66" s="15">
        <v>30</v>
      </c>
      <c r="F66" s="16">
        <f t="shared" si="1"/>
        <v>0</v>
      </c>
      <c r="G66" s="14">
        <f t="shared" si="0"/>
        <v>0</v>
      </c>
      <c r="H66" s="14">
        <f>SUM(G64:G66)</f>
        <v>0</v>
      </c>
      <c r="I66" s="14"/>
    </row>
    <row r="67" spans="1:9" x14ac:dyDescent="0.25">
      <c r="A67" s="18"/>
      <c r="B67" s="12">
        <f t="shared" si="3"/>
        <v>2500000</v>
      </c>
      <c r="C67" s="17" t="s">
        <v>89</v>
      </c>
      <c r="D67" s="14">
        <v>0</v>
      </c>
      <c r="E67" s="15">
        <v>31</v>
      </c>
      <c r="F67" s="16">
        <f t="shared" si="1"/>
        <v>0</v>
      </c>
      <c r="G67" s="14">
        <f t="shared" si="0"/>
        <v>0</v>
      </c>
      <c r="H67" s="14"/>
      <c r="I67" s="14"/>
    </row>
    <row r="68" spans="1:9" x14ac:dyDescent="0.25">
      <c r="A68" s="18"/>
      <c r="B68" s="12">
        <f t="shared" si="3"/>
        <v>2500000</v>
      </c>
      <c r="C68" s="17" t="s">
        <v>90</v>
      </c>
      <c r="D68" s="14">
        <v>0</v>
      </c>
      <c r="E68" s="15">
        <v>31</v>
      </c>
      <c r="F68" s="16">
        <f t="shared" si="1"/>
        <v>0</v>
      </c>
      <c r="G68" s="14">
        <f t="shared" si="0"/>
        <v>0</v>
      </c>
      <c r="H68" s="14"/>
      <c r="I68" s="14"/>
    </row>
    <row r="69" spans="1:9" x14ac:dyDescent="0.25">
      <c r="A69" s="18"/>
      <c r="B69" s="12">
        <f t="shared" si="3"/>
        <v>2500000</v>
      </c>
      <c r="C69" s="17" t="s">
        <v>91</v>
      </c>
      <c r="D69" s="14">
        <v>0</v>
      </c>
      <c r="E69" s="15">
        <v>30</v>
      </c>
      <c r="F69" s="16">
        <f t="shared" si="1"/>
        <v>0</v>
      </c>
      <c r="G69" s="14">
        <f t="shared" si="0"/>
        <v>0</v>
      </c>
      <c r="H69" s="14">
        <f>SUM(G67:G69)</f>
        <v>0</v>
      </c>
      <c r="I69" s="14"/>
    </row>
    <row r="70" spans="1:9" x14ac:dyDescent="0.25">
      <c r="A70" s="18"/>
      <c r="B70" s="12">
        <f t="shared" si="3"/>
        <v>2500000</v>
      </c>
      <c r="C70" s="17" t="s">
        <v>92</v>
      </c>
      <c r="D70" s="14">
        <v>0</v>
      </c>
      <c r="E70" s="15">
        <v>31</v>
      </c>
      <c r="F70" s="16">
        <f t="shared" si="1"/>
        <v>0</v>
      </c>
      <c r="G70" s="14">
        <f t="shared" si="0"/>
        <v>0</v>
      </c>
      <c r="H70" s="14"/>
      <c r="I70" s="14"/>
    </row>
    <row r="71" spans="1:9" x14ac:dyDescent="0.25">
      <c r="A71" s="18"/>
      <c r="B71" s="12">
        <f t="shared" si="3"/>
        <v>2500000</v>
      </c>
      <c r="C71" s="17" t="s">
        <v>93</v>
      </c>
      <c r="D71" s="14">
        <v>0</v>
      </c>
      <c r="E71" s="15">
        <v>30</v>
      </c>
      <c r="F71" s="16">
        <f t="shared" si="1"/>
        <v>0</v>
      </c>
      <c r="G71" s="14">
        <f t="shared" si="0"/>
        <v>0</v>
      </c>
      <c r="H71" s="14"/>
      <c r="I71" s="14"/>
    </row>
    <row r="72" spans="1:9" x14ac:dyDescent="0.25">
      <c r="A72" s="18"/>
      <c r="B72" s="12">
        <f t="shared" si="3"/>
        <v>2500000</v>
      </c>
      <c r="C72" s="17" t="s">
        <v>94</v>
      </c>
      <c r="D72" s="14">
        <v>0</v>
      </c>
      <c r="E72" s="15">
        <v>31</v>
      </c>
      <c r="F72" s="16">
        <f t="shared" si="1"/>
        <v>0</v>
      </c>
      <c r="G72" s="14">
        <f t="shared" si="0"/>
        <v>0</v>
      </c>
      <c r="H72" s="14">
        <f>SUM(G70:G72)</f>
        <v>0</v>
      </c>
      <c r="I72" s="14">
        <f>SUM(H63:H72)</f>
        <v>0</v>
      </c>
    </row>
    <row r="73" spans="1:9" x14ac:dyDescent="0.25">
      <c r="A73" s="18"/>
      <c r="B73" s="12">
        <f t="shared" si="3"/>
        <v>2500000</v>
      </c>
      <c r="C73" s="17" t="s">
        <v>95</v>
      </c>
      <c r="D73" s="14">
        <v>0</v>
      </c>
      <c r="E73" s="15">
        <v>31</v>
      </c>
      <c r="F73" s="16">
        <f t="shared" si="1"/>
        <v>0</v>
      </c>
      <c r="G73" s="14">
        <f t="shared" ref="G73:G84" si="4">B73*F73*E73/365</f>
        <v>0</v>
      </c>
      <c r="H73" s="14"/>
      <c r="I73" s="14"/>
    </row>
    <row r="74" spans="1:9" x14ac:dyDescent="0.25">
      <c r="A74" s="18"/>
      <c r="B74" s="12">
        <f t="shared" si="3"/>
        <v>2500000</v>
      </c>
      <c r="C74" s="17" t="s">
        <v>96</v>
      </c>
      <c r="D74" s="14">
        <v>0</v>
      </c>
      <c r="E74" s="15">
        <v>28</v>
      </c>
      <c r="F74" s="16">
        <f t="shared" ref="F74:F137" si="5">F73</f>
        <v>0</v>
      </c>
      <c r="G74" s="14">
        <f t="shared" si="4"/>
        <v>0</v>
      </c>
      <c r="H74" s="14"/>
      <c r="I74" s="14"/>
    </row>
    <row r="75" spans="1:9" x14ac:dyDescent="0.25">
      <c r="A75" s="18"/>
      <c r="B75" s="12">
        <f t="shared" si="3"/>
        <v>2500000</v>
      </c>
      <c r="C75" s="17" t="s">
        <v>97</v>
      </c>
      <c r="D75" s="14">
        <v>62500</v>
      </c>
      <c r="E75" s="15">
        <v>31</v>
      </c>
      <c r="F75" s="16">
        <f t="shared" si="5"/>
        <v>0</v>
      </c>
      <c r="G75" s="14">
        <f t="shared" si="4"/>
        <v>0</v>
      </c>
      <c r="H75" s="14">
        <f>SUM(G73:G75)</f>
        <v>0</v>
      </c>
      <c r="I75" s="14"/>
    </row>
    <row r="76" spans="1:9" x14ac:dyDescent="0.25">
      <c r="A76" s="18"/>
      <c r="B76" s="12">
        <f t="shared" si="3"/>
        <v>2437500</v>
      </c>
      <c r="C76" s="17" t="s">
        <v>98</v>
      </c>
      <c r="D76" s="14">
        <v>0</v>
      </c>
      <c r="E76" s="15">
        <v>30</v>
      </c>
      <c r="F76" s="16">
        <f t="shared" si="5"/>
        <v>0</v>
      </c>
      <c r="G76" s="14">
        <f t="shared" si="4"/>
        <v>0</v>
      </c>
      <c r="H76" s="14"/>
      <c r="I76" s="14"/>
    </row>
    <row r="77" spans="1:9" x14ac:dyDescent="0.25">
      <c r="A77" s="18"/>
      <c r="B77" s="12">
        <f t="shared" si="3"/>
        <v>2437500</v>
      </c>
      <c r="C77" s="17" t="s">
        <v>99</v>
      </c>
      <c r="D77" s="14">
        <v>0</v>
      </c>
      <c r="E77" s="15">
        <v>31</v>
      </c>
      <c r="F77" s="16">
        <f t="shared" si="5"/>
        <v>0</v>
      </c>
      <c r="G77" s="14">
        <f t="shared" si="4"/>
        <v>0</v>
      </c>
      <c r="H77" s="14"/>
      <c r="I77" s="14"/>
    </row>
    <row r="78" spans="1:9" x14ac:dyDescent="0.25">
      <c r="A78" s="18"/>
      <c r="B78" s="12">
        <f t="shared" si="3"/>
        <v>2437500</v>
      </c>
      <c r="C78" s="17" t="s">
        <v>100</v>
      </c>
      <c r="D78" s="14">
        <v>62500</v>
      </c>
      <c r="E78" s="15">
        <v>30</v>
      </c>
      <c r="F78" s="16">
        <f t="shared" si="5"/>
        <v>0</v>
      </c>
      <c r="G78" s="14">
        <f t="shared" si="4"/>
        <v>0</v>
      </c>
      <c r="H78" s="14">
        <f>SUM(G76:G78)</f>
        <v>0</v>
      </c>
      <c r="I78" s="14"/>
    </row>
    <row r="79" spans="1:9" x14ac:dyDescent="0.25">
      <c r="A79" s="18"/>
      <c r="B79" s="12">
        <f t="shared" si="3"/>
        <v>2375000</v>
      </c>
      <c r="C79" s="17" t="s">
        <v>101</v>
      </c>
      <c r="D79" s="14">
        <v>0</v>
      </c>
      <c r="E79" s="15">
        <v>31</v>
      </c>
      <c r="F79" s="16">
        <f t="shared" si="5"/>
        <v>0</v>
      </c>
      <c r="G79" s="14">
        <f t="shared" si="4"/>
        <v>0</v>
      </c>
      <c r="H79" s="14"/>
      <c r="I79" s="14"/>
    </row>
    <row r="80" spans="1:9" x14ac:dyDescent="0.25">
      <c r="A80" s="18"/>
      <c r="B80" s="12">
        <f t="shared" si="3"/>
        <v>2375000</v>
      </c>
      <c r="C80" s="17" t="s">
        <v>102</v>
      </c>
      <c r="D80" s="14">
        <v>0</v>
      </c>
      <c r="E80" s="15">
        <v>31</v>
      </c>
      <c r="F80" s="16">
        <f t="shared" si="5"/>
        <v>0</v>
      </c>
      <c r="G80" s="14">
        <f t="shared" si="4"/>
        <v>0</v>
      </c>
      <c r="H80" s="14"/>
      <c r="I80" s="14"/>
    </row>
    <row r="81" spans="2:9" x14ac:dyDescent="0.25">
      <c r="B81" s="12">
        <f t="shared" si="3"/>
        <v>2375000</v>
      </c>
      <c r="C81" s="17" t="s">
        <v>103</v>
      </c>
      <c r="D81" s="14">
        <v>62500</v>
      </c>
      <c r="E81" s="15">
        <v>30</v>
      </c>
      <c r="F81" s="16">
        <f t="shared" si="5"/>
        <v>0</v>
      </c>
      <c r="G81" s="14">
        <f t="shared" si="4"/>
        <v>0</v>
      </c>
      <c r="H81" s="14">
        <f>SUM(G79:G81)</f>
        <v>0</v>
      </c>
      <c r="I81" s="14"/>
    </row>
    <row r="82" spans="2:9" x14ac:dyDescent="0.25">
      <c r="B82" s="12">
        <f t="shared" si="3"/>
        <v>2312500</v>
      </c>
      <c r="C82" s="17" t="s">
        <v>104</v>
      </c>
      <c r="D82" s="14">
        <v>0</v>
      </c>
      <c r="E82" s="15">
        <v>31</v>
      </c>
      <c r="F82" s="16">
        <f t="shared" si="5"/>
        <v>0</v>
      </c>
      <c r="G82" s="14">
        <f t="shared" si="4"/>
        <v>0</v>
      </c>
      <c r="H82" s="14"/>
      <c r="I82" s="14"/>
    </row>
    <row r="83" spans="2:9" x14ac:dyDescent="0.25">
      <c r="B83" s="12">
        <f t="shared" si="3"/>
        <v>2312500</v>
      </c>
      <c r="C83" s="17" t="s">
        <v>105</v>
      </c>
      <c r="D83" s="14">
        <v>0</v>
      </c>
      <c r="E83" s="15">
        <v>30</v>
      </c>
      <c r="F83" s="16">
        <f t="shared" si="5"/>
        <v>0</v>
      </c>
      <c r="G83" s="14">
        <f t="shared" si="4"/>
        <v>0</v>
      </c>
      <c r="H83" s="14"/>
      <c r="I83" s="14"/>
    </row>
    <row r="84" spans="2:9" x14ac:dyDescent="0.25">
      <c r="B84" s="12">
        <f t="shared" si="3"/>
        <v>2312500</v>
      </c>
      <c r="C84" s="17" t="s">
        <v>106</v>
      </c>
      <c r="D84" s="14">
        <v>62500</v>
      </c>
      <c r="E84" s="15">
        <v>31</v>
      </c>
      <c r="F84" s="16">
        <f t="shared" si="5"/>
        <v>0</v>
      </c>
      <c r="G84" s="14">
        <f t="shared" si="4"/>
        <v>0</v>
      </c>
      <c r="H84" s="14">
        <f>SUM(G82:G84)</f>
        <v>0</v>
      </c>
      <c r="I84" s="14">
        <f>SUM(H75:H84)</f>
        <v>0</v>
      </c>
    </row>
    <row r="85" spans="2:9" x14ac:dyDescent="0.25">
      <c r="B85" s="12">
        <f t="shared" si="3"/>
        <v>2250000</v>
      </c>
      <c r="C85" s="17" t="s">
        <v>107</v>
      </c>
      <c r="D85" s="14">
        <v>0</v>
      </c>
      <c r="E85" s="15">
        <v>31</v>
      </c>
      <c r="F85" s="16">
        <f t="shared" si="5"/>
        <v>0</v>
      </c>
      <c r="G85" s="14">
        <f t="shared" ref="G85:G96" si="6">B85*F85*E85/365</f>
        <v>0</v>
      </c>
      <c r="H85" s="14"/>
      <c r="I85" s="14"/>
    </row>
    <row r="86" spans="2:9" x14ac:dyDescent="0.25">
      <c r="B86" s="12">
        <f t="shared" si="3"/>
        <v>2250000</v>
      </c>
      <c r="C86" s="17" t="s">
        <v>108</v>
      </c>
      <c r="D86" s="14">
        <v>0</v>
      </c>
      <c r="E86" s="15">
        <v>28</v>
      </c>
      <c r="F86" s="16">
        <f t="shared" si="5"/>
        <v>0</v>
      </c>
      <c r="G86" s="14">
        <f t="shared" si="6"/>
        <v>0</v>
      </c>
      <c r="H86" s="14"/>
      <c r="I86" s="14"/>
    </row>
    <row r="87" spans="2:9" x14ac:dyDescent="0.25">
      <c r="B87" s="12">
        <f t="shared" si="3"/>
        <v>2250000</v>
      </c>
      <c r="C87" s="17" t="s">
        <v>109</v>
      </c>
      <c r="D87" s="14">
        <v>62500</v>
      </c>
      <c r="E87" s="15">
        <v>31</v>
      </c>
      <c r="F87" s="16">
        <f t="shared" si="5"/>
        <v>0</v>
      </c>
      <c r="G87" s="14">
        <f t="shared" si="6"/>
        <v>0</v>
      </c>
      <c r="H87" s="14">
        <f>SUM(G85:G87)</f>
        <v>0</v>
      </c>
      <c r="I87" s="14"/>
    </row>
    <row r="88" spans="2:9" x14ac:dyDescent="0.25">
      <c r="B88" s="12">
        <f t="shared" si="3"/>
        <v>2187500</v>
      </c>
      <c r="C88" s="17" t="s">
        <v>110</v>
      </c>
      <c r="D88" s="14">
        <v>0</v>
      </c>
      <c r="E88" s="15">
        <v>30</v>
      </c>
      <c r="F88" s="16">
        <f t="shared" si="5"/>
        <v>0</v>
      </c>
      <c r="G88" s="14">
        <f t="shared" si="6"/>
        <v>0</v>
      </c>
      <c r="H88" s="14"/>
      <c r="I88" s="14"/>
    </row>
    <row r="89" spans="2:9" x14ac:dyDescent="0.25">
      <c r="B89" s="12">
        <f t="shared" si="3"/>
        <v>2187500</v>
      </c>
      <c r="C89" s="17" t="s">
        <v>111</v>
      </c>
      <c r="D89" s="14">
        <v>0</v>
      </c>
      <c r="E89" s="15">
        <v>31</v>
      </c>
      <c r="F89" s="16">
        <f t="shared" si="5"/>
        <v>0</v>
      </c>
      <c r="G89" s="14">
        <f t="shared" si="6"/>
        <v>0</v>
      </c>
      <c r="H89" s="14"/>
      <c r="I89" s="14"/>
    </row>
    <row r="90" spans="2:9" x14ac:dyDescent="0.25">
      <c r="B90" s="12">
        <f t="shared" si="3"/>
        <v>2187500</v>
      </c>
      <c r="C90" s="17" t="s">
        <v>112</v>
      </c>
      <c r="D90" s="14">
        <v>62500</v>
      </c>
      <c r="E90" s="15">
        <v>30</v>
      </c>
      <c r="F90" s="16">
        <f t="shared" si="5"/>
        <v>0</v>
      </c>
      <c r="G90" s="14">
        <f t="shared" si="6"/>
        <v>0</v>
      </c>
      <c r="H90" s="14">
        <f>SUM(G88:G90)</f>
        <v>0</v>
      </c>
      <c r="I90" s="14"/>
    </row>
    <row r="91" spans="2:9" x14ac:dyDescent="0.25">
      <c r="B91" s="12">
        <f t="shared" si="3"/>
        <v>2125000</v>
      </c>
      <c r="C91" s="17" t="s">
        <v>113</v>
      </c>
      <c r="D91" s="14">
        <v>0</v>
      </c>
      <c r="E91" s="15">
        <v>31</v>
      </c>
      <c r="F91" s="16">
        <f t="shared" si="5"/>
        <v>0</v>
      </c>
      <c r="G91" s="14">
        <f t="shared" si="6"/>
        <v>0</v>
      </c>
      <c r="H91" s="14"/>
      <c r="I91" s="14"/>
    </row>
    <row r="92" spans="2:9" x14ac:dyDescent="0.25">
      <c r="B92" s="12">
        <f t="shared" si="3"/>
        <v>2125000</v>
      </c>
      <c r="C92" s="17" t="s">
        <v>114</v>
      </c>
      <c r="D92" s="14">
        <v>0</v>
      </c>
      <c r="E92" s="15">
        <v>31</v>
      </c>
      <c r="F92" s="16">
        <f t="shared" si="5"/>
        <v>0</v>
      </c>
      <c r="G92" s="14">
        <f t="shared" si="6"/>
        <v>0</v>
      </c>
      <c r="H92" s="14"/>
      <c r="I92" s="14"/>
    </row>
    <row r="93" spans="2:9" x14ac:dyDescent="0.25">
      <c r="B93" s="12">
        <f t="shared" si="3"/>
        <v>2125000</v>
      </c>
      <c r="C93" s="17" t="s">
        <v>115</v>
      </c>
      <c r="D93" s="14">
        <v>62500</v>
      </c>
      <c r="E93" s="15">
        <v>30</v>
      </c>
      <c r="F93" s="16">
        <f t="shared" si="5"/>
        <v>0</v>
      </c>
      <c r="G93" s="14">
        <f t="shared" si="6"/>
        <v>0</v>
      </c>
      <c r="H93" s="14">
        <f>SUM(G91:G93)</f>
        <v>0</v>
      </c>
      <c r="I93" s="14"/>
    </row>
    <row r="94" spans="2:9" x14ac:dyDescent="0.25">
      <c r="B94" s="12">
        <f t="shared" si="3"/>
        <v>2062500</v>
      </c>
      <c r="C94" s="17" t="s">
        <v>116</v>
      </c>
      <c r="D94" s="14">
        <v>0</v>
      </c>
      <c r="E94" s="15">
        <v>31</v>
      </c>
      <c r="F94" s="16">
        <f t="shared" si="5"/>
        <v>0</v>
      </c>
      <c r="G94" s="14">
        <f t="shared" si="6"/>
        <v>0</v>
      </c>
      <c r="H94" s="14"/>
      <c r="I94" s="14"/>
    </row>
    <row r="95" spans="2:9" x14ac:dyDescent="0.25">
      <c r="B95" s="12">
        <f t="shared" si="3"/>
        <v>2062500</v>
      </c>
      <c r="C95" s="17" t="s">
        <v>117</v>
      </c>
      <c r="D95" s="14">
        <v>0</v>
      </c>
      <c r="E95" s="15">
        <v>30</v>
      </c>
      <c r="F95" s="16">
        <f t="shared" si="5"/>
        <v>0</v>
      </c>
      <c r="G95" s="14">
        <f t="shared" si="6"/>
        <v>0</v>
      </c>
      <c r="H95" s="14"/>
      <c r="I95" s="14"/>
    </row>
    <row r="96" spans="2:9" x14ac:dyDescent="0.25">
      <c r="B96" s="12">
        <f t="shared" si="3"/>
        <v>2062500</v>
      </c>
      <c r="C96" s="17" t="s">
        <v>118</v>
      </c>
      <c r="D96" s="14">
        <v>62500</v>
      </c>
      <c r="E96" s="15">
        <v>31</v>
      </c>
      <c r="F96" s="16">
        <f t="shared" si="5"/>
        <v>0</v>
      </c>
      <c r="G96" s="14">
        <f t="shared" si="6"/>
        <v>0</v>
      </c>
      <c r="H96" s="14">
        <f>SUM(G94:G96)</f>
        <v>0</v>
      </c>
      <c r="I96" s="14">
        <f>SUM(H87:H96)</f>
        <v>0</v>
      </c>
    </row>
    <row r="97" spans="2:9" x14ac:dyDescent="0.25">
      <c r="B97" s="12">
        <f t="shared" si="3"/>
        <v>2000000</v>
      </c>
      <c r="C97" s="17" t="s">
        <v>119</v>
      </c>
      <c r="D97" s="14">
        <v>0</v>
      </c>
      <c r="E97" s="15">
        <v>31</v>
      </c>
      <c r="F97" s="16">
        <f t="shared" si="5"/>
        <v>0</v>
      </c>
      <c r="G97" s="14">
        <f t="shared" ref="G97:G108" si="7">B97*F97*E97/365</f>
        <v>0</v>
      </c>
      <c r="H97" s="14"/>
      <c r="I97" s="14"/>
    </row>
    <row r="98" spans="2:9" x14ac:dyDescent="0.25">
      <c r="B98" s="12">
        <f t="shared" si="3"/>
        <v>2000000</v>
      </c>
      <c r="C98" s="17" t="s">
        <v>120</v>
      </c>
      <c r="D98" s="14">
        <v>0</v>
      </c>
      <c r="E98" s="15">
        <v>28</v>
      </c>
      <c r="F98" s="16">
        <f t="shared" si="5"/>
        <v>0</v>
      </c>
      <c r="G98" s="14">
        <f t="shared" si="7"/>
        <v>0</v>
      </c>
      <c r="H98" s="14"/>
      <c r="I98" s="14"/>
    </row>
    <row r="99" spans="2:9" x14ac:dyDescent="0.25">
      <c r="B99" s="12">
        <f t="shared" si="3"/>
        <v>2000000</v>
      </c>
      <c r="C99" s="17" t="s">
        <v>121</v>
      </c>
      <c r="D99" s="14">
        <v>62500</v>
      </c>
      <c r="E99" s="15">
        <v>31</v>
      </c>
      <c r="F99" s="16">
        <f t="shared" si="5"/>
        <v>0</v>
      </c>
      <c r="G99" s="14">
        <f t="shared" si="7"/>
        <v>0</v>
      </c>
      <c r="H99" s="14">
        <f>SUM(G97:G99)</f>
        <v>0</v>
      </c>
      <c r="I99" s="14"/>
    </row>
    <row r="100" spans="2:9" x14ac:dyDescent="0.25">
      <c r="B100" s="12">
        <f t="shared" si="3"/>
        <v>1937500</v>
      </c>
      <c r="C100" s="17" t="s">
        <v>122</v>
      </c>
      <c r="D100" s="14">
        <v>0</v>
      </c>
      <c r="E100" s="15">
        <v>30</v>
      </c>
      <c r="F100" s="16">
        <f t="shared" si="5"/>
        <v>0</v>
      </c>
      <c r="G100" s="14">
        <f t="shared" si="7"/>
        <v>0</v>
      </c>
      <c r="H100" s="14"/>
      <c r="I100" s="14"/>
    </row>
    <row r="101" spans="2:9" x14ac:dyDescent="0.25">
      <c r="B101" s="12">
        <f t="shared" si="3"/>
        <v>1937500</v>
      </c>
      <c r="C101" s="17" t="s">
        <v>123</v>
      </c>
      <c r="D101" s="14">
        <v>0</v>
      </c>
      <c r="E101" s="15">
        <v>31</v>
      </c>
      <c r="F101" s="16">
        <f t="shared" si="5"/>
        <v>0</v>
      </c>
      <c r="G101" s="14">
        <f t="shared" si="7"/>
        <v>0</v>
      </c>
      <c r="H101" s="14"/>
      <c r="I101" s="14"/>
    </row>
    <row r="102" spans="2:9" x14ac:dyDescent="0.25">
      <c r="B102" s="12">
        <f t="shared" si="3"/>
        <v>1937500</v>
      </c>
      <c r="C102" s="17" t="s">
        <v>124</v>
      </c>
      <c r="D102" s="14">
        <v>62500</v>
      </c>
      <c r="E102" s="15">
        <v>30</v>
      </c>
      <c r="F102" s="16">
        <f t="shared" si="5"/>
        <v>0</v>
      </c>
      <c r="G102" s="14">
        <f t="shared" si="7"/>
        <v>0</v>
      </c>
      <c r="H102" s="14">
        <f>SUM(G100:G102)</f>
        <v>0</v>
      </c>
      <c r="I102" s="14"/>
    </row>
    <row r="103" spans="2:9" x14ac:dyDescent="0.25">
      <c r="B103" s="12">
        <f t="shared" si="3"/>
        <v>1875000</v>
      </c>
      <c r="C103" s="17" t="s">
        <v>125</v>
      </c>
      <c r="D103" s="14">
        <v>0</v>
      </c>
      <c r="E103" s="15">
        <v>31</v>
      </c>
      <c r="F103" s="16">
        <f t="shared" si="5"/>
        <v>0</v>
      </c>
      <c r="G103" s="14">
        <f t="shared" si="7"/>
        <v>0</v>
      </c>
      <c r="H103" s="14"/>
      <c r="I103" s="14"/>
    </row>
    <row r="104" spans="2:9" x14ac:dyDescent="0.25">
      <c r="B104" s="12">
        <f t="shared" si="3"/>
        <v>1875000</v>
      </c>
      <c r="C104" s="17" t="s">
        <v>126</v>
      </c>
      <c r="D104" s="14">
        <v>0</v>
      </c>
      <c r="E104" s="15">
        <v>31</v>
      </c>
      <c r="F104" s="16">
        <f t="shared" si="5"/>
        <v>0</v>
      </c>
      <c r="G104" s="14">
        <f t="shared" si="7"/>
        <v>0</v>
      </c>
      <c r="H104" s="14"/>
      <c r="I104" s="14"/>
    </row>
    <row r="105" spans="2:9" x14ac:dyDescent="0.25">
      <c r="B105" s="12">
        <f t="shared" si="3"/>
        <v>1875000</v>
      </c>
      <c r="C105" s="17" t="s">
        <v>127</v>
      </c>
      <c r="D105" s="14">
        <v>62500</v>
      </c>
      <c r="E105" s="15">
        <v>30</v>
      </c>
      <c r="F105" s="16">
        <f t="shared" si="5"/>
        <v>0</v>
      </c>
      <c r="G105" s="14">
        <f t="shared" si="7"/>
        <v>0</v>
      </c>
      <c r="H105" s="14">
        <f>SUM(G103:G105)</f>
        <v>0</v>
      </c>
      <c r="I105" s="14"/>
    </row>
    <row r="106" spans="2:9" x14ac:dyDescent="0.25">
      <c r="B106" s="12">
        <f t="shared" si="3"/>
        <v>1812500</v>
      </c>
      <c r="C106" s="17" t="s">
        <v>128</v>
      </c>
      <c r="D106" s="14">
        <v>0</v>
      </c>
      <c r="E106" s="15">
        <v>31</v>
      </c>
      <c r="F106" s="16">
        <f t="shared" si="5"/>
        <v>0</v>
      </c>
      <c r="G106" s="14">
        <f t="shared" si="7"/>
        <v>0</v>
      </c>
      <c r="H106" s="14"/>
      <c r="I106" s="14"/>
    </row>
    <row r="107" spans="2:9" x14ac:dyDescent="0.25">
      <c r="B107" s="12">
        <f t="shared" si="3"/>
        <v>1812500</v>
      </c>
      <c r="C107" s="17" t="s">
        <v>129</v>
      </c>
      <c r="D107" s="14">
        <v>0</v>
      </c>
      <c r="E107" s="15">
        <v>30</v>
      </c>
      <c r="F107" s="16">
        <f t="shared" si="5"/>
        <v>0</v>
      </c>
      <c r="G107" s="14">
        <f t="shared" si="7"/>
        <v>0</v>
      </c>
      <c r="H107" s="14"/>
      <c r="I107" s="14"/>
    </row>
    <row r="108" spans="2:9" x14ac:dyDescent="0.25">
      <c r="B108" s="12">
        <f t="shared" si="3"/>
        <v>1812500</v>
      </c>
      <c r="C108" s="17" t="s">
        <v>130</v>
      </c>
      <c r="D108" s="14">
        <v>62500</v>
      </c>
      <c r="E108" s="15">
        <v>31</v>
      </c>
      <c r="F108" s="16">
        <f t="shared" si="5"/>
        <v>0</v>
      </c>
      <c r="G108" s="14">
        <f t="shared" si="7"/>
        <v>0</v>
      </c>
      <c r="H108" s="14">
        <f>SUM(G106:G108)</f>
        <v>0</v>
      </c>
      <c r="I108" s="14">
        <f>SUM(H99:H108)</f>
        <v>0</v>
      </c>
    </row>
    <row r="109" spans="2:9" x14ac:dyDescent="0.25">
      <c r="B109" s="12">
        <f t="shared" si="3"/>
        <v>1750000</v>
      </c>
      <c r="C109" s="17" t="s">
        <v>131</v>
      </c>
      <c r="D109" s="14">
        <v>0</v>
      </c>
      <c r="E109" s="15">
        <v>31</v>
      </c>
      <c r="F109" s="16">
        <f t="shared" si="5"/>
        <v>0</v>
      </c>
      <c r="G109" s="14">
        <f t="shared" ref="G109:G132" si="8">B109*F109*E109/365</f>
        <v>0</v>
      </c>
      <c r="H109" s="14"/>
      <c r="I109" s="14"/>
    </row>
    <row r="110" spans="2:9" x14ac:dyDescent="0.25">
      <c r="B110" s="12">
        <f t="shared" si="3"/>
        <v>1750000</v>
      </c>
      <c r="C110" s="17" t="s">
        <v>132</v>
      </c>
      <c r="D110" s="14">
        <v>0</v>
      </c>
      <c r="E110" s="15">
        <v>29</v>
      </c>
      <c r="F110" s="16">
        <f t="shared" si="5"/>
        <v>0</v>
      </c>
      <c r="G110" s="14">
        <f t="shared" si="8"/>
        <v>0</v>
      </c>
      <c r="H110" s="14"/>
      <c r="I110" s="14"/>
    </row>
    <row r="111" spans="2:9" x14ac:dyDescent="0.25">
      <c r="B111" s="12">
        <f t="shared" si="3"/>
        <v>1750000</v>
      </c>
      <c r="C111" s="17" t="s">
        <v>133</v>
      </c>
      <c r="D111" s="14">
        <v>62500</v>
      </c>
      <c r="E111" s="15">
        <v>31</v>
      </c>
      <c r="F111" s="16">
        <f t="shared" si="5"/>
        <v>0</v>
      </c>
      <c r="G111" s="14">
        <f t="shared" si="8"/>
        <v>0</v>
      </c>
      <c r="H111" s="14">
        <f>SUM(G109:G111)</f>
        <v>0</v>
      </c>
      <c r="I111" s="14"/>
    </row>
    <row r="112" spans="2:9" x14ac:dyDescent="0.25">
      <c r="B112" s="12">
        <f t="shared" si="3"/>
        <v>1687500</v>
      </c>
      <c r="C112" s="17" t="s">
        <v>134</v>
      </c>
      <c r="D112" s="14">
        <v>0</v>
      </c>
      <c r="E112" s="15">
        <v>30</v>
      </c>
      <c r="F112" s="16">
        <f t="shared" si="5"/>
        <v>0</v>
      </c>
      <c r="G112" s="14">
        <f t="shared" si="8"/>
        <v>0</v>
      </c>
      <c r="H112" s="14"/>
      <c r="I112" s="14"/>
    </row>
    <row r="113" spans="2:9" x14ac:dyDescent="0.25">
      <c r="B113" s="12">
        <f t="shared" si="3"/>
        <v>1687500</v>
      </c>
      <c r="C113" s="17" t="s">
        <v>135</v>
      </c>
      <c r="D113" s="14">
        <v>0</v>
      </c>
      <c r="E113" s="15">
        <v>31</v>
      </c>
      <c r="F113" s="16">
        <f t="shared" si="5"/>
        <v>0</v>
      </c>
      <c r="G113" s="14">
        <f t="shared" si="8"/>
        <v>0</v>
      </c>
      <c r="H113" s="14"/>
      <c r="I113" s="14"/>
    </row>
    <row r="114" spans="2:9" x14ac:dyDescent="0.25">
      <c r="B114" s="12">
        <f t="shared" si="3"/>
        <v>1687500</v>
      </c>
      <c r="C114" s="17" t="s">
        <v>136</v>
      </c>
      <c r="D114" s="14">
        <v>62500</v>
      </c>
      <c r="E114" s="15">
        <v>30</v>
      </c>
      <c r="F114" s="16">
        <f t="shared" si="5"/>
        <v>0</v>
      </c>
      <c r="G114" s="14">
        <f t="shared" si="8"/>
        <v>0</v>
      </c>
      <c r="H114" s="14">
        <f>SUM(G112:G114)</f>
        <v>0</v>
      </c>
      <c r="I114" s="14"/>
    </row>
    <row r="115" spans="2:9" x14ac:dyDescent="0.25">
      <c r="B115" s="12">
        <f t="shared" si="3"/>
        <v>1625000</v>
      </c>
      <c r="C115" s="17" t="s">
        <v>137</v>
      </c>
      <c r="D115" s="14">
        <v>0</v>
      </c>
      <c r="E115" s="15">
        <v>31</v>
      </c>
      <c r="F115" s="16">
        <f t="shared" si="5"/>
        <v>0</v>
      </c>
      <c r="G115" s="14">
        <f t="shared" si="8"/>
        <v>0</v>
      </c>
      <c r="H115" s="14"/>
      <c r="I115" s="14"/>
    </row>
    <row r="116" spans="2:9" x14ac:dyDescent="0.25">
      <c r="B116" s="12">
        <f t="shared" si="3"/>
        <v>1625000</v>
      </c>
      <c r="C116" s="17" t="s">
        <v>138</v>
      </c>
      <c r="D116" s="14">
        <v>0</v>
      </c>
      <c r="E116" s="15">
        <v>31</v>
      </c>
      <c r="F116" s="16">
        <f t="shared" si="5"/>
        <v>0</v>
      </c>
      <c r="G116" s="14">
        <f t="shared" si="8"/>
        <v>0</v>
      </c>
      <c r="H116" s="14"/>
      <c r="I116" s="14"/>
    </row>
    <row r="117" spans="2:9" x14ac:dyDescent="0.25">
      <c r="B117" s="12">
        <f t="shared" si="3"/>
        <v>1625000</v>
      </c>
      <c r="C117" s="17" t="s">
        <v>139</v>
      </c>
      <c r="D117" s="14">
        <v>62500</v>
      </c>
      <c r="E117" s="15">
        <v>30</v>
      </c>
      <c r="F117" s="16">
        <f t="shared" si="5"/>
        <v>0</v>
      </c>
      <c r="G117" s="14">
        <f t="shared" si="8"/>
        <v>0</v>
      </c>
      <c r="H117" s="14">
        <f>SUM(G115:G117)</f>
        <v>0</v>
      </c>
      <c r="I117" s="14"/>
    </row>
    <row r="118" spans="2:9" x14ac:dyDescent="0.25">
      <c r="B118" s="12">
        <f t="shared" si="3"/>
        <v>1562500</v>
      </c>
      <c r="C118" s="17" t="s">
        <v>140</v>
      </c>
      <c r="D118" s="14">
        <v>0</v>
      </c>
      <c r="E118" s="15">
        <v>31</v>
      </c>
      <c r="F118" s="16">
        <f t="shared" si="5"/>
        <v>0</v>
      </c>
      <c r="G118" s="14">
        <f t="shared" si="8"/>
        <v>0</v>
      </c>
      <c r="H118" s="14"/>
      <c r="I118" s="14"/>
    </row>
    <row r="119" spans="2:9" x14ac:dyDescent="0.25">
      <c r="B119" s="12">
        <f t="shared" si="3"/>
        <v>1562500</v>
      </c>
      <c r="C119" s="17" t="s">
        <v>141</v>
      </c>
      <c r="D119" s="14">
        <v>0</v>
      </c>
      <c r="E119" s="15">
        <v>30</v>
      </c>
      <c r="F119" s="16">
        <f t="shared" si="5"/>
        <v>0</v>
      </c>
      <c r="G119" s="14">
        <f t="shared" si="8"/>
        <v>0</v>
      </c>
      <c r="H119" s="14"/>
      <c r="I119" s="14"/>
    </row>
    <row r="120" spans="2:9" x14ac:dyDescent="0.25">
      <c r="B120" s="12">
        <f t="shared" si="3"/>
        <v>1562500</v>
      </c>
      <c r="C120" s="17" t="s">
        <v>142</v>
      </c>
      <c r="D120" s="14">
        <v>62500</v>
      </c>
      <c r="E120" s="15">
        <v>31</v>
      </c>
      <c r="F120" s="16">
        <f t="shared" si="5"/>
        <v>0</v>
      </c>
      <c r="G120" s="14">
        <f t="shared" si="8"/>
        <v>0</v>
      </c>
      <c r="H120" s="14">
        <f>SUM(G118:G120)</f>
        <v>0</v>
      </c>
      <c r="I120" s="14">
        <f>SUM(H111:H120)</f>
        <v>0</v>
      </c>
    </row>
    <row r="121" spans="2:9" x14ac:dyDescent="0.25">
      <c r="B121" s="12">
        <f t="shared" si="3"/>
        <v>1500000</v>
      </c>
      <c r="C121" s="17" t="s">
        <v>143</v>
      </c>
      <c r="D121" s="14">
        <v>0</v>
      </c>
      <c r="E121" s="15">
        <v>31</v>
      </c>
      <c r="F121" s="16">
        <f t="shared" si="5"/>
        <v>0</v>
      </c>
      <c r="G121" s="14">
        <f t="shared" si="8"/>
        <v>0</v>
      </c>
      <c r="H121" s="14"/>
      <c r="I121" s="14"/>
    </row>
    <row r="122" spans="2:9" x14ac:dyDescent="0.25">
      <c r="B122" s="12">
        <f t="shared" si="3"/>
        <v>1500000</v>
      </c>
      <c r="C122" s="17" t="s">
        <v>144</v>
      </c>
      <c r="D122" s="14">
        <v>0</v>
      </c>
      <c r="E122" s="15">
        <v>28</v>
      </c>
      <c r="F122" s="16">
        <f t="shared" si="5"/>
        <v>0</v>
      </c>
      <c r="G122" s="14">
        <f t="shared" si="8"/>
        <v>0</v>
      </c>
      <c r="H122" s="14"/>
      <c r="I122" s="14"/>
    </row>
    <row r="123" spans="2:9" x14ac:dyDescent="0.25">
      <c r="B123" s="12">
        <f t="shared" si="3"/>
        <v>1500000</v>
      </c>
      <c r="C123" s="17" t="s">
        <v>145</v>
      </c>
      <c r="D123" s="14">
        <v>62500</v>
      </c>
      <c r="E123" s="15">
        <v>31</v>
      </c>
      <c r="F123" s="16">
        <f t="shared" si="5"/>
        <v>0</v>
      </c>
      <c r="G123" s="14">
        <f t="shared" si="8"/>
        <v>0</v>
      </c>
      <c r="H123" s="14">
        <f>SUM(G121:G123)</f>
        <v>0</v>
      </c>
      <c r="I123" s="14"/>
    </row>
    <row r="124" spans="2:9" x14ac:dyDescent="0.25">
      <c r="B124" s="12">
        <f t="shared" si="3"/>
        <v>1437500</v>
      </c>
      <c r="C124" s="17" t="s">
        <v>146</v>
      </c>
      <c r="D124" s="14">
        <v>0</v>
      </c>
      <c r="E124" s="15">
        <v>30</v>
      </c>
      <c r="F124" s="16">
        <f t="shared" si="5"/>
        <v>0</v>
      </c>
      <c r="G124" s="14">
        <f t="shared" si="8"/>
        <v>0</v>
      </c>
      <c r="H124" s="14"/>
      <c r="I124" s="14"/>
    </row>
    <row r="125" spans="2:9" x14ac:dyDescent="0.25">
      <c r="B125" s="12">
        <f t="shared" si="3"/>
        <v>1437500</v>
      </c>
      <c r="C125" s="17" t="s">
        <v>147</v>
      </c>
      <c r="D125" s="14">
        <v>0</v>
      </c>
      <c r="E125" s="15">
        <v>31</v>
      </c>
      <c r="F125" s="16">
        <f t="shared" si="5"/>
        <v>0</v>
      </c>
      <c r="G125" s="14">
        <f t="shared" si="8"/>
        <v>0</v>
      </c>
      <c r="H125" s="14"/>
      <c r="I125" s="14"/>
    </row>
    <row r="126" spans="2:9" x14ac:dyDescent="0.25">
      <c r="B126" s="12">
        <f t="shared" si="3"/>
        <v>1437500</v>
      </c>
      <c r="C126" s="17" t="s">
        <v>148</v>
      </c>
      <c r="D126" s="14">
        <v>62500</v>
      </c>
      <c r="E126" s="15">
        <v>30</v>
      </c>
      <c r="F126" s="16">
        <f t="shared" si="5"/>
        <v>0</v>
      </c>
      <c r="G126" s="14">
        <f t="shared" si="8"/>
        <v>0</v>
      </c>
      <c r="H126" s="14">
        <f>SUM(G124:G126)</f>
        <v>0</v>
      </c>
      <c r="I126" s="14"/>
    </row>
    <row r="127" spans="2:9" x14ac:dyDescent="0.25">
      <c r="B127" s="12">
        <f t="shared" si="3"/>
        <v>1375000</v>
      </c>
      <c r="C127" s="17" t="s">
        <v>149</v>
      </c>
      <c r="D127" s="14">
        <v>0</v>
      </c>
      <c r="E127" s="15">
        <v>31</v>
      </c>
      <c r="F127" s="16">
        <f t="shared" si="5"/>
        <v>0</v>
      </c>
      <c r="G127" s="14">
        <f t="shared" si="8"/>
        <v>0</v>
      </c>
      <c r="H127" s="14"/>
      <c r="I127" s="14"/>
    </row>
    <row r="128" spans="2:9" x14ac:dyDescent="0.25">
      <c r="B128" s="12">
        <f t="shared" si="3"/>
        <v>1375000</v>
      </c>
      <c r="C128" s="17" t="s">
        <v>150</v>
      </c>
      <c r="D128" s="14">
        <v>0</v>
      </c>
      <c r="E128" s="15">
        <v>31</v>
      </c>
      <c r="F128" s="16">
        <f t="shared" si="5"/>
        <v>0</v>
      </c>
      <c r="G128" s="14">
        <f t="shared" si="8"/>
        <v>0</v>
      </c>
      <c r="H128" s="14"/>
      <c r="I128" s="14"/>
    </row>
    <row r="129" spans="2:9" x14ac:dyDescent="0.25">
      <c r="B129" s="12">
        <f t="shared" ref="B129:B192" si="9">B128-D128</f>
        <v>1375000</v>
      </c>
      <c r="C129" s="17" t="s">
        <v>151</v>
      </c>
      <c r="D129" s="14">
        <v>62500</v>
      </c>
      <c r="E129" s="15">
        <v>30</v>
      </c>
      <c r="F129" s="16">
        <f t="shared" si="5"/>
        <v>0</v>
      </c>
      <c r="G129" s="14">
        <f t="shared" si="8"/>
        <v>0</v>
      </c>
      <c r="H129" s="14">
        <f>SUM(G127:G129)</f>
        <v>0</v>
      </c>
      <c r="I129" s="14"/>
    </row>
    <row r="130" spans="2:9" x14ac:dyDescent="0.25">
      <c r="B130" s="12">
        <f t="shared" si="9"/>
        <v>1312500</v>
      </c>
      <c r="C130" s="17" t="s">
        <v>152</v>
      </c>
      <c r="D130" s="14">
        <v>0</v>
      </c>
      <c r="E130" s="15">
        <v>31</v>
      </c>
      <c r="F130" s="16">
        <f t="shared" si="5"/>
        <v>0</v>
      </c>
      <c r="G130" s="14">
        <f t="shared" si="8"/>
        <v>0</v>
      </c>
      <c r="H130" s="14"/>
      <c r="I130" s="14"/>
    </row>
    <row r="131" spans="2:9" x14ac:dyDescent="0.25">
      <c r="B131" s="12">
        <f t="shared" si="9"/>
        <v>1312500</v>
      </c>
      <c r="C131" s="17" t="s">
        <v>153</v>
      </c>
      <c r="D131" s="14">
        <v>0</v>
      </c>
      <c r="E131" s="15">
        <v>30</v>
      </c>
      <c r="F131" s="16">
        <f t="shared" si="5"/>
        <v>0</v>
      </c>
      <c r="G131" s="14">
        <f t="shared" si="8"/>
        <v>0</v>
      </c>
      <c r="H131" s="14"/>
      <c r="I131" s="14"/>
    </row>
    <row r="132" spans="2:9" x14ac:dyDescent="0.25">
      <c r="B132" s="12">
        <f t="shared" si="9"/>
        <v>1312500</v>
      </c>
      <c r="C132" s="17" t="s">
        <v>154</v>
      </c>
      <c r="D132" s="14">
        <v>62500</v>
      </c>
      <c r="E132" s="15">
        <v>31</v>
      </c>
      <c r="F132" s="16">
        <f t="shared" si="5"/>
        <v>0</v>
      </c>
      <c r="G132" s="14">
        <f t="shared" si="8"/>
        <v>0</v>
      </c>
      <c r="H132" s="14">
        <f>SUM(G130:G132)</f>
        <v>0</v>
      </c>
      <c r="I132" s="14">
        <f>SUM(H123:H132)</f>
        <v>0</v>
      </c>
    </row>
    <row r="133" spans="2:9" x14ac:dyDescent="0.25">
      <c r="B133" s="12">
        <f t="shared" si="9"/>
        <v>1250000</v>
      </c>
      <c r="C133" s="17" t="s">
        <v>155</v>
      </c>
      <c r="D133" s="14">
        <v>0</v>
      </c>
      <c r="E133" s="15">
        <v>31</v>
      </c>
      <c r="F133" s="16">
        <f t="shared" si="5"/>
        <v>0</v>
      </c>
      <c r="G133" s="14">
        <f t="shared" ref="G133:G144" si="10">B133*F133*E133/365</f>
        <v>0</v>
      </c>
      <c r="H133" s="14"/>
      <c r="I133" s="14"/>
    </row>
    <row r="134" spans="2:9" x14ac:dyDescent="0.25">
      <c r="B134" s="12">
        <f t="shared" si="9"/>
        <v>1250000</v>
      </c>
      <c r="C134" s="17" t="s">
        <v>156</v>
      </c>
      <c r="D134" s="14">
        <v>0</v>
      </c>
      <c r="E134" s="15">
        <v>28</v>
      </c>
      <c r="F134" s="16">
        <f t="shared" si="5"/>
        <v>0</v>
      </c>
      <c r="G134" s="14">
        <f t="shared" si="10"/>
        <v>0</v>
      </c>
      <c r="H134" s="14"/>
      <c r="I134" s="14"/>
    </row>
    <row r="135" spans="2:9" x14ac:dyDescent="0.25">
      <c r="B135" s="12">
        <f t="shared" si="9"/>
        <v>1250000</v>
      </c>
      <c r="C135" s="17" t="s">
        <v>157</v>
      </c>
      <c r="D135" s="14">
        <v>62500</v>
      </c>
      <c r="E135" s="15">
        <v>31</v>
      </c>
      <c r="F135" s="16">
        <f t="shared" si="5"/>
        <v>0</v>
      </c>
      <c r="G135" s="14">
        <f t="shared" si="10"/>
        <v>0</v>
      </c>
      <c r="H135" s="14">
        <f>SUM(G133:G135)</f>
        <v>0</v>
      </c>
      <c r="I135" s="14"/>
    </row>
    <row r="136" spans="2:9" x14ac:dyDescent="0.25">
      <c r="B136" s="12">
        <f t="shared" si="9"/>
        <v>1187500</v>
      </c>
      <c r="C136" s="17" t="s">
        <v>158</v>
      </c>
      <c r="D136" s="14">
        <v>0</v>
      </c>
      <c r="E136" s="15">
        <v>30</v>
      </c>
      <c r="F136" s="16">
        <f t="shared" si="5"/>
        <v>0</v>
      </c>
      <c r="G136" s="14">
        <f t="shared" si="10"/>
        <v>0</v>
      </c>
      <c r="H136" s="14"/>
      <c r="I136" s="14"/>
    </row>
    <row r="137" spans="2:9" x14ac:dyDescent="0.25">
      <c r="B137" s="12">
        <f t="shared" si="9"/>
        <v>1187500</v>
      </c>
      <c r="C137" s="17" t="s">
        <v>159</v>
      </c>
      <c r="D137" s="14">
        <v>0</v>
      </c>
      <c r="E137" s="15">
        <v>31</v>
      </c>
      <c r="F137" s="16">
        <f t="shared" si="5"/>
        <v>0</v>
      </c>
      <c r="G137" s="14">
        <f t="shared" si="10"/>
        <v>0</v>
      </c>
      <c r="H137" s="14"/>
      <c r="I137" s="14"/>
    </row>
    <row r="138" spans="2:9" x14ac:dyDescent="0.25">
      <c r="B138" s="12">
        <f t="shared" si="9"/>
        <v>1187500</v>
      </c>
      <c r="C138" s="17" t="s">
        <v>160</v>
      </c>
      <c r="D138" s="14">
        <v>62500</v>
      </c>
      <c r="E138" s="15">
        <v>30</v>
      </c>
      <c r="F138" s="16">
        <f t="shared" ref="F138:F192" si="11">F137</f>
        <v>0</v>
      </c>
      <c r="G138" s="14">
        <f t="shared" si="10"/>
        <v>0</v>
      </c>
      <c r="H138" s="14">
        <f>SUM(G136:G138)</f>
        <v>0</v>
      </c>
      <c r="I138" s="14"/>
    </row>
    <row r="139" spans="2:9" x14ac:dyDescent="0.25">
      <c r="B139" s="12">
        <f t="shared" si="9"/>
        <v>1125000</v>
      </c>
      <c r="C139" s="17" t="s">
        <v>161</v>
      </c>
      <c r="D139" s="14">
        <v>0</v>
      </c>
      <c r="E139" s="15">
        <v>31</v>
      </c>
      <c r="F139" s="16">
        <f t="shared" si="11"/>
        <v>0</v>
      </c>
      <c r="G139" s="14">
        <f t="shared" si="10"/>
        <v>0</v>
      </c>
      <c r="H139" s="14"/>
      <c r="I139" s="14"/>
    </row>
    <row r="140" spans="2:9" x14ac:dyDescent="0.25">
      <c r="B140" s="12">
        <f t="shared" si="9"/>
        <v>1125000</v>
      </c>
      <c r="C140" s="17" t="s">
        <v>162</v>
      </c>
      <c r="D140" s="14">
        <v>0</v>
      </c>
      <c r="E140" s="15">
        <v>31</v>
      </c>
      <c r="F140" s="16">
        <f t="shared" si="11"/>
        <v>0</v>
      </c>
      <c r="G140" s="14">
        <f t="shared" si="10"/>
        <v>0</v>
      </c>
      <c r="H140" s="14"/>
      <c r="I140" s="14"/>
    </row>
    <row r="141" spans="2:9" x14ac:dyDescent="0.25">
      <c r="B141" s="12">
        <f t="shared" si="9"/>
        <v>1125000</v>
      </c>
      <c r="C141" s="17" t="s">
        <v>163</v>
      </c>
      <c r="D141" s="14">
        <v>62500</v>
      </c>
      <c r="E141" s="15">
        <v>30</v>
      </c>
      <c r="F141" s="16">
        <f t="shared" si="11"/>
        <v>0</v>
      </c>
      <c r="G141" s="14">
        <f t="shared" si="10"/>
        <v>0</v>
      </c>
      <c r="H141" s="14">
        <f>SUM(G139:G141)</f>
        <v>0</v>
      </c>
      <c r="I141" s="14"/>
    </row>
    <row r="142" spans="2:9" x14ac:dyDescent="0.25">
      <c r="B142" s="12">
        <f t="shared" si="9"/>
        <v>1062500</v>
      </c>
      <c r="C142" s="17" t="s">
        <v>164</v>
      </c>
      <c r="D142" s="14">
        <v>0</v>
      </c>
      <c r="E142" s="15">
        <v>31</v>
      </c>
      <c r="F142" s="16">
        <f t="shared" si="11"/>
        <v>0</v>
      </c>
      <c r="G142" s="14">
        <f t="shared" si="10"/>
        <v>0</v>
      </c>
      <c r="H142" s="14"/>
      <c r="I142" s="14"/>
    </row>
    <row r="143" spans="2:9" x14ac:dyDescent="0.25">
      <c r="B143" s="12">
        <f t="shared" si="9"/>
        <v>1062500</v>
      </c>
      <c r="C143" s="17" t="s">
        <v>165</v>
      </c>
      <c r="D143" s="14">
        <v>0</v>
      </c>
      <c r="E143" s="15">
        <v>30</v>
      </c>
      <c r="F143" s="16">
        <f t="shared" si="11"/>
        <v>0</v>
      </c>
      <c r="G143" s="14">
        <f t="shared" si="10"/>
        <v>0</v>
      </c>
      <c r="H143" s="14"/>
      <c r="I143" s="14"/>
    </row>
    <row r="144" spans="2:9" x14ac:dyDescent="0.25">
      <c r="B144" s="12">
        <f t="shared" si="9"/>
        <v>1062500</v>
      </c>
      <c r="C144" s="17" t="s">
        <v>166</v>
      </c>
      <c r="D144" s="14">
        <v>62500</v>
      </c>
      <c r="E144" s="15">
        <v>31</v>
      </c>
      <c r="F144" s="16">
        <f t="shared" si="11"/>
        <v>0</v>
      </c>
      <c r="G144" s="14">
        <f t="shared" si="10"/>
        <v>0</v>
      </c>
      <c r="H144" s="14">
        <f>SUM(G142:G144)</f>
        <v>0</v>
      </c>
      <c r="I144" s="14">
        <f>SUM(H135:H144)</f>
        <v>0</v>
      </c>
    </row>
    <row r="145" spans="2:9" x14ac:dyDescent="0.25">
      <c r="B145" s="12">
        <f t="shared" si="9"/>
        <v>1000000</v>
      </c>
      <c r="C145" s="17" t="s">
        <v>167</v>
      </c>
      <c r="D145" s="14">
        <v>0</v>
      </c>
      <c r="E145" s="15">
        <v>31</v>
      </c>
      <c r="F145" s="16">
        <f t="shared" si="11"/>
        <v>0</v>
      </c>
      <c r="G145" s="14">
        <f t="shared" ref="G145:G192" si="12">B145*F145*E145/365</f>
        <v>0</v>
      </c>
      <c r="H145" s="14"/>
      <c r="I145" s="14"/>
    </row>
    <row r="146" spans="2:9" x14ac:dyDescent="0.25">
      <c r="B146" s="12">
        <f t="shared" si="9"/>
        <v>1000000</v>
      </c>
      <c r="C146" s="17" t="s">
        <v>168</v>
      </c>
      <c r="D146" s="14">
        <v>0</v>
      </c>
      <c r="E146" s="15">
        <v>28</v>
      </c>
      <c r="F146" s="16">
        <f t="shared" si="11"/>
        <v>0</v>
      </c>
      <c r="G146" s="14">
        <f t="shared" si="12"/>
        <v>0</v>
      </c>
      <c r="H146" s="14"/>
      <c r="I146" s="14"/>
    </row>
    <row r="147" spans="2:9" x14ac:dyDescent="0.25">
      <c r="B147" s="12">
        <f t="shared" si="9"/>
        <v>1000000</v>
      </c>
      <c r="C147" s="17" t="s">
        <v>169</v>
      </c>
      <c r="D147" s="14">
        <v>62500</v>
      </c>
      <c r="E147" s="15">
        <v>31</v>
      </c>
      <c r="F147" s="16">
        <f t="shared" si="11"/>
        <v>0</v>
      </c>
      <c r="G147" s="14">
        <f t="shared" si="12"/>
        <v>0</v>
      </c>
      <c r="H147" s="14">
        <f>SUM(G145:G147)</f>
        <v>0</v>
      </c>
      <c r="I147" s="14"/>
    </row>
    <row r="148" spans="2:9" x14ac:dyDescent="0.25">
      <c r="B148" s="12">
        <f t="shared" si="9"/>
        <v>937500</v>
      </c>
      <c r="C148" s="17" t="s">
        <v>170</v>
      </c>
      <c r="D148" s="14">
        <v>0</v>
      </c>
      <c r="E148" s="15">
        <v>30</v>
      </c>
      <c r="F148" s="16">
        <f t="shared" si="11"/>
        <v>0</v>
      </c>
      <c r="G148" s="14">
        <f t="shared" si="12"/>
        <v>0</v>
      </c>
      <c r="H148" s="14"/>
      <c r="I148" s="14"/>
    </row>
    <row r="149" spans="2:9" x14ac:dyDescent="0.25">
      <c r="B149" s="12">
        <f t="shared" si="9"/>
        <v>937500</v>
      </c>
      <c r="C149" s="17" t="s">
        <v>171</v>
      </c>
      <c r="D149" s="14">
        <v>0</v>
      </c>
      <c r="E149" s="15">
        <v>31</v>
      </c>
      <c r="F149" s="16">
        <f t="shared" si="11"/>
        <v>0</v>
      </c>
      <c r="G149" s="14">
        <f t="shared" si="12"/>
        <v>0</v>
      </c>
      <c r="H149" s="14"/>
      <c r="I149" s="14"/>
    </row>
    <row r="150" spans="2:9" x14ac:dyDescent="0.25">
      <c r="B150" s="12">
        <f t="shared" si="9"/>
        <v>937500</v>
      </c>
      <c r="C150" s="17" t="s">
        <v>172</v>
      </c>
      <c r="D150" s="14">
        <v>62500</v>
      </c>
      <c r="E150" s="15">
        <v>30</v>
      </c>
      <c r="F150" s="16">
        <f t="shared" si="11"/>
        <v>0</v>
      </c>
      <c r="G150" s="14">
        <f t="shared" si="12"/>
        <v>0</v>
      </c>
      <c r="H150" s="14">
        <f>SUM(G148:G150)</f>
        <v>0</v>
      </c>
      <c r="I150" s="14"/>
    </row>
    <row r="151" spans="2:9" x14ac:dyDescent="0.25">
      <c r="B151" s="12">
        <f t="shared" si="9"/>
        <v>875000</v>
      </c>
      <c r="C151" s="17" t="s">
        <v>173</v>
      </c>
      <c r="D151" s="14">
        <v>0</v>
      </c>
      <c r="E151" s="15">
        <v>31</v>
      </c>
      <c r="F151" s="16">
        <f t="shared" si="11"/>
        <v>0</v>
      </c>
      <c r="G151" s="14">
        <f t="shared" si="12"/>
        <v>0</v>
      </c>
      <c r="H151" s="14"/>
      <c r="I151" s="14"/>
    </row>
    <row r="152" spans="2:9" x14ac:dyDescent="0.25">
      <c r="B152" s="12">
        <f t="shared" si="9"/>
        <v>875000</v>
      </c>
      <c r="C152" s="17" t="s">
        <v>174</v>
      </c>
      <c r="D152" s="14">
        <v>0</v>
      </c>
      <c r="E152" s="15">
        <v>31</v>
      </c>
      <c r="F152" s="16">
        <f t="shared" si="11"/>
        <v>0</v>
      </c>
      <c r="G152" s="14">
        <f t="shared" si="12"/>
        <v>0</v>
      </c>
      <c r="H152" s="14"/>
      <c r="I152" s="14"/>
    </row>
    <row r="153" spans="2:9" x14ac:dyDescent="0.25">
      <c r="B153" s="12">
        <f t="shared" si="9"/>
        <v>875000</v>
      </c>
      <c r="C153" s="17" t="s">
        <v>175</v>
      </c>
      <c r="D153" s="14">
        <v>62500</v>
      </c>
      <c r="E153" s="15">
        <v>30</v>
      </c>
      <c r="F153" s="16">
        <f t="shared" si="11"/>
        <v>0</v>
      </c>
      <c r="G153" s="14">
        <f t="shared" si="12"/>
        <v>0</v>
      </c>
      <c r="H153" s="14">
        <f>SUM(G151:G153)</f>
        <v>0</v>
      </c>
      <c r="I153" s="14"/>
    </row>
    <row r="154" spans="2:9" x14ac:dyDescent="0.25">
      <c r="B154" s="12">
        <f t="shared" si="9"/>
        <v>812500</v>
      </c>
      <c r="C154" s="17" t="s">
        <v>176</v>
      </c>
      <c r="D154" s="14">
        <v>0</v>
      </c>
      <c r="E154" s="15">
        <v>31</v>
      </c>
      <c r="F154" s="16">
        <f t="shared" si="11"/>
        <v>0</v>
      </c>
      <c r="G154" s="14">
        <f t="shared" si="12"/>
        <v>0</v>
      </c>
      <c r="H154" s="14"/>
      <c r="I154" s="14"/>
    </row>
    <row r="155" spans="2:9" x14ac:dyDescent="0.25">
      <c r="B155" s="12">
        <f t="shared" si="9"/>
        <v>812500</v>
      </c>
      <c r="C155" s="17" t="s">
        <v>177</v>
      </c>
      <c r="D155" s="14">
        <v>0</v>
      </c>
      <c r="E155" s="15">
        <v>30</v>
      </c>
      <c r="F155" s="16">
        <f t="shared" si="11"/>
        <v>0</v>
      </c>
      <c r="G155" s="14">
        <f t="shared" si="12"/>
        <v>0</v>
      </c>
      <c r="H155" s="14" t="s">
        <v>187</v>
      </c>
      <c r="I155" s="14"/>
    </row>
    <row r="156" spans="2:9" x14ac:dyDescent="0.25">
      <c r="B156" s="12">
        <f t="shared" si="9"/>
        <v>812500</v>
      </c>
      <c r="C156" s="17" t="s">
        <v>178</v>
      </c>
      <c r="D156" s="14">
        <v>62500</v>
      </c>
      <c r="E156" s="15">
        <v>31</v>
      </c>
      <c r="F156" s="16">
        <f t="shared" si="11"/>
        <v>0</v>
      </c>
      <c r="G156" s="14">
        <f t="shared" si="12"/>
        <v>0</v>
      </c>
      <c r="H156" s="14">
        <f>SUM(G154:G156)</f>
        <v>0</v>
      </c>
      <c r="I156" s="14">
        <f>SUM(H147:H156)</f>
        <v>0</v>
      </c>
    </row>
    <row r="157" spans="2:9" x14ac:dyDescent="0.25">
      <c r="B157" s="12">
        <f t="shared" si="9"/>
        <v>750000</v>
      </c>
      <c r="C157" s="17" t="s">
        <v>224</v>
      </c>
      <c r="D157" s="14">
        <v>0</v>
      </c>
      <c r="E157" s="15">
        <v>31</v>
      </c>
      <c r="F157" s="16">
        <f t="shared" si="11"/>
        <v>0</v>
      </c>
      <c r="G157" s="14">
        <f t="shared" si="12"/>
        <v>0</v>
      </c>
      <c r="H157" s="14"/>
      <c r="I157" s="14"/>
    </row>
    <row r="158" spans="2:9" x14ac:dyDescent="0.25">
      <c r="B158" s="12">
        <f t="shared" si="9"/>
        <v>750000</v>
      </c>
      <c r="C158" s="17" t="s">
        <v>225</v>
      </c>
      <c r="D158" s="14">
        <v>0</v>
      </c>
      <c r="E158" s="15">
        <v>29</v>
      </c>
      <c r="F158" s="16">
        <f t="shared" si="11"/>
        <v>0</v>
      </c>
      <c r="G158" s="14">
        <f t="shared" si="12"/>
        <v>0</v>
      </c>
      <c r="H158" s="14"/>
      <c r="I158" s="14"/>
    </row>
    <row r="159" spans="2:9" x14ac:dyDescent="0.25">
      <c r="B159" s="12">
        <f t="shared" si="9"/>
        <v>750000</v>
      </c>
      <c r="C159" s="17" t="s">
        <v>226</v>
      </c>
      <c r="D159" s="14">
        <v>62500</v>
      </c>
      <c r="E159" s="15">
        <v>31</v>
      </c>
      <c r="F159" s="16">
        <f t="shared" si="11"/>
        <v>0</v>
      </c>
      <c r="G159" s="14">
        <f t="shared" si="12"/>
        <v>0</v>
      </c>
      <c r="H159" s="14">
        <f>SUM(G157:G159)</f>
        <v>0</v>
      </c>
      <c r="I159" s="14"/>
    </row>
    <row r="160" spans="2:9" x14ac:dyDescent="0.25">
      <c r="B160" s="12">
        <f t="shared" si="9"/>
        <v>687500</v>
      </c>
      <c r="C160" s="17" t="s">
        <v>227</v>
      </c>
      <c r="D160" s="14">
        <v>0</v>
      </c>
      <c r="E160" s="15">
        <v>30</v>
      </c>
      <c r="F160" s="16">
        <f t="shared" si="11"/>
        <v>0</v>
      </c>
      <c r="G160" s="14">
        <f t="shared" si="12"/>
        <v>0</v>
      </c>
      <c r="H160" s="14"/>
      <c r="I160" s="14"/>
    </row>
    <row r="161" spans="2:9" x14ac:dyDescent="0.25">
      <c r="B161" s="12">
        <f t="shared" si="9"/>
        <v>687500</v>
      </c>
      <c r="C161" s="17" t="s">
        <v>228</v>
      </c>
      <c r="D161" s="14">
        <v>0</v>
      </c>
      <c r="E161" s="15">
        <v>31</v>
      </c>
      <c r="F161" s="16">
        <f t="shared" si="11"/>
        <v>0</v>
      </c>
      <c r="G161" s="14">
        <f t="shared" si="12"/>
        <v>0</v>
      </c>
      <c r="H161" s="14"/>
      <c r="I161" s="14"/>
    </row>
    <row r="162" spans="2:9" x14ac:dyDescent="0.25">
      <c r="B162" s="12">
        <f t="shared" si="9"/>
        <v>687500</v>
      </c>
      <c r="C162" s="17" t="s">
        <v>229</v>
      </c>
      <c r="D162" s="14">
        <v>62500</v>
      </c>
      <c r="E162" s="15">
        <v>30</v>
      </c>
      <c r="F162" s="16">
        <f t="shared" si="11"/>
        <v>0</v>
      </c>
      <c r="G162" s="14">
        <f t="shared" si="12"/>
        <v>0</v>
      </c>
      <c r="H162" s="14">
        <f>SUM(G160:G162)</f>
        <v>0</v>
      </c>
      <c r="I162" s="14"/>
    </row>
    <row r="163" spans="2:9" x14ac:dyDescent="0.25">
      <c r="B163" s="12">
        <f t="shared" si="9"/>
        <v>625000</v>
      </c>
      <c r="C163" s="17" t="s">
        <v>230</v>
      </c>
      <c r="D163" s="14">
        <v>0</v>
      </c>
      <c r="E163" s="15">
        <v>31</v>
      </c>
      <c r="F163" s="16">
        <f t="shared" si="11"/>
        <v>0</v>
      </c>
      <c r="G163" s="14">
        <f t="shared" si="12"/>
        <v>0</v>
      </c>
      <c r="H163" s="14"/>
      <c r="I163" s="14"/>
    </row>
    <row r="164" spans="2:9" x14ac:dyDescent="0.25">
      <c r="B164" s="12">
        <f t="shared" si="9"/>
        <v>625000</v>
      </c>
      <c r="C164" s="17" t="s">
        <v>231</v>
      </c>
      <c r="D164" s="14">
        <v>0</v>
      </c>
      <c r="E164" s="15">
        <v>31</v>
      </c>
      <c r="F164" s="16">
        <f t="shared" si="11"/>
        <v>0</v>
      </c>
      <c r="G164" s="14">
        <f t="shared" si="12"/>
        <v>0</v>
      </c>
      <c r="H164" s="14"/>
      <c r="I164" s="14"/>
    </row>
    <row r="165" spans="2:9" x14ac:dyDescent="0.25">
      <c r="B165" s="12">
        <f t="shared" si="9"/>
        <v>625000</v>
      </c>
      <c r="C165" s="17" t="s">
        <v>233</v>
      </c>
      <c r="D165" s="14">
        <v>62500</v>
      </c>
      <c r="E165" s="15">
        <v>30</v>
      </c>
      <c r="F165" s="16">
        <f t="shared" si="11"/>
        <v>0</v>
      </c>
      <c r="G165" s="14">
        <f t="shared" si="12"/>
        <v>0</v>
      </c>
      <c r="H165" s="14">
        <f>SUM(G163:G165)</f>
        <v>0</v>
      </c>
      <c r="I165" s="14"/>
    </row>
    <row r="166" spans="2:9" x14ac:dyDescent="0.25">
      <c r="B166" s="12">
        <f t="shared" si="9"/>
        <v>562500</v>
      </c>
      <c r="C166" s="17" t="s">
        <v>232</v>
      </c>
      <c r="D166" s="14">
        <v>0</v>
      </c>
      <c r="E166" s="15">
        <v>31</v>
      </c>
      <c r="F166" s="16">
        <f t="shared" si="11"/>
        <v>0</v>
      </c>
      <c r="G166" s="14">
        <f t="shared" si="12"/>
        <v>0</v>
      </c>
      <c r="H166" s="14"/>
      <c r="I166" s="14"/>
    </row>
    <row r="167" spans="2:9" x14ac:dyDescent="0.25">
      <c r="B167" s="12">
        <f t="shared" si="9"/>
        <v>562500</v>
      </c>
      <c r="C167" s="17" t="s">
        <v>235</v>
      </c>
      <c r="D167" s="14">
        <v>0</v>
      </c>
      <c r="E167" s="15">
        <v>30</v>
      </c>
      <c r="F167" s="16">
        <f t="shared" si="11"/>
        <v>0</v>
      </c>
      <c r="G167" s="14">
        <f t="shared" si="12"/>
        <v>0</v>
      </c>
      <c r="H167" s="14" t="s">
        <v>187</v>
      </c>
      <c r="I167" s="14"/>
    </row>
    <row r="168" spans="2:9" x14ac:dyDescent="0.25">
      <c r="B168" s="12">
        <f t="shared" si="9"/>
        <v>562500</v>
      </c>
      <c r="C168" s="17" t="s">
        <v>234</v>
      </c>
      <c r="D168" s="14">
        <v>62500</v>
      </c>
      <c r="E168" s="15">
        <v>31</v>
      </c>
      <c r="F168" s="16">
        <f t="shared" si="11"/>
        <v>0</v>
      </c>
      <c r="G168" s="14">
        <f t="shared" si="12"/>
        <v>0</v>
      </c>
      <c r="H168" s="14">
        <f>SUM(G166:G168)</f>
        <v>0</v>
      </c>
      <c r="I168" s="14">
        <f>SUM(H159:H168)</f>
        <v>0</v>
      </c>
    </row>
    <row r="169" spans="2:9" x14ac:dyDescent="0.25">
      <c r="B169" s="12">
        <f t="shared" si="9"/>
        <v>500000</v>
      </c>
      <c r="C169" s="17" t="s">
        <v>236</v>
      </c>
      <c r="D169" s="14">
        <v>0</v>
      </c>
      <c r="E169" s="15">
        <v>31</v>
      </c>
      <c r="F169" s="16">
        <f t="shared" si="11"/>
        <v>0</v>
      </c>
      <c r="G169" s="14">
        <f t="shared" si="12"/>
        <v>0</v>
      </c>
      <c r="H169" s="14"/>
      <c r="I169" s="14"/>
    </row>
    <row r="170" spans="2:9" x14ac:dyDescent="0.25">
      <c r="B170" s="12">
        <f t="shared" si="9"/>
        <v>500000</v>
      </c>
      <c r="C170" s="17" t="s">
        <v>237</v>
      </c>
      <c r="D170" s="14">
        <v>0</v>
      </c>
      <c r="E170" s="15">
        <v>28</v>
      </c>
      <c r="F170" s="16">
        <f t="shared" si="11"/>
        <v>0</v>
      </c>
      <c r="G170" s="14">
        <f t="shared" si="12"/>
        <v>0</v>
      </c>
      <c r="H170" s="14"/>
      <c r="I170" s="14"/>
    </row>
    <row r="171" spans="2:9" x14ac:dyDescent="0.25">
      <c r="B171" s="12">
        <f t="shared" si="9"/>
        <v>500000</v>
      </c>
      <c r="C171" s="17" t="s">
        <v>238</v>
      </c>
      <c r="D171" s="14">
        <v>62500</v>
      </c>
      <c r="E171" s="15">
        <v>31</v>
      </c>
      <c r="F171" s="16">
        <f t="shared" si="11"/>
        <v>0</v>
      </c>
      <c r="G171" s="14">
        <f t="shared" si="12"/>
        <v>0</v>
      </c>
      <c r="H171" s="14">
        <f>SUM(G169:G171)</f>
        <v>0</v>
      </c>
      <c r="I171" s="14"/>
    </row>
    <row r="172" spans="2:9" x14ac:dyDescent="0.25">
      <c r="B172" s="12">
        <f t="shared" si="9"/>
        <v>437500</v>
      </c>
      <c r="C172" s="17" t="s">
        <v>239</v>
      </c>
      <c r="D172" s="14">
        <v>0</v>
      </c>
      <c r="E172" s="15">
        <v>30</v>
      </c>
      <c r="F172" s="16">
        <f t="shared" si="11"/>
        <v>0</v>
      </c>
      <c r="G172" s="14">
        <f t="shared" si="12"/>
        <v>0</v>
      </c>
      <c r="H172" s="14"/>
      <c r="I172" s="14"/>
    </row>
    <row r="173" spans="2:9" x14ac:dyDescent="0.25">
      <c r="B173" s="12">
        <f t="shared" si="9"/>
        <v>437500</v>
      </c>
      <c r="C173" s="17" t="s">
        <v>240</v>
      </c>
      <c r="D173" s="14">
        <v>0</v>
      </c>
      <c r="E173" s="15">
        <v>31</v>
      </c>
      <c r="F173" s="16">
        <f t="shared" si="11"/>
        <v>0</v>
      </c>
      <c r="G173" s="14">
        <f t="shared" si="12"/>
        <v>0</v>
      </c>
      <c r="H173" s="14"/>
      <c r="I173" s="14"/>
    </row>
    <row r="174" spans="2:9" x14ac:dyDescent="0.25">
      <c r="B174" s="12">
        <f t="shared" si="9"/>
        <v>437500</v>
      </c>
      <c r="C174" s="17" t="s">
        <v>241</v>
      </c>
      <c r="D174" s="14">
        <v>62500</v>
      </c>
      <c r="E174" s="15">
        <v>30</v>
      </c>
      <c r="F174" s="16">
        <f t="shared" si="11"/>
        <v>0</v>
      </c>
      <c r="G174" s="14">
        <f t="shared" si="12"/>
        <v>0</v>
      </c>
      <c r="H174" s="14">
        <f>SUM(G172:G174)</f>
        <v>0</v>
      </c>
      <c r="I174" s="14"/>
    </row>
    <row r="175" spans="2:9" x14ac:dyDescent="0.25">
      <c r="B175" s="12">
        <f t="shared" si="9"/>
        <v>375000</v>
      </c>
      <c r="C175" s="17" t="s">
        <v>242</v>
      </c>
      <c r="D175" s="14">
        <v>0</v>
      </c>
      <c r="E175" s="15">
        <v>31</v>
      </c>
      <c r="F175" s="16">
        <f t="shared" si="11"/>
        <v>0</v>
      </c>
      <c r="G175" s="14">
        <f t="shared" si="12"/>
        <v>0</v>
      </c>
      <c r="H175" s="14"/>
      <c r="I175" s="14"/>
    </row>
    <row r="176" spans="2:9" x14ac:dyDescent="0.25">
      <c r="B176" s="12">
        <f t="shared" si="9"/>
        <v>375000</v>
      </c>
      <c r="C176" s="17" t="s">
        <v>243</v>
      </c>
      <c r="D176" s="14">
        <v>0</v>
      </c>
      <c r="E176" s="15">
        <v>31</v>
      </c>
      <c r="F176" s="16">
        <f t="shared" si="11"/>
        <v>0</v>
      </c>
      <c r="G176" s="14">
        <f t="shared" si="12"/>
        <v>0</v>
      </c>
      <c r="H176" s="14"/>
      <c r="I176" s="14"/>
    </row>
    <row r="177" spans="2:9" x14ac:dyDescent="0.25">
      <c r="B177" s="12">
        <f t="shared" si="9"/>
        <v>375000</v>
      </c>
      <c r="C177" s="17" t="s">
        <v>244</v>
      </c>
      <c r="D177" s="14">
        <v>62500</v>
      </c>
      <c r="E177" s="15">
        <v>30</v>
      </c>
      <c r="F177" s="16">
        <f t="shared" si="11"/>
        <v>0</v>
      </c>
      <c r="G177" s="14">
        <f t="shared" si="12"/>
        <v>0</v>
      </c>
      <c r="H177" s="14">
        <f>SUM(G175:G177)</f>
        <v>0</v>
      </c>
      <c r="I177" s="14"/>
    </row>
    <row r="178" spans="2:9" x14ac:dyDescent="0.25">
      <c r="B178" s="12">
        <f t="shared" si="9"/>
        <v>312500</v>
      </c>
      <c r="C178" s="17" t="s">
        <v>245</v>
      </c>
      <c r="D178" s="14">
        <v>0</v>
      </c>
      <c r="E178" s="15">
        <v>31</v>
      </c>
      <c r="F178" s="16">
        <f t="shared" si="11"/>
        <v>0</v>
      </c>
      <c r="G178" s="14">
        <f t="shared" si="12"/>
        <v>0</v>
      </c>
      <c r="H178" s="14"/>
      <c r="I178" s="14"/>
    </row>
    <row r="179" spans="2:9" x14ac:dyDescent="0.25">
      <c r="B179" s="12">
        <f t="shared" si="9"/>
        <v>312500</v>
      </c>
      <c r="C179" s="17" t="s">
        <v>246</v>
      </c>
      <c r="D179" s="14">
        <v>0</v>
      </c>
      <c r="E179" s="15">
        <v>30</v>
      </c>
      <c r="F179" s="16">
        <f t="shared" si="11"/>
        <v>0</v>
      </c>
      <c r="G179" s="14">
        <f t="shared" si="12"/>
        <v>0</v>
      </c>
      <c r="H179" s="14" t="s">
        <v>187</v>
      </c>
      <c r="I179" s="14"/>
    </row>
    <row r="180" spans="2:9" x14ac:dyDescent="0.25">
      <c r="B180" s="12">
        <f t="shared" si="9"/>
        <v>312500</v>
      </c>
      <c r="C180" s="17" t="s">
        <v>247</v>
      </c>
      <c r="D180" s="14">
        <v>62500</v>
      </c>
      <c r="E180" s="15">
        <v>31</v>
      </c>
      <c r="F180" s="16">
        <f t="shared" si="11"/>
        <v>0</v>
      </c>
      <c r="G180" s="14">
        <f t="shared" si="12"/>
        <v>0</v>
      </c>
      <c r="H180" s="14">
        <f>SUM(G178:G180)</f>
        <v>0</v>
      </c>
      <c r="I180" s="14">
        <f>SUM(H171:H180)</f>
        <v>0</v>
      </c>
    </row>
    <row r="181" spans="2:9" x14ac:dyDescent="0.25">
      <c r="B181" s="12">
        <f t="shared" si="9"/>
        <v>250000</v>
      </c>
      <c r="C181" s="17" t="s">
        <v>248</v>
      </c>
      <c r="D181" s="14">
        <v>0</v>
      </c>
      <c r="E181" s="15">
        <v>31</v>
      </c>
      <c r="F181" s="16">
        <f t="shared" si="11"/>
        <v>0</v>
      </c>
      <c r="G181" s="14">
        <f t="shared" si="12"/>
        <v>0</v>
      </c>
      <c r="H181" s="14"/>
      <c r="I181" s="14"/>
    </row>
    <row r="182" spans="2:9" x14ac:dyDescent="0.25">
      <c r="B182" s="12">
        <f t="shared" si="9"/>
        <v>250000</v>
      </c>
      <c r="C182" s="17" t="s">
        <v>249</v>
      </c>
      <c r="D182" s="14">
        <v>0</v>
      </c>
      <c r="E182" s="15">
        <v>28</v>
      </c>
      <c r="F182" s="16">
        <f t="shared" si="11"/>
        <v>0</v>
      </c>
      <c r="G182" s="14">
        <f t="shared" si="12"/>
        <v>0</v>
      </c>
      <c r="H182" s="14"/>
      <c r="I182" s="14"/>
    </row>
    <row r="183" spans="2:9" x14ac:dyDescent="0.25">
      <c r="B183" s="12">
        <f t="shared" si="9"/>
        <v>250000</v>
      </c>
      <c r="C183" s="17" t="s">
        <v>250</v>
      </c>
      <c r="D183" s="14">
        <v>62500</v>
      </c>
      <c r="E183" s="15">
        <v>31</v>
      </c>
      <c r="F183" s="16">
        <f t="shared" si="11"/>
        <v>0</v>
      </c>
      <c r="G183" s="14">
        <f t="shared" si="12"/>
        <v>0</v>
      </c>
      <c r="H183" s="14">
        <f>SUM(G181:G183)</f>
        <v>0</v>
      </c>
      <c r="I183" s="14"/>
    </row>
    <row r="184" spans="2:9" x14ac:dyDescent="0.25">
      <c r="B184" s="12">
        <f t="shared" si="9"/>
        <v>187500</v>
      </c>
      <c r="C184" s="17" t="s">
        <v>251</v>
      </c>
      <c r="D184" s="14">
        <v>0</v>
      </c>
      <c r="E184" s="15">
        <v>30</v>
      </c>
      <c r="F184" s="16">
        <f t="shared" si="11"/>
        <v>0</v>
      </c>
      <c r="G184" s="14">
        <f t="shared" si="12"/>
        <v>0</v>
      </c>
      <c r="H184" s="14"/>
      <c r="I184" s="14"/>
    </row>
    <row r="185" spans="2:9" x14ac:dyDescent="0.25">
      <c r="B185" s="12">
        <f t="shared" si="9"/>
        <v>187500</v>
      </c>
      <c r="C185" s="17" t="s">
        <v>252</v>
      </c>
      <c r="D185" s="14">
        <v>0</v>
      </c>
      <c r="E185" s="15">
        <v>31</v>
      </c>
      <c r="F185" s="16">
        <f t="shared" si="11"/>
        <v>0</v>
      </c>
      <c r="G185" s="14">
        <f t="shared" si="12"/>
        <v>0</v>
      </c>
      <c r="H185" s="14"/>
      <c r="I185" s="14"/>
    </row>
    <row r="186" spans="2:9" x14ac:dyDescent="0.25">
      <c r="B186" s="12">
        <f>B185-D185</f>
        <v>187500</v>
      </c>
      <c r="C186" s="17" t="s">
        <v>253</v>
      </c>
      <c r="D186" s="14">
        <v>62500</v>
      </c>
      <c r="E186" s="15">
        <v>30</v>
      </c>
      <c r="F186" s="16">
        <f t="shared" si="11"/>
        <v>0</v>
      </c>
      <c r="G186" s="14">
        <f t="shared" si="12"/>
        <v>0</v>
      </c>
      <c r="H186" s="14">
        <f>SUM(G184:G186)</f>
        <v>0</v>
      </c>
      <c r="I186" s="14"/>
    </row>
    <row r="187" spans="2:9" x14ac:dyDescent="0.25">
      <c r="B187" s="12">
        <f t="shared" si="9"/>
        <v>125000</v>
      </c>
      <c r="C187" s="17" t="s">
        <v>254</v>
      </c>
      <c r="D187" s="14">
        <v>0</v>
      </c>
      <c r="E187" s="15">
        <v>31</v>
      </c>
      <c r="F187" s="16">
        <f t="shared" si="11"/>
        <v>0</v>
      </c>
      <c r="G187" s="14">
        <f t="shared" si="12"/>
        <v>0</v>
      </c>
      <c r="H187" s="14"/>
      <c r="I187" s="14"/>
    </row>
    <row r="188" spans="2:9" x14ac:dyDescent="0.25">
      <c r="B188" s="12">
        <f t="shared" si="9"/>
        <v>125000</v>
      </c>
      <c r="C188" s="17" t="s">
        <v>255</v>
      </c>
      <c r="D188" s="14">
        <v>0</v>
      </c>
      <c r="E188" s="15">
        <v>31</v>
      </c>
      <c r="F188" s="16">
        <f t="shared" si="11"/>
        <v>0</v>
      </c>
      <c r="G188" s="14">
        <f t="shared" si="12"/>
        <v>0</v>
      </c>
      <c r="H188" s="14"/>
      <c r="I188" s="14"/>
    </row>
    <row r="189" spans="2:9" x14ac:dyDescent="0.25">
      <c r="B189" s="12">
        <f t="shared" si="9"/>
        <v>125000</v>
      </c>
      <c r="C189" s="17" t="s">
        <v>256</v>
      </c>
      <c r="D189" s="14">
        <v>62500</v>
      </c>
      <c r="E189" s="15">
        <v>30</v>
      </c>
      <c r="F189" s="16">
        <f t="shared" si="11"/>
        <v>0</v>
      </c>
      <c r="G189" s="14">
        <f t="shared" si="12"/>
        <v>0</v>
      </c>
      <c r="H189" s="14">
        <f>SUM(G187:G189)</f>
        <v>0</v>
      </c>
      <c r="I189" s="14"/>
    </row>
    <row r="190" spans="2:9" x14ac:dyDescent="0.25">
      <c r="B190" s="12">
        <f t="shared" si="9"/>
        <v>62500</v>
      </c>
      <c r="C190" s="17" t="s">
        <v>257</v>
      </c>
      <c r="D190" s="14">
        <v>0</v>
      </c>
      <c r="E190" s="15">
        <v>31</v>
      </c>
      <c r="F190" s="16">
        <f t="shared" si="11"/>
        <v>0</v>
      </c>
      <c r="G190" s="14">
        <f t="shared" si="12"/>
        <v>0</v>
      </c>
      <c r="H190" s="14"/>
      <c r="I190" s="14"/>
    </row>
    <row r="191" spans="2:9" x14ac:dyDescent="0.25">
      <c r="B191" s="12">
        <f t="shared" si="9"/>
        <v>62500</v>
      </c>
      <c r="C191" s="17" t="s">
        <v>258</v>
      </c>
      <c r="D191" s="14">
        <v>0</v>
      </c>
      <c r="E191" s="15">
        <v>30</v>
      </c>
      <c r="F191" s="16">
        <f t="shared" si="11"/>
        <v>0</v>
      </c>
      <c r="G191" s="14">
        <f t="shared" si="12"/>
        <v>0</v>
      </c>
      <c r="H191" s="14" t="s">
        <v>187</v>
      </c>
      <c r="I191" s="14"/>
    </row>
    <row r="192" spans="2:9" x14ac:dyDescent="0.25">
      <c r="B192" s="12">
        <f t="shared" si="9"/>
        <v>62500</v>
      </c>
      <c r="C192" s="17" t="s">
        <v>259</v>
      </c>
      <c r="D192" s="14">
        <v>62500</v>
      </c>
      <c r="E192" s="15">
        <v>31</v>
      </c>
      <c r="F192" s="16">
        <f t="shared" si="11"/>
        <v>0</v>
      </c>
      <c r="G192" s="14">
        <f t="shared" si="12"/>
        <v>0</v>
      </c>
      <c r="H192" s="14">
        <f>SUM(G190:G192)</f>
        <v>0</v>
      </c>
      <c r="I192" s="14">
        <f>SUM(H183:H192)</f>
        <v>0</v>
      </c>
    </row>
    <row r="193" spans="2:11" x14ac:dyDescent="0.25">
      <c r="B193" s="19"/>
      <c r="C193" s="20"/>
      <c r="D193" s="21"/>
      <c r="E193" s="18"/>
      <c r="F193" s="22"/>
      <c r="G193" s="21"/>
      <c r="H193" s="21"/>
      <c r="I193" s="21"/>
    </row>
    <row r="194" spans="2:11" x14ac:dyDescent="0.25">
      <c r="H194" s="21"/>
      <c r="I194" s="24">
        <f>SUM(I9:I192)</f>
        <v>0</v>
      </c>
    </row>
    <row r="195" spans="2:11" x14ac:dyDescent="0.25">
      <c r="D195" s="23">
        <f>SUM(D9:D192)</f>
        <v>2500000</v>
      </c>
    </row>
    <row r="197" spans="2:11" x14ac:dyDescent="0.25">
      <c r="I197" s="23"/>
    </row>
    <row r="199" spans="2:11" x14ac:dyDescent="0.25">
      <c r="K199" s="24"/>
    </row>
    <row r="200" spans="2:11" x14ac:dyDescent="0.25">
      <c r="E200" s="25" t="s">
        <v>10</v>
      </c>
      <c r="F200" s="26">
        <v>0</v>
      </c>
      <c r="G200" s="27" t="s">
        <v>11</v>
      </c>
      <c r="H200" s="23">
        <f>B6</f>
        <v>0</v>
      </c>
      <c r="I200" s="28" t="s">
        <v>12</v>
      </c>
      <c r="J200" s="29" t="s">
        <v>13</v>
      </c>
    </row>
    <row r="201" spans="2:11" x14ac:dyDescent="0.25">
      <c r="I201" s="30"/>
      <c r="K201" s="23"/>
    </row>
    <row r="202" spans="2:11" x14ac:dyDescent="0.25">
      <c r="E202" s="30" t="s">
        <v>14</v>
      </c>
      <c r="F202" s="31">
        <v>0</v>
      </c>
      <c r="G202" s="28" t="s">
        <v>11</v>
      </c>
      <c r="H202" s="23">
        <f>D195</f>
        <v>2500000</v>
      </c>
      <c r="I202" s="28" t="s">
        <v>12</v>
      </c>
      <c r="J202" s="29" t="s">
        <v>13</v>
      </c>
    </row>
    <row r="203" spans="2:11" x14ac:dyDescent="0.25">
      <c r="G203" s="30"/>
      <c r="H203" s="30"/>
      <c r="I203" s="32"/>
      <c r="J203" s="33"/>
    </row>
    <row r="204" spans="2:11" x14ac:dyDescent="0.25">
      <c r="F204" s="1" t="s">
        <v>15</v>
      </c>
      <c r="G204" s="30"/>
      <c r="H204" s="30"/>
      <c r="J204" s="33">
        <f>SUM(J197:J202)</f>
        <v>0</v>
      </c>
    </row>
    <row r="206" spans="2:11" x14ac:dyDescent="0.25">
      <c r="B206" s="3"/>
      <c r="C206" s="32" t="s">
        <v>16</v>
      </c>
      <c r="D206" s="34"/>
      <c r="E206" s="34"/>
      <c r="F206" s="34"/>
      <c r="G206" s="34"/>
      <c r="H206" s="34"/>
      <c r="I206" s="34"/>
    </row>
    <row r="207" spans="2:11" x14ac:dyDescent="0.25">
      <c r="B207" s="3"/>
      <c r="C207" s="32" t="s">
        <v>17</v>
      </c>
      <c r="D207" s="32"/>
      <c r="E207" s="32"/>
      <c r="F207" s="34"/>
      <c r="G207" s="34"/>
      <c r="H207" s="34"/>
      <c r="I207" s="34"/>
    </row>
    <row r="208" spans="2:11" x14ac:dyDescent="0.25">
      <c r="B208" s="3"/>
      <c r="C208" s="34" t="s">
        <v>18</v>
      </c>
      <c r="D208" s="34"/>
      <c r="E208" s="34"/>
      <c r="F208" s="34"/>
      <c r="G208" s="34"/>
      <c r="H208" s="34"/>
      <c r="I208" s="34"/>
    </row>
    <row r="209" spans="2:9" x14ac:dyDescent="0.25">
      <c r="B209" s="3"/>
      <c r="C209" s="34" t="s">
        <v>19</v>
      </c>
      <c r="D209" s="34"/>
      <c r="E209" s="34"/>
      <c r="F209" s="34"/>
      <c r="G209" s="34"/>
      <c r="H209" s="34"/>
      <c r="I209" s="34"/>
    </row>
    <row r="210" spans="2:9" x14ac:dyDescent="0.25">
      <c r="B210" s="3"/>
      <c r="C210" s="34" t="s">
        <v>20</v>
      </c>
      <c r="D210" s="34"/>
      <c r="E210" s="34"/>
      <c r="F210" s="34"/>
      <c r="G210" s="34"/>
      <c r="H210" s="34"/>
      <c r="I210" s="34"/>
    </row>
    <row r="211" spans="2:9" x14ac:dyDescent="0.25">
      <c r="B211" s="3"/>
      <c r="C211" s="34" t="s">
        <v>21</v>
      </c>
      <c r="D211" s="34"/>
      <c r="E211" s="34"/>
      <c r="F211" s="34"/>
      <c r="G211" s="34"/>
      <c r="H211" s="34"/>
      <c r="I211" s="34"/>
    </row>
    <row r="212" spans="2:9" x14ac:dyDescent="0.25">
      <c r="B212" s="3"/>
      <c r="C212" s="34" t="s">
        <v>22</v>
      </c>
      <c r="D212" s="34"/>
      <c r="E212" s="34"/>
      <c r="F212" s="34"/>
      <c r="G212" s="34"/>
      <c r="H212" s="34"/>
      <c r="I212" s="34"/>
    </row>
    <row r="213" spans="2:9" x14ac:dyDescent="0.25">
      <c r="B213" s="3"/>
      <c r="C213" s="34" t="s">
        <v>23</v>
      </c>
      <c r="D213" s="34"/>
      <c r="E213" s="34"/>
      <c r="F213" s="34"/>
      <c r="G213" s="34"/>
      <c r="H213" s="34"/>
      <c r="I213" s="34"/>
    </row>
    <row r="214" spans="2:9" x14ac:dyDescent="0.25">
      <c r="B214" s="3"/>
      <c r="C214" s="34" t="s">
        <v>24</v>
      </c>
      <c r="D214" s="34"/>
      <c r="E214" s="34"/>
      <c r="F214" s="34"/>
      <c r="G214" s="34"/>
      <c r="H214" s="34"/>
      <c r="I214" s="34"/>
    </row>
    <row r="215" spans="2:9" x14ac:dyDescent="0.25">
      <c r="B215" s="3"/>
      <c r="C215" s="34"/>
      <c r="D215" s="34"/>
      <c r="E215" s="34"/>
      <c r="F215" s="34"/>
      <c r="G215" s="34"/>
      <c r="H215" s="34"/>
      <c r="I215" s="34"/>
    </row>
    <row r="216" spans="2:9" x14ac:dyDescent="0.25">
      <c r="B216" s="3"/>
      <c r="C216" s="34" t="s">
        <v>25</v>
      </c>
      <c r="D216" s="34"/>
      <c r="E216" s="35"/>
      <c r="F216" s="34"/>
      <c r="G216" s="34"/>
      <c r="H216" s="34"/>
      <c r="I216" s="34"/>
    </row>
    <row r="217" spans="2:9" x14ac:dyDescent="0.25">
      <c r="B217" s="3"/>
      <c r="C217" s="34" t="s">
        <v>26</v>
      </c>
      <c r="D217" s="34"/>
      <c r="E217" s="35"/>
      <c r="F217" s="34"/>
      <c r="G217" s="34"/>
      <c r="H217" s="34"/>
      <c r="I217" s="34"/>
    </row>
    <row r="218" spans="2:9" x14ac:dyDescent="0.25">
      <c r="B218" s="3"/>
      <c r="C218" s="34" t="s">
        <v>27</v>
      </c>
      <c r="D218" s="34"/>
      <c r="E218" s="35"/>
      <c r="F218" s="34"/>
      <c r="G218" s="34"/>
      <c r="H218" s="34"/>
      <c r="I218" s="34"/>
    </row>
    <row r="219" spans="2:9" x14ac:dyDescent="0.25">
      <c r="B219" s="3"/>
      <c r="C219" s="34" t="s">
        <v>28</v>
      </c>
      <c r="D219" s="34"/>
      <c r="E219" s="35"/>
      <c r="F219" s="34"/>
      <c r="G219" s="34"/>
      <c r="H219" s="34"/>
      <c r="I219" s="34"/>
    </row>
    <row r="220" spans="2:9" x14ac:dyDescent="0.25">
      <c r="B220" s="3"/>
      <c r="C220" s="34" t="s">
        <v>29</v>
      </c>
      <c r="D220" s="34"/>
      <c r="E220" s="35"/>
      <c r="F220" s="34"/>
      <c r="G220" s="34"/>
      <c r="H220" s="34"/>
      <c r="I220" s="34"/>
    </row>
    <row r="221" spans="2:9" x14ac:dyDescent="0.25">
      <c r="B221" s="3"/>
      <c r="C221" s="34" t="s">
        <v>30</v>
      </c>
      <c r="D221" s="34"/>
      <c r="E221" s="35"/>
      <c r="F221" s="34"/>
      <c r="G221" s="34"/>
      <c r="H221" s="34"/>
      <c r="I221" s="34"/>
    </row>
    <row r="222" spans="2:9" x14ac:dyDescent="0.25">
      <c r="B222" s="3"/>
      <c r="C222" s="3"/>
    </row>
  </sheetData>
  <mergeCells count="6">
    <mergeCell ref="B6:D6"/>
    <mergeCell ref="F6:G6"/>
    <mergeCell ref="I6:J6"/>
    <mergeCell ref="B5:D5"/>
    <mergeCell ref="B1:J1"/>
    <mergeCell ref="B2:J2"/>
  </mergeCells>
  <pageMargins left="0.7" right="0.7" top="0.75" bottom="0.75" header="0.3" footer="0.3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Q215"/>
  <sheetViews>
    <sheetView view="pageBreakPreview" topLeftCell="A91" zoomScale="112" zoomScaleNormal="100" zoomScaleSheetLayoutView="112" workbookViewId="0">
      <selection activeCell="O189" sqref="O189"/>
    </sheetView>
  </sheetViews>
  <sheetFormatPr defaultRowHeight="15.75" x14ac:dyDescent="0.25"/>
  <cols>
    <col min="1" max="1" width="3" style="1" customWidth="1"/>
    <col min="2" max="2" width="13.5703125" style="1" hidden="1" customWidth="1"/>
    <col min="3" max="3" width="14.28515625" style="1" customWidth="1"/>
    <col min="4" max="4" width="5.28515625" style="1" hidden="1" customWidth="1"/>
    <col min="5" max="5" width="16.5703125" style="1" customWidth="1"/>
    <col min="6" max="6" width="0" style="1" hidden="1" customWidth="1"/>
    <col min="7" max="7" width="12.42578125" style="1" hidden="1" customWidth="1"/>
    <col min="8" max="8" width="13.42578125" style="1" hidden="1" customWidth="1"/>
    <col min="9" max="9" width="8.140625" style="1" hidden="1" customWidth="1"/>
    <col min="10" max="10" width="15.85546875" style="1" hidden="1" customWidth="1"/>
    <col min="11" max="11" width="15.5703125" style="1" customWidth="1"/>
    <col min="12" max="12" width="9.28515625" style="1" hidden="1" customWidth="1"/>
    <col min="13" max="16384" width="9.140625" style="1"/>
  </cols>
  <sheetData>
    <row r="10" spans="2:12" x14ac:dyDescent="0.25">
      <c r="C10" s="1" t="s">
        <v>188</v>
      </c>
    </row>
    <row r="12" spans="2:12" ht="16.5" x14ac:dyDescent="0.25">
      <c r="B12" s="42"/>
      <c r="C12" s="53" t="s">
        <v>189</v>
      </c>
      <c r="D12" s="53"/>
      <c r="E12" s="53" t="s">
        <v>190</v>
      </c>
      <c r="F12" s="54"/>
      <c r="G12" s="15"/>
      <c r="H12" s="15"/>
      <c r="I12" s="15"/>
      <c r="J12" s="53" t="s">
        <v>222</v>
      </c>
      <c r="K12" s="53" t="s">
        <v>222</v>
      </c>
      <c r="L12" s="43"/>
    </row>
    <row r="13" spans="2:12" hidden="1" x14ac:dyDescent="0.25">
      <c r="B13" s="3"/>
      <c r="C13" s="37"/>
      <c r="D13" s="37"/>
      <c r="E13" s="37"/>
      <c r="F13" s="37"/>
      <c r="G13" s="37"/>
      <c r="H13" s="37"/>
      <c r="I13" s="37"/>
      <c r="J13" s="37"/>
      <c r="K13" s="37"/>
      <c r="L13" s="44"/>
    </row>
    <row r="14" spans="2:12" hidden="1" x14ac:dyDescent="0.25">
      <c r="B14" s="3"/>
      <c r="C14" s="37"/>
      <c r="D14" s="37"/>
      <c r="E14" s="37"/>
      <c r="F14" s="37"/>
      <c r="G14" s="37"/>
      <c r="H14" s="37"/>
      <c r="I14" s="37"/>
      <c r="J14" s="37"/>
      <c r="K14" s="37"/>
      <c r="L14" s="44"/>
    </row>
    <row r="15" spans="2:12" hidden="1" x14ac:dyDescent="0.25">
      <c r="B15" s="3"/>
      <c r="C15" s="37"/>
      <c r="D15" s="37"/>
      <c r="E15" s="37"/>
      <c r="F15" s="37"/>
      <c r="G15" s="37"/>
      <c r="H15" s="37"/>
      <c r="I15" s="37"/>
      <c r="J15" s="37"/>
      <c r="K15" s="37"/>
      <c r="L15" s="44"/>
    </row>
    <row r="16" spans="2:12" hidden="1" x14ac:dyDescent="0.25">
      <c r="B16" s="3"/>
      <c r="C16" s="37"/>
      <c r="D16" s="37"/>
      <c r="E16" s="37"/>
      <c r="F16" s="37"/>
      <c r="G16" s="37"/>
      <c r="H16" s="37"/>
      <c r="I16" s="37"/>
      <c r="J16" s="37"/>
      <c r="K16" s="37"/>
      <c r="L16" s="44"/>
    </row>
    <row r="17" spans="1:17" hidden="1" x14ac:dyDescent="0.25">
      <c r="B17" s="3"/>
      <c r="C17" s="37"/>
      <c r="D17" s="37"/>
      <c r="E17" s="37"/>
      <c r="F17" s="37"/>
      <c r="G17" s="37"/>
      <c r="H17" s="37"/>
      <c r="I17" s="37"/>
      <c r="J17" s="37"/>
      <c r="K17" s="37"/>
      <c r="L17" s="44"/>
    </row>
    <row r="18" spans="1:17" hidden="1" x14ac:dyDescent="0.25">
      <c r="B18" s="3"/>
      <c r="C18" s="37"/>
      <c r="D18" s="37"/>
      <c r="E18" s="37"/>
      <c r="F18" s="37"/>
      <c r="G18" s="37"/>
      <c r="H18" s="37"/>
      <c r="I18" s="37"/>
      <c r="J18" s="37"/>
      <c r="K18" s="37"/>
      <c r="L18" s="44"/>
    </row>
    <row r="19" spans="1:17" hidden="1" x14ac:dyDescent="0.25">
      <c r="B19" s="60">
        <v>4060000</v>
      </c>
      <c r="C19" s="55"/>
      <c r="D19" s="55"/>
      <c r="E19" s="55"/>
      <c r="F19" s="37"/>
      <c r="G19" s="37" t="s">
        <v>179</v>
      </c>
      <c r="H19" s="45">
        <v>7.28</v>
      </c>
      <c r="I19" s="45"/>
      <c r="J19" s="37"/>
      <c r="K19" s="37"/>
      <c r="L19" s="44"/>
    </row>
    <row r="20" spans="1:17" hidden="1" x14ac:dyDescent="0.25">
      <c r="A20" s="3"/>
      <c r="B20" s="60"/>
      <c r="C20" s="55"/>
      <c r="D20" s="55"/>
      <c r="E20" s="55"/>
      <c r="F20" s="37"/>
      <c r="G20" s="56"/>
      <c r="H20" s="56"/>
      <c r="I20" s="36"/>
      <c r="J20" s="37"/>
      <c r="K20" s="57"/>
      <c r="L20" s="61"/>
    </row>
    <row r="21" spans="1:17" hidden="1" x14ac:dyDescent="0.25">
      <c r="A21" s="3"/>
      <c r="B21" s="3"/>
      <c r="C21" s="37"/>
      <c r="D21" s="37"/>
      <c r="E21" s="37"/>
      <c r="F21" s="37"/>
      <c r="G21" s="37"/>
      <c r="H21" s="37"/>
      <c r="I21" s="37"/>
      <c r="J21" s="37" t="s">
        <v>0</v>
      </c>
      <c r="K21" s="46">
        <v>1.5</v>
      </c>
      <c r="L21" s="47"/>
    </row>
    <row r="22" spans="1:17" ht="47.25" hidden="1" x14ac:dyDescent="0.25">
      <c r="A22" s="6"/>
      <c r="B22" s="7" t="s">
        <v>1</v>
      </c>
      <c r="C22" s="7" t="s">
        <v>2</v>
      </c>
      <c r="D22" s="7"/>
      <c r="E22" s="7" t="s">
        <v>3</v>
      </c>
      <c r="F22" s="7" t="s">
        <v>4</v>
      </c>
      <c r="G22" s="7" t="s">
        <v>5</v>
      </c>
      <c r="H22" s="7" t="s">
        <v>6</v>
      </c>
      <c r="I22" s="41"/>
      <c r="J22" s="48" t="s">
        <v>7</v>
      </c>
      <c r="K22" s="49">
        <f>H19</f>
        <v>7.28</v>
      </c>
      <c r="L22" s="50"/>
      <c r="M22" s="8"/>
      <c r="N22" s="8"/>
      <c r="O22" s="11"/>
      <c r="P22" s="8"/>
      <c r="Q22" s="8"/>
    </row>
    <row r="23" spans="1:17" hidden="1" x14ac:dyDescent="0.25">
      <c r="A23" s="3"/>
      <c r="B23" s="12">
        <v>0</v>
      </c>
      <c r="C23" s="13" t="s">
        <v>8</v>
      </c>
      <c r="D23" s="13"/>
      <c r="E23" s="14"/>
      <c r="F23" s="15">
        <v>31</v>
      </c>
      <c r="G23" s="16">
        <f>SUM(K21+K22)%</f>
        <v>8.7800000000000017E-2</v>
      </c>
      <c r="H23" s="14">
        <f t="shared" ref="H23:H86" si="0">B23*G23*F23/365</f>
        <v>0</v>
      </c>
      <c r="I23" s="14"/>
      <c r="J23" s="14"/>
      <c r="K23" s="14"/>
      <c r="L23" s="44"/>
    </row>
    <row r="24" spans="1:17" hidden="1" x14ac:dyDescent="0.25">
      <c r="A24" s="3"/>
      <c r="B24" s="12">
        <v>0</v>
      </c>
      <c r="C24" s="13" t="s">
        <v>9</v>
      </c>
      <c r="D24" s="13"/>
      <c r="E24" s="14">
        <v>0</v>
      </c>
      <c r="F24" s="15">
        <v>31</v>
      </c>
      <c r="G24" s="16">
        <f>G23</f>
        <v>8.7800000000000017E-2</v>
      </c>
      <c r="H24" s="14">
        <f>B24*G24*F24/365</f>
        <v>0</v>
      </c>
      <c r="I24" s="14"/>
      <c r="J24" s="14"/>
      <c r="K24" s="14"/>
      <c r="L24" s="44"/>
    </row>
    <row r="25" spans="1:17" hidden="1" x14ac:dyDescent="0.25">
      <c r="A25" s="3"/>
      <c r="B25" s="12"/>
      <c r="C25" s="13" t="s">
        <v>180</v>
      </c>
      <c r="D25" s="13"/>
      <c r="E25" s="14">
        <v>0</v>
      </c>
      <c r="F25" s="15">
        <v>30</v>
      </c>
      <c r="G25" s="16">
        <f t="shared" ref="G25:G32" si="1">G24</f>
        <v>8.7800000000000017E-2</v>
      </c>
      <c r="H25" s="14">
        <f t="shared" si="0"/>
        <v>0</v>
      </c>
      <c r="I25" s="14"/>
      <c r="J25" s="14">
        <f>SUM(H23:H25)</f>
        <v>0</v>
      </c>
      <c r="K25" s="14"/>
      <c r="L25" s="44"/>
    </row>
    <row r="26" spans="1:17" hidden="1" x14ac:dyDescent="0.25">
      <c r="A26" s="3"/>
      <c r="B26" s="12">
        <v>0</v>
      </c>
      <c r="C26" s="13" t="s">
        <v>181</v>
      </c>
      <c r="D26" s="13"/>
      <c r="E26" s="14">
        <v>0</v>
      </c>
      <c r="F26" s="15">
        <v>31</v>
      </c>
      <c r="G26" s="16">
        <f>G25</f>
        <v>8.7800000000000017E-2</v>
      </c>
      <c r="H26" s="14">
        <f>B26*G26*F26/365</f>
        <v>0</v>
      </c>
      <c r="I26" s="14"/>
      <c r="J26" s="14"/>
      <c r="K26" s="14"/>
      <c r="L26" s="44"/>
    </row>
    <row r="27" spans="1:17" hidden="1" x14ac:dyDescent="0.25">
      <c r="A27" s="3"/>
      <c r="B27" s="12">
        <f t="shared" ref="B27:B31" si="2">B26</f>
        <v>0</v>
      </c>
      <c r="C27" s="13" t="s">
        <v>182</v>
      </c>
      <c r="D27" s="13"/>
      <c r="E27" s="14">
        <v>0</v>
      </c>
      <c r="F27" s="15">
        <v>30</v>
      </c>
      <c r="G27" s="16">
        <f t="shared" si="1"/>
        <v>8.7800000000000017E-2</v>
      </c>
      <c r="H27" s="14">
        <f t="shared" si="0"/>
        <v>0</v>
      </c>
      <c r="I27" s="14"/>
      <c r="J27" s="14"/>
      <c r="K27" s="14"/>
      <c r="L27" s="44"/>
    </row>
    <row r="28" spans="1:17" hidden="1" x14ac:dyDescent="0.25">
      <c r="A28" s="3"/>
      <c r="B28" s="12">
        <f t="shared" si="2"/>
        <v>0</v>
      </c>
      <c r="C28" s="13" t="s">
        <v>183</v>
      </c>
      <c r="D28" s="13"/>
      <c r="E28" s="14">
        <v>0</v>
      </c>
      <c r="F28" s="15">
        <v>31</v>
      </c>
      <c r="G28" s="16">
        <f t="shared" si="1"/>
        <v>8.7800000000000017E-2</v>
      </c>
      <c r="H28" s="14">
        <f t="shared" si="0"/>
        <v>0</v>
      </c>
      <c r="I28" s="14"/>
      <c r="J28" s="14">
        <f>SUM(H26:H28)</f>
        <v>0</v>
      </c>
      <c r="K28" s="14"/>
      <c r="L28" s="44"/>
    </row>
    <row r="29" spans="1:17" hidden="1" x14ac:dyDescent="0.25">
      <c r="A29" s="3"/>
      <c r="B29" s="12">
        <f t="shared" si="2"/>
        <v>0</v>
      </c>
      <c r="C29" s="13" t="s">
        <v>184</v>
      </c>
      <c r="D29" s="13"/>
      <c r="E29" s="14">
        <v>0</v>
      </c>
      <c r="F29" s="15">
        <v>31</v>
      </c>
      <c r="G29" s="16">
        <f t="shared" si="1"/>
        <v>8.7800000000000017E-2</v>
      </c>
      <c r="H29" s="14">
        <f>B29*G29*F29/365</f>
        <v>0</v>
      </c>
      <c r="I29" s="14"/>
      <c r="J29" s="14"/>
      <c r="K29" s="14"/>
      <c r="L29" s="44"/>
    </row>
    <row r="30" spans="1:17" hidden="1" x14ac:dyDescent="0.25">
      <c r="A30" s="3"/>
      <c r="B30" s="12">
        <f>B19</f>
        <v>4060000</v>
      </c>
      <c r="C30" s="13" t="s">
        <v>185</v>
      </c>
      <c r="D30" s="13"/>
      <c r="E30" s="14">
        <v>0</v>
      </c>
      <c r="F30" s="15">
        <v>30</v>
      </c>
      <c r="G30" s="16">
        <f t="shared" si="1"/>
        <v>8.7800000000000017E-2</v>
      </c>
      <c r="H30" s="14">
        <f t="shared" si="0"/>
        <v>29298.739726027401</v>
      </c>
      <c r="I30" s="14"/>
      <c r="J30" s="14"/>
      <c r="K30" s="14"/>
      <c r="L30" s="44"/>
    </row>
    <row r="31" spans="1:17" x14ac:dyDescent="0.25">
      <c r="A31" s="3"/>
      <c r="B31" s="12">
        <f t="shared" si="2"/>
        <v>4060000</v>
      </c>
      <c r="C31" s="13" t="s">
        <v>195</v>
      </c>
      <c r="D31" s="13"/>
      <c r="E31" s="14">
        <v>0</v>
      </c>
      <c r="F31" s="15">
        <v>31</v>
      </c>
      <c r="G31" s="16">
        <f>G30</f>
        <v>8.7800000000000017E-2</v>
      </c>
      <c r="H31" s="14">
        <f t="shared" si="0"/>
        <v>30275.364383561649</v>
      </c>
      <c r="I31" s="14"/>
      <c r="J31" s="14">
        <f>SUM(H29:H31)</f>
        <v>59574.104109589054</v>
      </c>
      <c r="K31" s="14">
        <f>SUM(J23:J31)</f>
        <v>59574.104109589054</v>
      </c>
      <c r="L31" s="44"/>
    </row>
    <row r="32" spans="1:17" ht="36" hidden="1" customHeight="1" x14ac:dyDescent="0.25">
      <c r="A32" s="3"/>
      <c r="B32" s="12">
        <f t="shared" ref="B32:B95" si="3">B31-E31</f>
        <v>4060000</v>
      </c>
      <c r="C32" s="13" t="s">
        <v>195</v>
      </c>
      <c r="D32" s="13"/>
      <c r="E32" s="14">
        <v>0</v>
      </c>
      <c r="F32" s="15">
        <v>30</v>
      </c>
      <c r="G32" s="16">
        <f t="shared" si="1"/>
        <v>8.7800000000000017E-2</v>
      </c>
      <c r="H32" s="14">
        <f t="shared" si="0"/>
        <v>29298.739726027401</v>
      </c>
      <c r="I32" s="14"/>
      <c r="J32" s="14"/>
      <c r="K32" s="14"/>
      <c r="L32" s="44"/>
    </row>
    <row r="33" spans="1:12" hidden="1" x14ac:dyDescent="0.25">
      <c r="A33" s="3"/>
      <c r="B33" s="12">
        <f t="shared" si="3"/>
        <v>4060000</v>
      </c>
      <c r="C33" s="13" t="s">
        <v>195</v>
      </c>
      <c r="D33" s="13"/>
      <c r="E33" s="14">
        <v>0</v>
      </c>
      <c r="F33" s="15">
        <v>31</v>
      </c>
      <c r="G33" s="16">
        <f>G32</f>
        <v>8.7800000000000017E-2</v>
      </c>
      <c r="H33" s="14">
        <f t="shared" si="0"/>
        <v>30275.364383561649</v>
      </c>
      <c r="I33" s="14"/>
      <c r="J33" s="14"/>
      <c r="K33" s="14"/>
      <c r="L33" s="44"/>
    </row>
    <row r="34" spans="1:12" hidden="1" x14ac:dyDescent="0.25">
      <c r="A34" s="3"/>
      <c r="B34" s="12">
        <f t="shared" si="3"/>
        <v>4060000</v>
      </c>
      <c r="C34" s="13" t="s">
        <v>195</v>
      </c>
      <c r="D34" s="13"/>
      <c r="E34" s="14">
        <v>0</v>
      </c>
      <c r="F34" s="15">
        <v>30</v>
      </c>
      <c r="G34" s="16">
        <f>G33</f>
        <v>8.7800000000000017E-2</v>
      </c>
      <c r="H34" s="14">
        <f t="shared" si="0"/>
        <v>29298.739726027401</v>
      </c>
      <c r="I34" s="14"/>
      <c r="J34" s="14">
        <f>SUM(H32:H34)</f>
        <v>88872.843835616455</v>
      </c>
      <c r="K34" s="14"/>
      <c r="L34" s="44"/>
    </row>
    <row r="35" spans="1:12" hidden="1" x14ac:dyDescent="0.25">
      <c r="A35" s="3"/>
      <c r="B35" s="12">
        <f t="shared" si="3"/>
        <v>4060000</v>
      </c>
      <c r="C35" s="13" t="s">
        <v>195</v>
      </c>
      <c r="D35" s="13"/>
      <c r="E35" s="14">
        <v>0</v>
      </c>
      <c r="F35" s="15">
        <v>30</v>
      </c>
      <c r="G35" s="16">
        <f t="shared" ref="G35:G98" si="4">G34</f>
        <v>8.7800000000000017E-2</v>
      </c>
      <c r="H35" s="14">
        <f t="shared" si="0"/>
        <v>29298.739726027401</v>
      </c>
      <c r="I35" s="14"/>
      <c r="J35" s="14"/>
      <c r="K35" s="14"/>
      <c r="L35" s="44"/>
    </row>
    <row r="36" spans="1:12" hidden="1" x14ac:dyDescent="0.25">
      <c r="A36" s="3"/>
      <c r="B36" s="12">
        <f t="shared" si="3"/>
        <v>4060000</v>
      </c>
      <c r="C36" s="13" t="s">
        <v>195</v>
      </c>
      <c r="D36" s="13"/>
      <c r="E36" s="14">
        <v>0</v>
      </c>
      <c r="F36" s="15">
        <v>31</v>
      </c>
      <c r="G36" s="16">
        <f t="shared" si="4"/>
        <v>8.7800000000000017E-2</v>
      </c>
      <c r="H36" s="14">
        <f t="shared" si="0"/>
        <v>30275.364383561649</v>
      </c>
      <c r="I36" s="14"/>
      <c r="J36" s="14"/>
      <c r="K36" s="14"/>
      <c r="L36" s="44"/>
    </row>
    <row r="37" spans="1:12" hidden="1" x14ac:dyDescent="0.25">
      <c r="A37" s="3"/>
      <c r="B37" s="12">
        <f t="shared" si="3"/>
        <v>4060000</v>
      </c>
      <c r="C37" s="13" t="s">
        <v>195</v>
      </c>
      <c r="D37" s="13"/>
      <c r="E37" s="14">
        <v>0</v>
      </c>
      <c r="F37" s="15">
        <v>30</v>
      </c>
      <c r="G37" s="16">
        <f t="shared" si="4"/>
        <v>8.7800000000000017E-2</v>
      </c>
      <c r="H37" s="14">
        <f t="shared" si="0"/>
        <v>29298.739726027401</v>
      </c>
      <c r="I37" s="14"/>
      <c r="J37" s="14">
        <f>SUM(H35:H37)</f>
        <v>88872.843835616455</v>
      </c>
      <c r="K37" s="14"/>
      <c r="L37" s="44"/>
    </row>
    <row r="38" spans="1:12" hidden="1" x14ac:dyDescent="0.25">
      <c r="A38" s="3"/>
      <c r="B38" s="12">
        <f t="shared" si="3"/>
        <v>4060000</v>
      </c>
      <c r="C38" s="13" t="s">
        <v>195</v>
      </c>
      <c r="D38" s="13"/>
      <c r="E38" s="14">
        <v>0</v>
      </c>
      <c r="F38" s="15">
        <v>31</v>
      </c>
      <c r="G38" s="16">
        <f t="shared" si="4"/>
        <v>8.7800000000000017E-2</v>
      </c>
      <c r="H38" s="14">
        <f t="shared" si="0"/>
        <v>30275.364383561649</v>
      </c>
      <c r="I38" s="14"/>
      <c r="J38" s="14"/>
      <c r="K38" s="14"/>
      <c r="L38" s="44"/>
    </row>
    <row r="39" spans="1:12" hidden="1" x14ac:dyDescent="0.25">
      <c r="A39" s="3"/>
      <c r="B39" s="12">
        <f t="shared" si="3"/>
        <v>4060000</v>
      </c>
      <c r="C39" s="13" t="s">
        <v>195</v>
      </c>
      <c r="D39" s="13"/>
      <c r="E39" s="14">
        <v>0</v>
      </c>
      <c r="F39" s="15">
        <v>31</v>
      </c>
      <c r="G39" s="16">
        <f t="shared" si="4"/>
        <v>8.7800000000000017E-2</v>
      </c>
      <c r="H39" s="14">
        <f t="shared" si="0"/>
        <v>30275.364383561649</v>
      </c>
      <c r="I39" s="14"/>
      <c r="J39" s="14"/>
      <c r="K39" s="14"/>
      <c r="L39" s="44"/>
    </row>
    <row r="40" spans="1:12" hidden="1" x14ac:dyDescent="0.25">
      <c r="A40" s="3"/>
      <c r="B40" s="12">
        <f t="shared" si="3"/>
        <v>4060000</v>
      </c>
      <c r="C40" s="13" t="s">
        <v>195</v>
      </c>
      <c r="D40" s="13"/>
      <c r="E40" s="14">
        <v>0</v>
      </c>
      <c r="F40" s="15">
        <v>30</v>
      </c>
      <c r="G40" s="16">
        <f t="shared" si="4"/>
        <v>8.7800000000000017E-2</v>
      </c>
      <c r="H40" s="14">
        <f t="shared" si="0"/>
        <v>29298.739726027401</v>
      </c>
      <c r="I40" s="14"/>
      <c r="J40" s="14">
        <f>SUM(H38:H40)</f>
        <v>89849.468493150693</v>
      </c>
      <c r="K40" s="14"/>
      <c r="L40" s="44"/>
    </row>
    <row r="41" spans="1:12" hidden="1" x14ac:dyDescent="0.25">
      <c r="A41" s="3"/>
      <c r="B41" s="12">
        <f t="shared" si="3"/>
        <v>4060000</v>
      </c>
      <c r="C41" s="13" t="s">
        <v>195</v>
      </c>
      <c r="D41" s="13"/>
      <c r="E41" s="14">
        <v>0</v>
      </c>
      <c r="F41" s="15">
        <v>31</v>
      </c>
      <c r="G41" s="16">
        <f t="shared" si="4"/>
        <v>8.7800000000000017E-2</v>
      </c>
      <c r="H41" s="14">
        <f t="shared" si="0"/>
        <v>30275.364383561649</v>
      </c>
      <c r="I41" s="14"/>
      <c r="J41" s="14"/>
      <c r="K41" s="14"/>
      <c r="L41" s="44"/>
    </row>
    <row r="42" spans="1:12" hidden="1" x14ac:dyDescent="0.25">
      <c r="A42" s="3"/>
      <c r="B42" s="12">
        <f t="shared" si="3"/>
        <v>4060000</v>
      </c>
      <c r="C42" s="13" t="s">
        <v>195</v>
      </c>
      <c r="D42" s="13"/>
      <c r="E42" s="14">
        <v>0</v>
      </c>
      <c r="F42" s="15">
        <v>30</v>
      </c>
      <c r="G42" s="16">
        <f t="shared" si="4"/>
        <v>8.7800000000000017E-2</v>
      </c>
      <c r="H42" s="14">
        <f t="shared" si="0"/>
        <v>29298.739726027401</v>
      </c>
      <c r="I42" s="14"/>
      <c r="J42" s="14"/>
      <c r="K42" s="14"/>
      <c r="L42" s="44"/>
    </row>
    <row r="43" spans="1:12" x14ac:dyDescent="0.25">
      <c r="A43" s="3"/>
      <c r="B43" s="12">
        <f t="shared" si="3"/>
        <v>4060000</v>
      </c>
      <c r="C43" s="13" t="s">
        <v>197</v>
      </c>
      <c r="D43" s="13"/>
      <c r="E43" s="14">
        <v>0</v>
      </c>
      <c r="F43" s="15">
        <v>31</v>
      </c>
      <c r="G43" s="16">
        <f t="shared" si="4"/>
        <v>8.7800000000000017E-2</v>
      </c>
      <c r="H43" s="14">
        <f t="shared" si="0"/>
        <v>30275.364383561649</v>
      </c>
      <c r="I43" s="14"/>
      <c r="J43" s="14">
        <f>SUM(H41:H43)</f>
        <v>89849.468493150707</v>
      </c>
      <c r="K43" s="14">
        <f>SUM(J34:J43)</f>
        <v>357444.62465753435</v>
      </c>
      <c r="L43" s="44"/>
    </row>
    <row r="44" spans="1:12" hidden="1" x14ac:dyDescent="0.25">
      <c r="A44" s="3"/>
      <c r="B44" s="12">
        <f t="shared" si="3"/>
        <v>4060000</v>
      </c>
      <c r="C44" s="13" t="s">
        <v>197</v>
      </c>
      <c r="D44" s="17"/>
      <c r="E44" s="14">
        <v>0</v>
      </c>
      <c r="F44" s="15">
        <v>31</v>
      </c>
      <c r="G44" s="16">
        <f t="shared" si="4"/>
        <v>8.7800000000000017E-2</v>
      </c>
      <c r="H44" s="14">
        <f t="shared" si="0"/>
        <v>30275.364383561649</v>
      </c>
      <c r="I44" s="14"/>
      <c r="J44" s="14"/>
      <c r="K44" s="14"/>
      <c r="L44" s="44"/>
    </row>
    <row r="45" spans="1:12" hidden="1" x14ac:dyDescent="0.25">
      <c r="A45" s="3"/>
      <c r="B45" s="12">
        <f t="shared" si="3"/>
        <v>4060000</v>
      </c>
      <c r="C45" s="13" t="s">
        <v>197</v>
      </c>
      <c r="D45" s="17"/>
      <c r="E45" s="14">
        <v>0</v>
      </c>
      <c r="F45" s="15">
        <v>29</v>
      </c>
      <c r="G45" s="16">
        <f t="shared" si="4"/>
        <v>8.7800000000000017E-2</v>
      </c>
      <c r="H45" s="14">
        <f t="shared" si="0"/>
        <v>28322.115068493156</v>
      </c>
      <c r="I45" s="14"/>
      <c r="J45" s="14"/>
      <c r="K45" s="14"/>
      <c r="L45" s="44"/>
    </row>
    <row r="46" spans="1:12" hidden="1" x14ac:dyDescent="0.25">
      <c r="A46" s="3"/>
      <c r="B46" s="12">
        <f t="shared" si="3"/>
        <v>4060000</v>
      </c>
      <c r="C46" s="13" t="s">
        <v>197</v>
      </c>
      <c r="D46" s="17"/>
      <c r="E46" s="14">
        <v>0</v>
      </c>
      <c r="F46" s="15">
        <v>31</v>
      </c>
      <c r="G46" s="16">
        <f t="shared" si="4"/>
        <v>8.7800000000000017E-2</v>
      </c>
      <c r="H46" s="14">
        <f t="shared" si="0"/>
        <v>30275.364383561649</v>
      </c>
      <c r="I46" s="14"/>
      <c r="J46" s="14">
        <f>SUM(H44:H46)</f>
        <v>88872.843835616455</v>
      </c>
      <c r="K46" s="14"/>
      <c r="L46" s="44"/>
    </row>
    <row r="47" spans="1:12" hidden="1" x14ac:dyDescent="0.25">
      <c r="A47" s="3"/>
      <c r="B47" s="12">
        <f t="shared" si="3"/>
        <v>4060000</v>
      </c>
      <c r="C47" s="13" t="s">
        <v>197</v>
      </c>
      <c r="D47" s="17"/>
      <c r="E47" s="14">
        <v>0</v>
      </c>
      <c r="F47" s="15">
        <v>30</v>
      </c>
      <c r="G47" s="16">
        <f t="shared" si="4"/>
        <v>8.7800000000000017E-2</v>
      </c>
      <c r="H47" s="14">
        <f t="shared" si="0"/>
        <v>29298.739726027401</v>
      </c>
      <c r="I47" s="14"/>
      <c r="J47" s="14"/>
      <c r="K47" s="14"/>
      <c r="L47" s="44"/>
    </row>
    <row r="48" spans="1:12" hidden="1" x14ac:dyDescent="0.25">
      <c r="A48" s="3"/>
      <c r="B48" s="12">
        <f t="shared" si="3"/>
        <v>4060000</v>
      </c>
      <c r="C48" s="13" t="s">
        <v>197</v>
      </c>
      <c r="D48" s="17"/>
      <c r="E48" s="14">
        <v>0</v>
      </c>
      <c r="F48" s="15">
        <v>31</v>
      </c>
      <c r="G48" s="16">
        <f t="shared" si="4"/>
        <v>8.7800000000000017E-2</v>
      </c>
      <c r="H48" s="14">
        <f t="shared" si="0"/>
        <v>30275.364383561649</v>
      </c>
      <c r="I48" s="14"/>
      <c r="J48" s="14"/>
      <c r="K48" s="14"/>
      <c r="L48" s="44"/>
    </row>
    <row r="49" spans="1:12" hidden="1" x14ac:dyDescent="0.25">
      <c r="A49" s="3"/>
      <c r="B49" s="12">
        <f t="shared" si="3"/>
        <v>4060000</v>
      </c>
      <c r="C49" s="13" t="s">
        <v>197</v>
      </c>
      <c r="D49" s="17"/>
      <c r="E49" s="14">
        <v>0</v>
      </c>
      <c r="F49" s="15">
        <v>30</v>
      </c>
      <c r="G49" s="16">
        <f t="shared" si="4"/>
        <v>8.7800000000000017E-2</v>
      </c>
      <c r="H49" s="14">
        <f t="shared" si="0"/>
        <v>29298.739726027401</v>
      </c>
      <c r="I49" s="14"/>
      <c r="J49" s="14">
        <f>SUM(H47:H49)</f>
        <v>88872.843835616455</v>
      </c>
      <c r="K49" s="14"/>
      <c r="L49" s="44"/>
    </row>
    <row r="50" spans="1:12" hidden="1" x14ac:dyDescent="0.25">
      <c r="A50" s="3"/>
      <c r="B50" s="12">
        <f t="shared" si="3"/>
        <v>4060000</v>
      </c>
      <c r="C50" s="13" t="s">
        <v>197</v>
      </c>
      <c r="D50" s="17"/>
      <c r="E50" s="14">
        <v>0</v>
      </c>
      <c r="F50" s="15">
        <v>31</v>
      </c>
      <c r="G50" s="16">
        <f t="shared" si="4"/>
        <v>8.7800000000000017E-2</v>
      </c>
      <c r="H50" s="14">
        <f t="shared" si="0"/>
        <v>30275.364383561649</v>
      </c>
      <c r="I50" s="14"/>
      <c r="J50" s="15"/>
      <c r="K50" s="14"/>
      <c r="L50" s="44"/>
    </row>
    <row r="51" spans="1:12" hidden="1" x14ac:dyDescent="0.25">
      <c r="A51" s="3"/>
      <c r="B51" s="12">
        <f t="shared" si="3"/>
        <v>4060000</v>
      </c>
      <c r="C51" s="13" t="s">
        <v>197</v>
      </c>
      <c r="D51" s="17"/>
      <c r="E51" s="14">
        <v>0</v>
      </c>
      <c r="F51" s="15">
        <v>31</v>
      </c>
      <c r="G51" s="16">
        <f t="shared" si="4"/>
        <v>8.7800000000000017E-2</v>
      </c>
      <c r="H51" s="14">
        <f t="shared" si="0"/>
        <v>30275.364383561649</v>
      </c>
      <c r="I51" s="14"/>
      <c r="J51" s="14"/>
      <c r="K51" s="14"/>
      <c r="L51" s="44"/>
    </row>
    <row r="52" spans="1:12" hidden="1" x14ac:dyDescent="0.25">
      <c r="A52" s="37"/>
      <c r="B52" s="12">
        <f t="shared" si="3"/>
        <v>4060000</v>
      </c>
      <c r="C52" s="13" t="s">
        <v>197</v>
      </c>
      <c r="D52" s="17"/>
      <c r="E52" s="14">
        <v>0</v>
      </c>
      <c r="F52" s="15">
        <v>30</v>
      </c>
      <c r="G52" s="16">
        <f t="shared" si="4"/>
        <v>8.7800000000000017E-2</v>
      </c>
      <c r="H52" s="14">
        <f t="shared" si="0"/>
        <v>29298.739726027401</v>
      </c>
      <c r="I52" s="14"/>
      <c r="J52" s="14">
        <f>SUM(H50:H52)</f>
        <v>89849.468493150693</v>
      </c>
      <c r="K52" s="14"/>
      <c r="L52" s="44"/>
    </row>
    <row r="53" spans="1:12" hidden="1" x14ac:dyDescent="0.25">
      <c r="A53" s="37"/>
      <c r="B53" s="12">
        <f t="shared" si="3"/>
        <v>4060000</v>
      </c>
      <c r="C53" s="13" t="s">
        <v>197</v>
      </c>
      <c r="D53" s="17"/>
      <c r="E53" s="14">
        <v>0</v>
      </c>
      <c r="F53" s="15">
        <v>31</v>
      </c>
      <c r="G53" s="16">
        <f t="shared" si="4"/>
        <v>8.7800000000000017E-2</v>
      </c>
      <c r="H53" s="14">
        <f t="shared" si="0"/>
        <v>30275.364383561649</v>
      </c>
      <c r="I53" s="14"/>
      <c r="J53" s="14"/>
      <c r="K53" s="14"/>
      <c r="L53" s="44"/>
    </row>
    <row r="54" spans="1:12" hidden="1" x14ac:dyDescent="0.25">
      <c r="A54" s="37"/>
      <c r="B54" s="12">
        <f t="shared" si="3"/>
        <v>4060000</v>
      </c>
      <c r="C54" s="13" t="s">
        <v>197</v>
      </c>
      <c r="D54" s="17"/>
      <c r="E54" s="14">
        <v>0</v>
      </c>
      <c r="F54" s="15">
        <v>30</v>
      </c>
      <c r="G54" s="16">
        <f t="shared" si="4"/>
        <v>8.7800000000000017E-2</v>
      </c>
      <c r="H54" s="14">
        <f t="shared" si="0"/>
        <v>29298.739726027401</v>
      </c>
      <c r="I54" s="14"/>
      <c r="J54" s="14"/>
      <c r="K54" s="14"/>
      <c r="L54" s="44"/>
    </row>
    <row r="55" spans="1:12" x14ac:dyDescent="0.25">
      <c r="A55" s="37"/>
      <c r="B55" s="12">
        <f t="shared" si="3"/>
        <v>4060000</v>
      </c>
      <c r="C55" s="13" t="s">
        <v>198</v>
      </c>
      <c r="D55" s="17"/>
      <c r="E55" s="14">
        <v>0</v>
      </c>
      <c r="F55" s="15">
        <v>31</v>
      </c>
      <c r="G55" s="16">
        <f t="shared" si="4"/>
        <v>8.7800000000000017E-2</v>
      </c>
      <c r="H55" s="14">
        <f t="shared" si="0"/>
        <v>30275.364383561649</v>
      </c>
      <c r="I55" s="14"/>
      <c r="J55" s="14">
        <f>SUM(H53:H55)</f>
        <v>89849.468493150707</v>
      </c>
      <c r="K55" s="14">
        <f>SUM(J46:J55)</f>
        <v>357444.62465753435</v>
      </c>
      <c r="L55" s="44"/>
    </row>
    <row r="56" spans="1:12" hidden="1" x14ac:dyDescent="0.25">
      <c r="A56" s="37"/>
      <c r="B56" s="12">
        <f t="shared" si="3"/>
        <v>4060000</v>
      </c>
      <c r="C56" s="13" t="s">
        <v>197</v>
      </c>
      <c r="D56" s="17"/>
      <c r="E56" s="14">
        <v>0</v>
      </c>
      <c r="F56" s="15">
        <v>31</v>
      </c>
      <c r="G56" s="16">
        <f t="shared" si="4"/>
        <v>8.7800000000000017E-2</v>
      </c>
      <c r="H56" s="14">
        <f t="shared" si="0"/>
        <v>30275.364383561649</v>
      </c>
      <c r="I56" s="14"/>
      <c r="J56" s="14"/>
      <c r="K56" s="14"/>
      <c r="L56" s="44"/>
    </row>
    <row r="57" spans="1:12" hidden="1" x14ac:dyDescent="0.25">
      <c r="A57" s="37"/>
      <c r="B57" s="12">
        <f t="shared" si="3"/>
        <v>4060000</v>
      </c>
      <c r="C57" s="13" t="s">
        <v>197</v>
      </c>
      <c r="D57" s="17"/>
      <c r="E57" s="14">
        <v>0</v>
      </c>
      <c r="F57" s="15">
        <v>28</v>
      </c>
      <c r="G57" s="16">
        <f t="shared" si="4"/>
        <v>8.7800000000000017E-2</v>
      </c>
      <c r="H57" s="14">
        <f t="shared" si="0"/>
        <v>27345.490410958908</v>
      </c>
      <c r="I57" s="14"/>
      <c r="J57" s="14"/>
      <c r="K57" s="14"/>
      <c r="L57" s="44"/>
    </row>
    <row r="58" spans="1:12" hidden="1" x14ac:dyDescent="0.25">
      <c r="A58" s="37"/>
      <c r="B58" s="12">
        <f t="shared" si="3"/>
        <v>4060000</v>
      </c>
      <c r="C58" s="13" t="s">
        <v>197</v>
      </c>
      <c r="D58" s="17"/>
      <c r="E58" s="14">
        <v>0</v>
      </c>
      <c r="F58" s="15">
        <v>31</v>
      </c>
      <c r="G58" s="16">
        <f t="shared" si="4"/>
        <v>8.7800000000000017E-2</v>
      </c>
      <c r="H58" s="14">
        <f>B58*G58*F58/365</f>
        <v>30275.364383561649</v>
      </c>
      <c r="I58" s="14"/>
      <c r="J58" s="14">
        <f>SUM(H56:H58)</f>
        <v>87896.219178082203</v>
      </c>
      <c r="K58" s="14"/>
      <c r="L58" s="44"/>
    </row>
    <row r="59" spans="1:12" hidden="1" x14ac:dyDescent="0.25">
      <c r="A59" s="37"/>
      <c r="B59" s="12">
        <f t="shared" si="3"/>
        <v>4060000</v>
      </c>
      <c r="C59" s="13" t="s">
        <v>197</v>
      </c>
      <c r="D59" s="17"/>
      <c r="E59" s="14">
        <v>0</v>
      </c>
      <c r="F59" s="15">
        <v>30</v>
      </c>
      <c r="G59" s="16">
        <f t="shared" si="4"/>
        <v>8.7800000000000017E-2</v>
      </c>
      <c r="H59" s="14">
        <f t="shared" si="0"/>
        <v>29298.739726027401</v>
      </c>
      <c r="I59" s="14"/>
      <c r="J59" s="14"/>
      <c r="K59" s="14"/>
      <c r="L59" s="44"/>
    </row>
    <row r="60" spans="1:12" hidden="1" x14ac:dyDescent="0.25">
      <c r="A60" s="37"/>
      <c r="B60" s="12">
        <f t="shared" si="3"/>
        <v>4060000</v>
      </c>
      <c r="C60" s="13" t="s">
        <v>197</v>
      </c>
      <c r="D60" s="17"/>
      <c r="E60" s="14">
        <v>0</v>
      </c>
      <c r="F60" s="15">
        <v>31</v>
      </c>
      <c r="G60" s="16">
        <f t="shared" si="4"/>
        <v>8.7800000000000017E-2</v>
      </c>
      <c r="H60" s="14">
        <f t="shared" si="0"/>
        <v>30275.364383561649</v>
      </c>
      <c r="I60" s="14"/>
      <c r="J60" s="14"/>
      <c r="K60" s="14"/>
      <c r="L60" s="44"/>
    </row>
    <row r="61" spans="1:12" hidden="1" x14ac:dyDescent="0.25">
      <c r="A61" s="37"/>
      <c r="B61" s="12">
        <f t="shared" si="3"/>
        <v>4060000</v>
      </c>
      <c r="C61" s="13" t="s">
        <v>197</v>
      </c>
      <c r="D61" s="17"/>
      <c r="E61" s="14">
        <v>0</v>
      </c>
      <c r="F61" s="15">
        <v>30</v>
      </c>
      <c r="G61" s="16">
        <f t="shared" si="4"/>
        <v>8.7800000000000017E-2</v>
      </c>
      <c r="H61" s="14">
        <f t="shared" si="0"/>
        <v>29298.739726027401</v>
      </c>
      <c r="I61" s="14"/>
      <c r="J61" s="14">
        <f>SUM(H59:H61)</f>
        <v>88872.843835616455</v>
      </c>
      <c r="K61" s="14"/>
      <c r="L61" s="44"/>
    </row>
    <row r="62" spans="1:12" hidden="1" x14ac:dyDescent="0.25">
      <c r="A62" s="37"/>
      <c r="B62" s="12">
        <f t="shared" si="3"/>
        <v>4060000</v>
      </c>
      <c r="C62" s="13" t="s">
        <v>197</v>
      </c>
      <c r="D62" s="17"/>
      <c r="E62" s="14">
        <v>0</v>
      </c>
      <c r="F62" s="15">
        <v>31</v>
      </c>
      <c r="G62" s="16">
        <f t="shared" si="4"/>
        <v>8.7800000000000017E-2</v>
      </c>
      <c r="H62" s="14">
        <f t="shared" si="0"/>
        <v>30275.364383561649</v>
      </c>
      <c r="I62" s="14"/>
      <c r="J62" s="14"/>
      <c r="K62" s="14"/>
      <c r="L62" s="44"/>
    </row>
    <row r="63" spans="1:12" hidden="1" x14ac:dyDescent="0.25">
      <c r="A63" s="37"/>
      <c r="B63" s="12">
        <f t="shared" si="3"/>
        <v>4060000</v>
      </c>
      <c r="C63" s="13" t="s">
        <v>197</v>
      </c>
      <c r="D63" s="17"/>
      <c r="E63" s="14">
        <v>0</v>
      </c>
      <c r="F63" s="15">
        <v>31</v>
      </c>
      <c r="G63" s="16">
        <f t="shared" si="4"/>
        <v>8.7800000000000017E-2</v>
      </c>
      <c r="H63" s="14">
        <f t="shared" si="0"/>
        <v>30275.364383561649</v>
      </c>
      <c r="I63" s="14"/>
      <c r="J63" s="14"/>
      <c r="K63" s="14"/>
      <c r="L63" s="44"/>
    </row>
    <row r="64" spans="1:12" hidden="1" x14ac:dyDescent="0.25">
      <c r="A64" s="37"/>
      <c r="B64" s="12">
        <f t="shared" si="3"/>
        <v>4060000</v>
      </c>
      <c r="C64" s="13" t="s">
        <v>197</v>
      </c>
      <c r="D64" s="17"/>
      <c r="E64" s="14">
        <v>0</v>
      </c>
      <c r="F64" s="15">
        <v>30</v>
      </c>
      <c r="G64" s="16">
        <f t="shared" si="4"/>
        <v>8.7800000000000017E-2</v>
      </c>
      <c r="H64" s="14">
        <f t="shared" si="0"/>
        <v>29298.739726027401</v>
      </c>
      <c r="I64" s="14"/>
      <c r="J64" s="14">
        <f>SUM(H62:H64)</f>
        <v>89849.468493150693</v>
      </c>
      <c r="K64" s="14"/>
      <c r="L64" s="44"/>
    </row>
    <row r="65" spans="1:12" hidden="1" x14ac:dyDescent="0.25">
      <c r="A65" s="37"/>
      <c r="B65" s="12">
        <f t="shared" si="3"/>
        <v>4060000</v>
      </c>
      <c r="C65" s="13" t="s">
        <v>197</v>
      </c>
      <c r="D65" s="17"/>
      <c r="E65" s="14">
        <v>0</v>
      </c>
      <c r="F65" s="15">
        <v>31</v>
      </c>
      <c r="G65" s="16">
        <f t="shared" si="4"/>
        <v>8.7800000000000017E-2</v>
      </c>
      <c r="H65" s="14">
        <f t="shared" si="0"/>
        <v>30275.364383561649</v>
      </c>
      <c r="I65" s="14"/>
      <c r="J65" s="14"/>
      <c r="K65" s="14"/>
      <c r="L65" s="44"/>
    </row>
    <row r="66" spans="1:12" hidden="1" x14ac:dyDescent="0.25">
      <c r="A66" s="37"/>
      <c r="B66" s="12">
        <f t="shared" si="3"/>
        <v>4060000</v>
      </c>
      <c r="C66" s="13" t="s">
        <v>197</v>
      </c>
      <c r="D66" s="17"/>
      <c r="E66" s="14">
        <v>0</v>
      </c>
      <c r="F66" s="15">
        <v>30</v>
      </c>
      <c r="G66" s="16">
        <f t="shared" si="4"/>
        <v>8.7800000000000017E-2</v>
      </c>
      <c r="H66" s="14">
        <f t="shared" si="0"/>
        <v>29298.739726027401</v>
      </c>
      <c r="I66" s="14"/>
      <c r="J66" s="14"/>
      <c r="K66" s="14"/>
      <c r="L66" s="44"/>
    </row>
    <row r="67" spans="1:12" x14ac:dyDescent="0.25">
      <c r="A67" s="37"/>
      <c r="B67" s="12">
        <f t="shared" si="3"/>
        <v>4060000</v>
      </c>
      <c r="C67" s="13" t="s">
        <v>199</v>
      </c>
      <c r="D67" s="17"/>
      <c r="E67" s="14">
        <v>0</v>
      </c>
      <c r="F67" s="15">
        <v>31</v>
      </c>
      <c r="G67" s="16">
        <f t="shared" si="4"/>
        <v>8.7800000000000017E-2</v>
      </c>
      <c r="H67" s="14">
        <f t="shared" si="0"/>
        <v>30275.364383561649</v>
      </c>
      <c r="I67" s="14"/>
      <c r="J67" s="14">
        <f>SUM(H65:H67)</f>
        <v>89849.468493150707</v>
      </c>
      <c r="K67" s="14">
        <f>SUM(J58:J67)</f>
        <v>356468.00000000006</v>
      </c>
      <c r="L67" s="44"/>
    </row>
    <row r="68" spans="1:12" hidden="1" x14ac:dyDescent="0.25">
      <c r="A68" s="37"/>
      <c r="B68" s="12">
        <f t="shared" si="3"/>
        <v>4060000</v>
      </c>
      <c r="C68" s="13" t="s">
        <v>197</v>
      </c>
      <c r="D68" s="17"/>
      <c r="E68" s="14">
        <v>0</v>
      </c>
      <c r="F68" s="15">
        <v>31</v>
      </c>
      <c r="G68" s="16">
        <f t="shared" si="4"/>
        <v>8.7800000000000017E-2</v>
      </c>
      <c r="H68" s="14">
        <f t="shared" si="0"/>
        <v>30275.364383561649</v>
      </c>
      <c r="I68" s="14"/>
      <c r="J68" s="14"/>
      <c r="K68" s="14"/>
      <c r="L68" s="44"/>
    </row>
    <row r="69" spans="1:12" hidden="1" x14ac:dyDescent="0.25">
      <c r="A69" s="37"/>
      <c r="B69" s="12">
        <f>B68-E68</f>
        <v>4060000</v>
      </c>
      <c r="C69" s="13" t="s">
        <v>197</v>
      </c>
      <c r="D69" s="17"/>
      <c r="E69" s="14">
        <v>0</v>
      </c>
      <c r="F69" s="15">
        <v>28</v>
      </c>
      <c r="G69" s="16">
        <f t="shared" si="4"/>
        <v>8.7800000000000017E-2</v>
      </c>
      <c r="H69" s="14">
        <f t="shared" si="0"/>
        <v>27345.490410958908</v>
      </c>
      <c r="I69" s="14"/>
      <c r="J69" s="14"/>
      <c r="K69" s="14"/>
      <c r="L69" s="44"/>
    </row>
    <row r="70" spans="1:12" hidden="1" x14ac:dyDescent="0.25">
      <c r="A70" s="37"/>
      <c r="B70" s="12">
        <f>B69-E69</f>
        <v>4060000</v>
      </c>
      <c r="C70" s="13" t="s">
        <v>197</v>
      </c>
      <c r="D70" s="17"/>
      <c r="E70" s="14">
        <v>75000</v>
      </c>
      <c r="F70" s="15">
        <v>31</v>
      </c>
      <c r="G70" s="16">
        <f t="shared" si="4"/>
        <v>8.7800000000000017E-2</v>
      </c>
      <c r="H70" s="14">
        <f t="shared" si="0"/>
        <v>30275.364383561649</v>
      </c>
      <c r="I70" s="14"/>
      <c r="J70" s="14">
        <f>SUM(H68:H70)</f>
        <v>87896.219178082203</v>
      </c>
      <c r="K70" s="14"/>
      <c r="L70" s="44"/>
    </row>
    <row r="71" spans="1:12" hidden="1" x14ac:dyDescent="0.25">
      <c r="A71" s="37"/>
      <c r="B71" s="12">
        <f>B70-E70</f>
        <v>3985000</v>
      </c>
      <c r="C71" s="13" t="s">
        <v>197</v>
      </c>
      <c r="D71" s="17"/>
      <c r="E71" s="14">
        <v>0</v>
      </c>
      <c r="F71" s="15">
        <v>30</v>
      </c>
      <c r="G71" s="16">
        <f t="shared" si="4"/>
        <v>8.7800000000000017E-2</v>
      </c>
      <c r="H71" s="14">
        <f>B71*G71*F71/365</f>
        <v>28757.506849315072</v>
      </c>
      <c r="I71" s="14"/>
      <c r="J71" s="14"/>
      <c r="K71" s="14"/>
      <c r="L71" s="44"/>
    </row>
    <row r="72" spans="1:12" hidden="1" x14ac:dyDescent="0.25">
      <c r="A72" s="37"/>
      <c r="B72" s="12">
        <f t="shared" si="3"/>
        <v>3985000</v>
      </c>
      <c r="C72" s="13" t="s">
        <v>197</v>
      </c>
      <c r="D72" s="17"/>
      <c r="E72" s="14">
        <v>0</v>
      </c>
      <c r="F72" s="15">
        <v>31</v>
      </c>
      <c r="G72" s="16">
        <f t="shared" si="4"/>
        <v>8.7800000000000017E-2</v>
      </c>
      <c r="H72" s="14">
        <f t="shared" si="0"/>
        <v>29716.09041095891</v>
      </c>
      <c r="I72" s="14"/>
      <c r="J72" s="14"/>
      <c r="K72" s="14"/>
      <c r="L72" s="44"/>
    </row>
    <row r="73" spans="1:12" hidden="1" x14ac:dyDescent="0.25">
      <c r="A73" s="37"/>
      <c r="B73" s="12">
        <f t="shared" si="3"/>
        <v>3985000</v>
      </c>
      <c r="C73" s="13" t="s">
        <v>197</v>
      </c>
      <c r="D73" s="17"/>
      <c r="E73" s="14">
        <v>75000</v>
      </c>
      <c r="F73" s="15">
        <v>30</v>
      </c>
      <c r="G73" s="16">
        <f t="shared" si="4"/>
        <v>8.7800000000000017E-2</v>
      </c>
      <c r="H73" s="14">
        <f t="shared" si="0"/>
        <v>28757.506849315072</v>
      </c>
      <c r="I73" s="14"/>
      <c r="J73" s="14">
        <f>SUM(H71:H73)</f>
        <v>87231.104109589054</v>
      </c>
      <c r="K73" s="14"/>
      <c r="L73" s="44"/>
    </row>
    <row r="74" spans="1:12" hidden="1" x14ac:dyDescent="0.25">
      <c r="A74" s="37"/>
      <c r="B74" s="12">
        <f t="shared" si="3"/>
        <v>3910000</v>
      </c>
      <c r="C74" s="13" t="s">
        <v>197</v>
      </c>
      <c r="D74" s="17"/>
      <c r="E74" s="14"/>
      <c r="F74" s="15">
        <v>31</v>
      </c>
      <c r="G74" s="16">
        <f t="shared" si="4"/>
        <v>8.7800000000000017E-2</v>
      </c>
      <c r="H74" s="14">
        <f t="shared" si="0"/>
        <v>29156.816438356171</v>
      </c>
      <c r="I74" s="14"/>
      <c r="J74" s="14"/>
      <c r="K74" s="14"/>
      <c r="L74" s="44"/>
    </row>
    <row r="75" spans="1:12" hidden="1" x14ac:dyDescent="0.25">
      <c r="A75" s="37"/>
      <c r="B75" s="12">
        <f t="shared" si="3"/>
        <v>3910000</v>
      </c>
      <c r="C75" s="13" t="s">
        <v>197</v>
      </c>
      <c r="D75" s="17"/>
      <c r="E75" s="14"/>
      <c r="F75" s="15">
        <v>31</v>
      </c>
      <c r="G75" s="16">
        <f t="shared" si="4"/>
        <v>8.7800000000000017E-2</v>
      </c>
      <c r="H75" s="14">
        <f t="shared" si="0"/>
        <v>29156.816438356171</v>
      </c>
      <c r="I75" s="14"/>
      <c r="J75" s="14"/>
      <c r="K75" s="14"/>
      <c r="L75" s="44"/>
    </row>
    <row r="76" spans="1:12" hidden="1" x14ac:dyDescent="0.25">
      <c r="A76" s="37"/>
      <c r="B76" s="12">
        <f t="shared" si="3"/>
        <v>3910000</v>
      </c>
      <c r="C76" s="13" t="s">
        <v>197</v>
      </c>
      <c r="D76" s="17"/>
      <c r="E76" s="14">
        <v>75000</v>
      </c>
      <c r="F76" s="15">
        <v>30</v>
      </c>
      <c r="G76" s="16">
        <f t="shared" si="4"/>
        <v>8.7800000000000017E-2</v>
      </c>
      <c r="H76" s="14">
        <f t="shared" si="0"/>
        <v>28216.273972602743</v>
      </c>
      <c r="I76" s="14"/>
      <c r="J76" s="14">
        <f>SUM(H74:H76)</f>
        <v>86529.906849315084</v>
      </c>
      <c r="K76" s="14"/>
      <c r="L76" s="44"/>
    </row>
    <row r="77" spans="1:12" hidden="1" x14ac:dyDescent="0.25">
      <c r="A77" s="37"/>
      <c r="B77" s="12">
        <f t="shared" si="3"/>
        <v>3835000</v>
      </c>
      <c r="C77" s="13" t="s">
        <v>197</v>
      </c>
      <c r="D77" s="17"/>
      <c r="E77" s="14"/>
      <c r="F77" s="15">
        <v>31</v>
      </c>
      <c r="G77" s="16">
        <f t="shared" si="4"/>
        <v>8.7800000000000017E-2</v>
      </c>
      <c r="H77" s="14">
        <f t="shared" si="0"/>
        <v>28597.542465753431</v>
      </c>
      <c r="I77" s="14"/>
      <c r="J77" s="14"/>
      <c r="K77" s="14"/>
      <c r="L77" s="44"/>
    </row>
    <row r="78" spans="1:12" hidden="1" x14ac:dyDescent="0.25">
      <c r="A78" s="37"/>
      <c r="B78" s="12">
        <f t="shared" si="3"/>
        <v>3835000</v>
      </c>
      <c r="C78" s="13" t="s">
        <v>197</v>
      </c>
      <c r="D78" s="17"/>
      <c r="E78" s="14"/>
      <c r="F78" s="15">
        <v>30</v>
      </c>
      <c r="G78" s="16">
        <f t="shared" si="4"/>
        <v>8.7800000000000017E-2</v>
      </c>
      <c r="H78" s="14">
        <f t="shared" si="0"/>
        <v>27675.041095890418</v>
      </c>
      <c r="I78" s="14"/>
      <c r="J78" s="14"/>
      <c r="K78" s="14"/>
      <c r="L78" s="44"/>
    </row>
    <row r="79" spans="1:12" x14ac:dyDescent="0.25">
      <c r="A79" s="37"/>
      <c r="B79" s="12">
        <f t="shared" si="3"/>
        <v>3835000</v>
      </c>
      <c r="C79" s="13" t="s">
        <v>200</v>
      </c>
      <c r="D79" s="17"/>
      <c r="E79" s="14">
        <v>75000</v>
      </c>
      <c r="F79" s="15">
        <v>31</v>
      </c>
      <c r="G79" s="16">
        <f t="shared" si="4"/>
        <v>8.7800000000000017E-2</v>
      </c>
      <c r="H79" s="14">
        <f t="shared" si="0"/>
        <v>28597.542465753431</v>
      </c>
      <c r="I79" s="14"/>
      <c r="J79" s="14">
        <f>SUM(H77:H79)</f>
        <v>84870.126027397288</v>
      </c>
      <c r="K79" s="14">
        <f>SUM(J70:J79)</f>
        <v>346527.35616438364</v>
      </c>
      <c r="L79" s="44"/>
    </row>
    <row r="80" spans="1:12" hidden="1" x14ac:dyDescent="0.25">
      <c r="A80" s="37"/>
      <c r="B80" s="12">
        <f t="shared" si="3"/>
        <v>3760000</v>
      </c>
      <c r="C80" s="13" t="s">
        <v>200</v>
      </c>
      <c r="D80" s="17"/>
      <c r="E80" s="14">
        <v>0</v>
      </c>
      <c r="F80" s="15">
        <v>31</v>
      </c>
      <c r="G80" s="16">
        <f t="shared" si="4"/>
        <v>8.7800000000000017E-2</v>
      </c>
      <c r="H80" s="14">
        <f t="shared" si="0"/>
        <v>28038.268493150688</v>
      </c>
      <c r="I80" s="14"/>
      <c r="J80" s="14"/>
      <c r="K80" s="14"/>
      <c r="L80" s="44"/>
    </row>
    <row r="81" spans="1:12" hidden="1" x14ac:dyDescent="0.25">
      <c r="A81" s="37"/>
      <c r="B81" s="12">
        <f t="shared" si="3"/>
        <v>3760000</v>
      </c>
      <c r="C81" s="13" t="s">
        <v>200</v>
      </c>
      <c r="D81" s="17"/>
      <c r="E81" s="14">
        <v>0</v>
      </c>
      <c r="F81" s="15">
        <v>28</v>
      </c>
      <c r="G81" s="16">
        <f t="shared" si="4"/>
        <v>8.7800000000000017E-2</v>
      </c>
      <c r="H81" s="14">
        <f t="shared" si="0"/>
        <v>25324.887671232882</v>
      </c>
      <c r="I81" s="14"/>
      <c r="J81" s="14"/>
      <c r="K81" s="14"/>
      <c r="L81" s="44"/>
    </row>
    <row r="82" spans="1:12" hidden="1" x14ac:dyDescent="0.25">
      <c r="A82" s="37"/>
      <c r="B82" s="12">
        <f t="shared" si="3"/>
        <v>3760000</v>
      </c>
      <c r="C82" s="13" t="s">
        <v>200</v>
      </c>
      <c r="D82" s="17"/>
      <c r="E82" s="14">
        <v>75000</v>
      </c>
      <c r="F82" s="15">
        <v>31</v>
      </c>
      <c r="G82" s="16">
        <f t="shared" si="4"/>
        <v>8.7800000000000017E-2</v>
      </c>
      <c r="H82" s="14">
        <f t="shared" si="0"/>
        <v>28038.268493150688</v>
      </c>
      <c r="I82" s="14"/>
      <c r="J82" s="14">
        <f>SUM(H80:H82)</f>
        <v>81401.424657534255</v>
      </c>
      <c r="K82" s="14"/>
      <c r="L82" s="44"/>
    </row>
    <row r="83" spans="1:12" hidden="1" x14ac:dyDescent="0.25">
      <c r="A83" s="37"/>
      <c r="B83" s="12">
        <f t="shared" si="3"/>
        <v>3685000</v>
      </c>
      <c r="C83" s="13" t="s">
        <v>200</v>
      </c>
      <c r="D83" s="17"/>
      <c r="E83" s="14"/>
      <c r="F83" s="15">
        <v>30</v>
      </c>
      <c r="G83" s="16">
        <f t="shared" si="4"/>
        <v>8.7800000000000017E-2</v>
      </c>
      <c r="H83" s="14">
        <f t="shared" si="0"/>
        <v>26592.57534246576</v>
      </c>
      <c r="I83" s="14"/>
      <c r="J83" s="14"/>
      <c r="K83" s="14"/>
      <c r="L83" s="44"/>
    </row>
    <row r="84" spans="1:12" hidden="1" x14ac:dyDescent="0.25">
      <c r="A84" s="37"/>
      <c r="B84" s="12">
        <f t="shared" si="3"/>
        <v>3685000</v>
      </c>
      <c r="C84" s="13" t="s">
        <v>200</v>
      </c>
      <c r="D84" s="17"/>
      <c r="E84" s="14"/>
      <c r="F84" s="15">
        <v>31</v>
      </c>
      <c r="G84" s="16">
        <f t="shared" si="4"/>
        <v>8.7800000000000017E-2</v>
      </c>
      <c r="H84" s="14">
        <f t="shared" si="0"/>
        <v>27478.994520547949</v>
      </c>
      <c r="I84" s="14"/>
      <c r="J84" s="14"/>
      <c r="K84" s="14"/>
      <c r="L84" s="44"/>
    </row>
    <row r="85" spans="1:12" hidden="1" x14ac:dyDescent="0.25">
      <c r="A85" s="37"/>
      <c r="B85" s="12">
        <f t="shared" si="3"/>
        <v>3685000</v>
      </c>
      <c r="C85" s="13" t="s">
        <v>200</v>
      </c>
      <c r="D85" s="17"/>
      <c r="E85" s="14">
        <v>75000</v>
      </c>
      <c r="F85" s="15">
        <v>30</v>
      </c>
      <c r="G85" s="16">
        <f t="shared" si="4"/>
        <v>8.7800000000000017E-2</v>
      </c>
      <c r="H85" s="14">
        <f t="shared" si="0"/>
        <v>26592.57534246576</v>
      </c>
      <c r="I85" s="14"/>
      <c r="J85" s="14">
        <f>SUM(H83:H85)</f>
        <v>80664.145205479464</v>
      </c>
      <c r="K85" s="14"/>
      <c r="L85" s="44"/>
    </row>
    <row r="86" spans="1:12" hidden="1" x14ac:dyDescent="0.25">
      <c r="A86" s="37"/>
      <c r="B86" s="12">
        <f t="shared" si="3"/>
        <v>3610000</v>
      </c>
      <c r="C86" s="13" t="s">
        <v>200</v>
      </c>
      <c r="D86" s="17"/>
      <c r="E86" s="14"/>
      <c r="F86" s="15">
        <v>31</v>
      </c>
      <c r="G86" s="16">
        <f t="shared" si="4"/>
        <v>8.7800000000000017E-2</v>
      </c>
      <c r="H86" s="14">
        <f t="shared" si="0"/>
        <v>26919.72054794521</v>
      </c>
      <c r="I86" s="14"/>
      <c r="J86" s="14"/>
      <c r="K86" s="14"/>
      <c r="L86" s="44"/>
    </row>
    <row r="87" spans="1:12" hidden="1" x14ac:dyDescent="0.25">
      <c r="A87" s="37"/>
      <c r="B87" s="12">
        <f t="shared" si="3"/>
        <v>3610000</v>
      </c>
      <c r="C87" s="13" t="s">
        <v>200</v>
      </c>
      <c r="D87" s="17"/>
      <c r="E87" s="14"/>
      <c r="F87" s="15">
        <v>31</v>
      </c>
      <c r="G87" s="16">
        <f t="shared" si="4"/>
        <v>8.7800000000000017E-2</v>
      </c>
      <c r="H87" s="14">
        <f t="shared" ref="H87:H155" si="5">B87*G87*F87/365</f>
        <v>26919.72054794521</v>
      </c>
      <c r="I87" s="14"/>
      <c r="J87" s="14"/>
      <c r="K87" s="14"/>
      <c r="L87" s="44"/>
    </row>
    <row r="88" spans="1:12" hidden="1" x14ac:dyDescent="0.25">
      <c r="A88" s="37"/>
      <c r="B88" s="12">
        <f t="shared" si="3"/>
        <v>3610000</v>
      </c>
      <c r="C88" s="13" t="s">
        <v>200</v>
      </c>
      <c r="D88" s="17"/>
      <c r="E88" s="14">
        <v>75000</v>
      </c>
      <c r="F88" s="15">
        <v>30</v>
      </c>
      <c r="G88" s="16">
        <f t="shared" si="4"/>
        <v>8.7800000000000017E-2</v>
      </c>
      <c r="H88" s="14">
        <f t="shared" si="5"/>
        <v>26051.342465753431</v>
      </c>
      <c r="I88" s="14"/>
      <c r="J88" s="14">
        <f>SUM(H86:H88)</f>
        <v>79890.783561643853</v>
      </c>
      <c r="K88" s="14"/>
      <c r="L88" s="44"/>
    </row>
    <row r="89" spans="1:12" hidden="1" x14ac:dyDescent="0.25">
      <c r="A89" s="37"/>
      <c r="B89" s="12">
        <f t="shared" si="3"/>
        <v>3535000</v>
      </c>
      <c r="C89" s="13" t="s">
        <v>200</v>
      </c>
      <c r="D89" s="17"/>
      <c r="E89" s="14">
        <v>0</v>
      </c>
      <c r="F89" s="15">
        <v>31</v>
      </c>
      <c r="G89" s="16">
        <f t="shared" si="4"/>
        <v>8.7800000000000017E-2</v>
      </c>
      <c r="H89" s="14">
        <f t="shared" si="5"/>
        <v>26360.44657534247</v>
      </c>
      <c r="I89" s="14"/>
      <c r="J89" s="14"/>
      <c r="K89" s="14"/>
      <c r="L89" s="44"/>
    </row>
    <row r="90" spans="1:12" hidden="1" x14ac:dyDescent="0.25">
      <c r="A90" s="37"/>
      <c r="B90" s="12">
        <f t="shared" si="3"/>
        <v>3535000</v>
      </c>
      <c r="C90" s="13" t="s">
        <v>200</v>
      </c>
      <c r="D90" s="17"/>
      <c r="E90" s="14">
        <v>0</v>
      </c>
      <c r="F90" s="15">
        <v>30</v>
      </c>
      <c r="G90" s="16">
        <f t="shared" si="4"/>
        <v>8.7800000000000017E-2</v>
      </c>
      <c r="H90" s="14">
        <f t="shared" si="5"/>
        <v>25510.109589041102</v>
      </c>
      <c r="I90" s="14"/>
      <c r="J90" s="14"/>
      <c r="K90" s="14"/>
      <c r="L90" s="44"/>
    </row>
    <row r="91" spans="1:12" x14ac:dyDescent="0.25">
      <c r="A91" s="37"/>
      <c r="B91" s="12">
        <f t="shared" si="3"/>
        <v>3535000</v>
      </c>
      <c r="C91" s="13" t="s">
        <v>203</v>
      </c>
      <c r="D91" s="17"/>
      <c r="E91" s="14">
        <v>75000</v>
      </c>
      <c r="F91" s="15">
        <v>31</v>
      </c>
      <c r="G91" s="16">
        <f t="shared" si="4"/>
        <v>8.7800000000000017E-2</v>
      </c>
      <c r="H91" s="14">
        <f t="shared" si="5"/>
        <v>26360.44657534247</v>
      </c>
      <c r="I91" s="14"/>
      <c r="J91" s="14">
        <f>SUM(H89:H91)</f>
        <v>78231.002739726042</v>
      </c>
      <c r="K91" s="14">
        <f>SUM(J82:J91)</f>
        <v>320187.35616438359</v>
      </c>
      <c r="L91" s="44"/>
    </row>
    <row r="92" spans="1:12" hidden="1" x14ac:dyDescent="0.25">
      <c r="A92" s="37"/>
      <c r="B92" s="12">
        <f t="shared" si="3"/>
        <v>3460000</v>
      </c>
      <c r="C92" s="13" t="s">
        <v>200</v>
      </c>
      <c r="D92" s="17"/>
      <c r="E92" s="14"/>
      <c r="F92" s="15">
        <v>31</v>
      </c>
      <c r="G92" s="16">
        <f t="shared" si="4"/>
        <v>8.7800000000000017E-2</v>
      </c>
      <c r="H92" s="14">
        <f t="shared" si="5"/>
        <v>25801.172602739731</v>
      </c>
      <c r="I92" s="14"/>
      <c r="J92" s="14"/>
      <c r="K92" s="14"/>
      <c r="L92" s="44"/>
    </row>
    <row r="93" spans="1:12" hidden="1" x14ac:dyDescent="0.25">
      <c r="A93" s="37"/>
      <c r="B93" s="12">
        <f t="shared" si="3"/>
        <v>3460000</v>
      </c>
      <c r="C93" s="13" t="s">
        <v>200</v>
      </c>
      <c r="D93" s="17"/>
      <c r="E93" s="14"/>
      <c r="F93" s="15">
        <v>29</v>
      </c>
      <c r="G93" s="16">
        <f t="shared" si="4"/>
        <v>8.7800000000000017E-2</v>
      </c>
      <c r="H93" s="14">
        <f t="shared" si="5"/>
        <v>24136.580821917814</v>
      </c>
      <c r="I93" s="14"/>
      <c r="J93" s="14"/>
      <c r="K93" s="14"/>
      <c r="L93" s="44"/>
    </row>
    <row r="94" spans="1:12" hidden="1" x14ac:dyDescent="0.25">
      <c r="A94" s="37"/>
      <c r="B94" s="12">
        <f t="shared" si="3"/>
        <v>3460000</v>
      </c>
      <c r="C94" s="13" t="s">
        <v>200</v>
      </c>
      <c r="D94" s="17"/>
      <c r="E94" s="14">
        <v>77500</v>
      </c>
      <c r="F94" s="15">
        <v>31</v>
      </c>
      <c r="G94" s="16">
        <f t="shared" si="4"/>
        <v>8.7800000000000017E-2</v>
      </c>
      <c r="H94" s="14">
        <f t="shared" si="5"/>
        <v>25801.172602739731</v>
      </c>
      <c r="I94" s="14"/>
      <c r="J94" s="14">
        <f>SUM(H92:H94)</f>
        <v>75738.926027397276</v>
      </c>
      <c r="K94" s="14"/>
      <c r="L94" s="44"/>
    </row>
    <row r="95" spans="1:12" hidden="1" x14ac:dyDescent="0.25">
      <c r="A95" s="37"/>
      <c r="B95" s="12">
        <f t="shared" si="3"/>
        <v>3382500</v>
      </c>
      <c r="C95" s="13" t="s">
        <v>200</v>
      </c>
      <c r="D95" s="17"/>
      <c r="E95" s="14"/>
      <c r="F95" s="15">
        <v>30</v>
      </c>
      <c r="G95" s="16">
        <f t="shared" si="4"/>
        <v>8.7800000000000017E-2</v>
      </c>
      <c r="H95" s="14">
        <f t="shared" si="5"/>
        <v>24409.602739726033</v>
      </c>
      <c r="I95" s="14"/>
      <c r="J95" s="14"/>
      <c r="K95" s="14"/>
      <c r="L95" s="44"/>
    </row>
    <row r="96" spans="1:12" hidden="1" x14ac:dyDescent="0.25">
      <c r="A96" s="37"/>
      <c r="B96" s="12">
        <f t="shared" ref="B96:B159" si="6">B95-E95</f>
        <v>3382500</v>
      </c>
      <c r="C96" s="13" t="s">
        <v>200</v>
      </c>
      <c r="D96" s="17"/>
      <c r="E96" s="14"/>
      <c r="F96" s="15">
        <v>31</v>
      </c>
      <c r="G96" s="16">
        <f t="shared" si="4"/>
        <v>8.7800000000000017E-2</v>
      </c>
      <c r="H96" s="14">
        <f t="shared" si="5"/>
        <v>25223.256164383565</v>
      </c>
      <c r="I96" s="14"/>
      <c r="J96" s="14"/>
      <c r="K96" s="14"/>
      <c r="L96" s="44"/>
    </row>
    <row r="97" spans="1:12" hidden="1" x14ac:dyDescent="0.25">
      <c r="A97" s="37"/>
      <c r="B97" s="12">
        <f t="shared" si="6"/>
        <v>3382500</v>
      </c>
      <c r="C97" s="13" t="s">
        <v>200</v>
      </c>
      <c r="D97" s="17"/>
      <c r="E97" s="14">
        <v>77500</v>
      </c>
      <c r="F97" s="15">
        <v>30</v>
      </c>
      <c r="G97" s="16">
        <f t="shared" si="4"/>
        <v>8.7800000000000017E-2</v>
      </c>
      <c r="H97" s="14">
        <f t="shared" si="5"/>
        <v>24409.602739726033</v>
      </c>
      <c r="I97" s="14"/>
      <c r="J97" s="14">
        <f>SUM(H95:H97)</f>
        <v>74042.461643835632</v>
      </c>
      <c r="K97" s="14"/>
      <c r="L97" s="44"/>
    </row>
    <row r="98" spans="1:12" hidden="1" x14ac:dyDescent="0.25">
      <c r="A98" s="37"/>
      <c r="B98" s="12">
        <f t="shared" si="6"/>
        <v>3305000</v>
      </c>
      <c r="C98" s="13" t="s">
        <v>200</v>
      </c>
      <c r="D98" s="17"/>
      <c r="E98" s="14">
        <v>0</v>
      </c>
      <c r="F98" s="15">
        <v>31</v>
      </c>
      <c r="G98" s="16">
        <f t="shared" si="4"/>
        <v>8.7800000000000017E-2</v>
      </c>
      <c r="H98" s="14">
        <f t="shared" si="5"/>
        <v>24645.339726027403</v>
      </c>
      <c r="I98" s="14"/>
      <c r="J98" s="14"/>
      <c r="K98" s="14"/>
      <c r="L98" s="44"/>
    </row>
    <row r="99" spans="1:12" hidden="1" x14ac:dyDescent="0.25">
      <c r="A99" s="37"/>
      <c r="B99" s="12">
        <f t="shared" si="6"/>
        <v>3305000</v>
      </c>
      <c r="C99" s="13" t="s">
        <v>200</v>
      </c>
      <c r="D99" s="17"/>
      <c r="E99" s="14">
        <v>0</v>
      </c>
      <c r="F99" s="15">
        <v>31</v>
      </c>
      <c r="G99" s="16">
        <f t="shared" ref="G99:G162" si="7">G98</f>
        <v>8.7800000000000017E-2</v>
      </c>
      <c r="H99" s="14">
        <f t="shared" si="5"/>
        <v>24645.339726027403</v>
      </c>
      <c r="I99" s="14"/>
      <c r="J99" s="14"/>
      <c r="K99" s="14"/>
      <c r="L99" s="44"/>
    </row>
    <row r="100" spans="1:12" hidden="1" x14ac:dyDescent="0.25">
      <c r="A100" s="37"/>
      <c r="B100" s="12">
        <f t="shared" si="6"/>
        <v>3305000</v>
      </c>
      <c r="C100" s="13" t="s">
        <v>200</v>
      </c>
      <c r="D100" s="17"/>
      <c r="E100" s="14">
        <v>77500</v>
      </c>
      <c r="F100" s="15">
        <v>30</v>
      </c>
      <c r="G100" s="16">
        <f t="shared" si="7"/>
        <v>8.7800000000000017E-2</v>
      </c>
      <c r="H100" s="14">
        <f t="shared" si="5"/>
        <v>23850.328767123294</v>
      </c>
      <c r="I100" s="14"/>
      <c r="J100" s="14">
        <f>SUM(H98:H100)</f>
        <v>73141.008219178097</v>
      </c>
      <c r="K100" s="14"/>
      <c r="L100" s="44"/>
    </row>
    <row r="101" spans="1:12" hidden="1" x14ac:dyDescent="0.25">
      <c r="A101" s="37"/>
      <c r="B101" s="12">
        <f t="shared" si="6"/>
        <v>3227500</v>
      </c>
      <c r="C101" s="13" t="s">
        <v>200</v>
      </c>
      <c r="D101" s="17"/>
      <c r="E101" s="14"/>
      <c r="F101" s="15">
        <v>31</v>
      </c>
      <c r="G101" s="16">
        <f t="shared" si="7"/>
        <v>8.7800000000000017E-2</v>
      </c>
      <c r="H101" s="14">
        <f t="shared" si="5"/>
        <v>24067.423287671238</v>
      </c>
      <c r="I101" s="14"/>
      <c r="J101" s="14"/>
      <c r="K101" s="14"/>
      <c r="L101" s="44"/>
    </row>
    <row r="102" spans="1:12" hidden="1" x14ac:dyDescent="0.25">
      <c r="A102" s="37"/>
      <c r="B102" s="12">
        <f t="shared" si="6"/>
        <v>3227500</v>
      </c>
      <c r="C102" s="13" t="s">
        <v>200</v>
      </c>
      <c r="D102" s="17"/>
      <c r="E102" s="14"/>
      <c r="F102" s="15">
        <v>30</v>
      </c>
      <c r="G102" s="16">
        <f t="shared" si="7"/>
        <v>8.7800000000000017E-2</v>
      </c>
      <c r="H102" s="14">
        <f t="shared" si="5"/>
        <v>23291.054794520554</v>
      </c>
      <c r="I102" s="14"/>
      <c r="J102" s="14"/>
      <c r="K102" s="14"/>
      <c r="L102" s="44"/>
    </row>
    <row r="103" spans="1:12" x14ac:dyDescent="0.25">
      <c r="A103" s="37"/>
      <c r="B103" s="12">
        <f t="shared" si="6"/>
        <v>3227500</v>
      </c>
      <c r="C103" s="13" t="s">
        <v>206</v>
      </c>
      <c r="D103" s="17"/>
      <c r="E103" s="14">
        <v>77500</v>
      </c>
      <c r="F103" s="15">
        <v>31</v>
      </c>
      <c r="G103" s="16">
        <f t="shared" si="7"/>
        <v>8.7800000000000017E-2</v>
      </c>
      <c r="H103" s="14">
        <f t="shared" si="5"/>
        <v>24067.423287671238</v>
      </c>
      <c r="I103" s="14"/>
      <c r="J103" s="14">
        <f>SUM(H101:H103)</f>
        <v>71425.90136986303</v>
      </c>
      <c r="K103" s="14">
        <f>SUM(J94:J103)</f>
        <v>294348.29726027406</v>
      </c>
      <c r="L103" s="44"/>
    </row>
    <row r="104" spans="1:12" hidden="1" x14ac:dyDescent="0.25">
      <c r="A104" s="37"/>
      <c r="B104" s="12">
        <f t="shared" si="6"/>
        <v>3150000</v>
      </c>
      <c r="C104" s="13" t="s">
        <v>200</v>
      </c>
      <c r="D104" s="17"/>
      <c r="E104" s="14"/>
      <c r="F104" s="15">
        <v>31</v>
      </c>
      <c r="G104" s="16">
        <f t="shared" si="7"/>
        <v>8.7800000000000017E-2</v>
      </c>
      <c r="H104" s="14">
        <f t="shared" si="5"/>
        <v>23489.506849315072</v>
      </c>
      <c r="I104" s="14"/>
      <c r="J104" s="14"/>
      <c r="K104" s="14"/>
      <c r="L104" s="44"/>
    </row>
    <row r="105" spans="1:12" hidden="1" x14ac:dyDescent="0.25">
      <c r="A105" s="37"/>
      <c r="B105" s="12">
        <f t="shared" si="6"/>
        <v>3150000</v>
      </c>
      <c r="C105" s="13" t="s">
        <v>200</v>
      </c>
      <c r="D105" s="17"/>
      <c r="E105" s="14"/>
      <c r="F105" s="15">
        <v>28</v>
      </c>
      <c r="G105" s="16">
        <f t="shared" si="7"/>
        <v>8.7800000000000017E-2</v>
      </c>
      <c r="H105" s="14">
        <f t="shared" si="5"/>
        <v>21216.328767123294</v>
      </c>
      <c r="I105" s="14"/>
      <c r="J105" s="14"/>
      <c r="K105" s="14"/>
      <c r="L105" s="44"/>
    </row>
    <row r="106" spans="1:12" hidden="1" x14ac:dyDescent="0.25">
      <c r="A106" s="37"/>
      <c r="B106" s="12">
        <f t="shared" si="6"/>
        <v>3150000</v>
      </c>
      <c r="C106" s="13" t="s">
        <v>200</v>
      </c>
      <c r="D106" s="17"/>
      <c r="E106" s="14">
        <v>112500</v>
      </c>
      <c r="F106" s="15">
        <v>31</v>
      </c>
      <c r="G106" s="16">
        <f t="shared" si="7"/>
        <v>8.7800000000000017E-2</v>
      </c>
      <c r="H106" s="14">
        <f t="shared" si="5"/>
        <v>23489.506849315072</v>
      </c>
      <c r="I106" s="14"/>
      <c r="J106" s="14">
        <f>SUM(H104:H106)</f>
        <v>68195.342465753434</v>
      </c>
      <c r="K106" s="14"/>
      <c r="L106" s="44"/>
    </row>
    <row r="107" spans="1:12" hidden="1" x14ac:dyDescent="0.25">
      <c r="A107" s="37"/>
      <c r="B107" s="12">
        <f t="shared" si="6"/>
        <v>3037500</v>
      </c>
      <c r="C107" s="13" t="s">
        <v>200</v>
      </c>
      <c r="D107" s="17"/>
      <c r="E107" s="14">
        <v>0</v>
      </c>
      <c r="F107" s="15">
        <v>30</v>
      </c>
      <c r="G107" s="16">
        <f t="shared" si="7"/>
        <v>8.7800000000000017E-2</v>
      </c>
      <c r="H107" s="14">
        <f t="shared" si="5"/>
        <v>21919.93150684932</v>
      </c>
      <c r="I107" s="14"/>
      <c r="J107" s="14"/>
      <c r="K107" s="14"/>
      <c r="L107" s="44"/>
    </row>
    <row r="108" spans="1:12" hidden="1" x14ac:dyDescent="0.25">
      <c r="A108" s="37"/>
      <c r="B108" s="12">
        <f t="shared" si="6"/>
        <v>3037500</v>
      </c>
      <c r="C108" s="13" t="s">
        <v>200</v>
      </c>
      <c r="D108" s="17"/>
      <c r="E108" s="14">
        <v>0</v>
      </c>
      <c r="F108" s="15">
        <v>31</v>
      </c>
      <c r="G108" s="16">
        <f t="shared" si="7"/>
        <v>8.7800000000000017E-2</v>
      </c>
      <c r="H108" s="14">
        <f t="shared" si="5"/>
        <v>22650.595890410965</v>
      </c>
      <c r="I108" s="14"/>
      <c r="J108" s="14"/>
      <c r="K108" s="14"/>
      <c r="L108" s="44"/>
    </row>
    <row r="109" spans="1:12" hidden="1" x14ac:dyDescent="0.25">
      <c r="A109" s="37"/>
      <c r="B109" s="12">
        <f t="shared" si="6"/>
        <v>3037500</v>
      </c>
      <c r="C109" s="13" t="s">
        <v>200</v>
      </c>
      <c r="D109" s="17"/>
      <c r="E109" s="14">
        <v>112500</v>
      </c>
      <c r="F109" s="15">
        <v>30</v>
      </c>
      <c r="G109" s="16">
        <f t="shared" si="7"/>
        <v>8.7800000000000017E-2</v>
      </c>
      <c r="H109" s="14">
        <f t="shared" si="5"/>
        <v>21919.93150684932</v>
      </c>
      <c r="I109" s="14"/>
      <c r="J109" s="14">
        <f>SUM(H107:H109)</f>
        <v>66490.458904109604</v>
      </c>
      <c r="K109" s="14"/>
      <c r="L109" s="44"/>
    </row>
    <row r="110" spans="1:12" hidden="1" x14ac:dyDescent="0.25">
      <c r="A110" s="37"/>
      <c r="B110" s="12">
        <f t="shared" si="6"/>
        <v>2925000</v>
      </c>
      <c r="C110" s="13" t="s">
        <v>200</v>
      </c>
      <c r="D110" s="17"/>
      <c r="E110" s="14"/>
      <c r="F110" s="15">
        <v>31</v>
      </c>
      <c r="G110" s="16">
        <f t="shared" si="7"/>
        <v>8.7800000000000017E-2</v>
      </c>
      <c r="H110" s="14">
        <f t="shared" si="5"/>
        <v>21811.684931506854</v>
      </c>
      <c r="I110" s="14"/>
      <c r="J110" s="14"/>
      <c r="K110" s="14"/>
      <c r="L110" s="44"/>
    </row>
    <row r="111" spans="1:12" hidden="1" x14ac:dyDescent="0.25">
      <c r="A111" s="37"/>
      <c r="B111" s="12">
        <f t="shared" si="6"/>
        <v>2925000</v>
      </c>
      <c r="C111" s="13" t="s">
        <v>200</v>
      </c>
      <c r="D111" s="17"/>
      <c r="E111" s="14"/>
      <c r="F111" s="15">
        <v>31</v>
      </c>
      <c r="G111" s="16">
        <f t="shared" si="7"/>
        <v>8.7800000000000017E-2</v>
      </c>
      <c r="H111" s="14">
        <f t="shared" si="5"/>
        <v>21811.684931506854</v>
      </c>
      <c r="I111" s="14"/>
      <c r="J111" s="14"/>
      <c r="K111" s="14"/>
      <c r="L111" s="44"/>
    </row>
    <row r="112" spans="1:12" hidden="1" x14ac:dyDescent="0.25">
      <c r="B112" s="12">
        <f t="shared" si="6"/>
        <v>2925000</v>
      </c>
      <c r="C112" s="13" t="s">
        <v>200</v>
      </c>
      <c r="D112" s="17"/>
      <c r="E112" s="14">
        <v>112500</v>
      </c>
      <c r="F112" s="15">
        <v>30</v>
      </c>
      <c r="G112" s="16">
        <f t="shared" si="7"/>
        <v>8.7800000000000017E-2</v>
      </c>
      <c r="H112" s="14">
        <f t="shared" si="5"/>
        <v>21108.082191780828</v>
      </c>
      <c r="I112" s="14"/>
      <c r="J112" s="14">
        <f>SUM(H110:H112)</f>
        <v>64731.452054794536</v>
      </c>
      <c r="K112" s="14"/>
      <c r="L112" s="44"/>
    </row>
    <row r="113" spans="2:12" hidden="1" x14ac:dyDescent="0.25">
      <c r="B113" s="12">
        <f t="shared" si="6"/>
        <v>2812500</v>
      </c>
      <c r="C113" s="13" t="s">
        <v>200</v>
      </c>
      <c r="D113" s="17"/>
      <c r="E113" s="14">
        <v>0</v>
      </c>
      <c r="F113" s="15">
        <v>31</v>
      </c>
      <c r="G113" s="16">
        <f t="shared" si="7"/>
        <v>8.7800000000000017E-2</v>
      </c>
      <c r="H113" s="14">
        <f t="shared" si="5"/>
        <v>20972.773972602743</v>
      </c>
      <c r="I113" s="14"/>
      <c r="J113" s="14"/>
      <c r="K113" s="14"/>
      <c r="L113" s="44"/>
    </row>
    <row r="114" spans="2:12" hidden="1" x14ac:dyDescent="0.25">
      <c r="B114" s="12">
        <f t="shared" si="6"/>
        <v>2812500</v>
      </c>
      <c r="C114" s="13" t="s">
        <v>200</v>
      </c>
      <c r="D114" s="17"/>
      <c r="E114" s="14">
        <v>0</v>
      </c>
      <c r="F114" s="15">
        <v>30</v>
      </c>
      <c r="G114" s="16">
        <f t="shared" si="7"/>
        <v>8.7800000000000017E-2</v>
      </c>
      <c r="H114" s="14">
        <f t="shared" si="5"/>
        <v>20296.232876712333</v>
      </c>
      <c r="I114" s="14"/>
      <c r="J114" s="14"/>
      <c r="K114" s="14"/>
      <c r="L114" s="44"/>
    </row>
    <row r="115" spans="2:12" x14ac:dyDescent="0.25">
      <c r="B115" s="12">
        <f t="shared" si="6"/>
        <v>2812500</v>
      </c>
      <c r="C115" s="13" t="s">
        <v>208</v>
      </c>
      <c r="D115" s="17"/>
      <c r="E115" s="14">
        <v>112500</v>
      </c>
      <c r="F115" s="15">
        <v>31</v>
      </c>
      <c r="G115" s="16">
        <f t="shared" si="7"/>
        <v>8.7800000000000017E-2</v>
      </c>
      <c r="H115" s="14">
        <f t="shared" si="5"/>
        <v>20972.773972602743</v>
      </c>
      <c r="I115" s="14"/>
      <c r="J115" s="14">
        <f>SUM(H113:H115)</f>
        <v>62241.780821917819</v>
      </c>
      <c r="K115" s="14">
        <f>SUM(J106:J115)</f>
        <v>261659.03424657538</v>
      </c>
      <c r="L115" s="44"/>
    </row>
    <row r="116" spans="2:12" hidden="1" x14ac:dyDescent="0.25">
      <c r="B116" s="12">
        <f t="shared" si="6"/>
        <v>2700000</v>
      </c>
      <c r="C116" s="13" t="s">
        <v>200</v>
      </c>
      <c r="D116" s="17"/>
      <c r="E116" s="14"/>
      <c r="F116" s="15">
        <v>31</v>
      </c>
      <c r="G116" s="16">
        <f t="shared" si="7"/>
        <v>8.7800000000000017E-2</v>
      </c>
      <c r="H116" s="14">
        <f t="shared" si="5"/>
        <v>20133.863013698636</v>
      </c>
      <c r="I116" s="14"/>
      <c r="J116" s="14"/>
      <c r="K116" s="14"/>
      <c r="L116" s="44"/>
    </row>
    <row r="117" spans="2:12" hidden="1" x14ac:dyDescent="0.25">
      <c r="B117" s="12">
        <f t="shared" si="6"/>
        <v>2700000</v>
      </c>
      <c r="C117" s="13" t="s">
        <v>200</v>
      </c>
      <c r="D117" s="17"/>
      <c r="E117" s="14"/>
      <c r="F117" s="15">
        <v>28</v>
      </c>
      <c r="G117" s="16">
        <f t="shared" si="7"/>
        <v>8.7800000000000017E-2</v>
      </c>
      <c r="H117" s="14">
        <f t="shared" si="5"/>
        <v>18185.424657534251</v>
      </c>
      <c r="I117" s="14"/>
      <c r="J117" s="14"/>
      <c r="K117" s="14"/>
      <c r="L117" s="44"/>
    </row>
    <row r="118" spans="2:12" hidden="1" x14ac:dyDescent="0.25">
      <c r="B118" s="12">
        <f t="shared" si="6"/>
        <v>2700000</v>
      </c>
      <c r="C118" s="13" t="s">
        <v>200</v>
      </c>
      <c r="D118" s="17"/>
      <c r="E118" s="14">
        <v>112500</v>
      </c>
      <c r="F118" s="15">
        <v>31</v>
      </c>
      <c r="G118" s="16">
        <f t="shared" si="7"/>
        <v>8.7800000000000017E-2</v>
      </c>
      <c r="H118" s="14">
        <f t="shared" si="5"/>
        <v>20133.863013698636</v>
      </c>
      <c r="I118" s="14"/>
      <c r="J118" s="14">
        <f>SUM(H116:H118)</f>
        <v>58453.150684931519</v>
      </c>
      <c r="K118" s="14"/>
      <c r="L118" s="44"/>
    </row>
    <row r="119" spans="2:12" hidden="1" x14ac:dyDescent="0.25">
      <c r="B119" s="12">
        <f t="shared" si="6"/>
        <v>2587500</v>
      </c>
      <c r="C119" s="13" t="s">
        <v>200</v>
      </c>
      <c r="D119" s="17"/>
      <c r="E119" s="14">
        <v>0</v>
      </c>
      <c r="F119" s="15">
        <v>30</v>
      </c>
      <c r="G119" s="16">
        <f t="shared" si="7"/>
        <v>8.7800000000000017E-2</v>
      </c>
      <c r="H119" s="14">
        <f t="shared" si="5"/>
        <v>18672.534246575349</v>
      </c>
      <c r="I119" s="14"/>
      <c r="J119" s="14"/>
      <c r="K119" s="14"/>
      <c r="L119" s="44"/>
    </row>
    <row r="120" spans="2:12" hidden="1" x14ac:dyDescent="0.25">
      <c r="B120" s="12">
        <f t="shared" si="6"/>
        <v>2587500</v>
      </c>
      <c r="C120" s="13" t="s">
        <v>200</v>
      </c>
      <c r="D120" s="17"/>
      <c r="E120" s="14">
        <v>0</v>
      </c>
      <c r="F120" s="15">
        <v>31</v>
      </c>
      <c r="G120" s="16">
        <f t="shared" si="7"/>
        <v>8.7800000000000017E-2</v>
      </c>
      <c r="H120" s="14">
        <f t="shared" si="5"/>
        <v>19294.952054794525</v>
      </c>
      <c r="I120" s="14"/>
      <c r="J120" s="14"/>
      <c r="K120" s="14"/>
      <c r="L120" s="44"/>
    </row>
    <row r="121" spans="2:12" hidden="1" x14ac:dyDescent="0.25">
      <c r="B121" s="12">
        <f t="shared" si="6"/>
        <v>2587500</v>
      </c>
      <c r="C121" s="13" t="s">
        <v>200</v>
      </c>
      <c r="D121" s="17"/>
      <c r="E121" s="14">
        <v>112500</v>
      </c>
      <c r="F121" s="15">
        <v>30</v>
      </c>
      <c r="G121" s="16">
        <f t="shared" si="7"/>
        <v>8.7800000000000017E-2</v>
      </c>
      <c r="H121" s="14">
        <f t="shared" si="5"/>
        <v>18672.534246575349</v>
      </c>
      <c r="I121" s="14"/>
      <c r="J121" s="14">
        <f>SUM(H119:H121)</f>
        <v>56640.020547945227</v>
      </c>
      <c r="K121" s="14"/>
      <c r="L121" s="44"/>
    </row>
    <row r="122" spans="2:12" hidden="1" x14ac:dyDescent="0.25">
      <c r="B122" s="12">
        <f t="shared" si="6"/>
        <v>2475000</v>
      </c>
      <c r="C122" s="13" t="s">
        <v>200</v>
      </c>
      <c r="D122" s="17"/>
      <c r="E122" s="14"/>
      <c r="F122" s="15">
        <v>31</v>
      </c>
      <c r="G122" s="16">
        <f t="shared" si="7"/>
        <v>8.7800000000000017E-2</v>
      </c>
      <c r="H122" s="14">
        <f t="shared" si="5"/>
        <v>18456.041095890414</v>
      </c>
      <c r="I122" s="14"/>
      <c r="J122" s="14"/>
      <c r="K122" s="14"/>
      <c r="L122" s="44"/>
    </row>
    <row r="123" spans="2:12" hidden="1" x14ac:dyDescent="0.25">
      <c r="B123" s="12">
        <f t="shared" si="6"/>
        <v>2475000</v>
      </c>
      <c r="C123" s="13" t="s">
        <v>200</v>
      </c>
      <c r="D123" s="17"/>
      <c r="E123" s="14"/>
      <c r="F123" s="15">
        <v>31</v>
      </c>
      <c r="G123" s="16">
        <f t="shared" si="7"/>
        <v>8.7800000000000017E-2</v>
      </c>
      <c r="H123" s="14">
        <f t="shared" si="5"/>
        <v>18456.041095890414</v>
      </c>
      <c r="I123" s="14"/>
      <c r="J123" s="14"/>
      <c r="K123" s="14"/>
      <c r="L123" s="44"/>
    </row>
    <row r="124" spans="2:12" hidden="1" x14ac:dyDescent="0.25">
      <c r="B124" s="12">
        <f t="shared" si="6"/>
        <v>2475000</v>
      </c>
      <c r="C124" s="13" t="s">
        <v>200</v>
      </c>
      <c r="D124" s="17"/>
      <c r="E124" s="14">
        <v>112500</v>
      </c>
      <c r="F124" s="15">
        <v>30</v>
      </c>
      <c r="G124" s="16">
        <f t="shared" si="7"/>
        <v>8.7800000000000017E-2</v>
      </c>
      <c r="H124" s="14">
        <f t="shared" si="5"/>
        <v>17860.68493150685</v>
      </c>
      <c r="I124" s="14"/>
      <c r="J124" s="14">
        <f>SUM(H122:H124)</f>
        <v>54772.767123287675</v>
      </c>
      <c r="K124" s="14"/>
      <c r="L124" s="44"/>
    </row>
    <row r="125" spans="2:12" hidden="1" x14ac:dyDescent="0.25">
      <c r="B125" s="12">
        <f t="shared" si="6"/>
        <v>2362500</v>
      </c>
      <c r="C125" s="13" t="s">
        <v>200</v>
      </c>
      <c r="D125" s="17"/>
      <c r="E125" s="14">
        <v>0</v>
      </c>
      <c r="F125" s="15">
        <v>31</v>
      </c>
      <c r="G125" s="16">
        <f t="shared" si="7"/>
        <v>8.7800000000000017E-2</v>
      </c>
      <c r="H125" s="14">
        <f t="shared" si="5"/>
        <v>17617.130136986303</v>
      </c>
      <c r="I125" s="14"/>
      <c r="J125" s="14"/>
      <c r="K125" s="14"/>
      <c r="L125" s="44"/>
    </row>
    <row r="126" spans="2:12" hidden="1" x14ac:dyDescent="0.25">
      <c r="B126" s="12">
        <f t="shared" si="6"/>
        <v>2362500</v>
      </c>
      <c r="C126" s="13" t="s">
        <v>200</v>
      </c>
      <c r="D126" s="17"/>
      <c r="E126" s="14">
        <v>0</v>
      </c>
      <c r="F126" s="15">
        <v>30</v>
      </c>
      <c r="G126" s="16">
        <f t="shared" si="7"/>
        <v>8.7800000000000017E-2</v>
      </c>
      <c r="H126" s="14">
        <f t="shared" si="5"/>
        <v>17048.835616438359</v>
      </c>
      <c r="I126" s="14"/>
      <c r="J126" s="14"/>
      <c r="K126" s="14"/>
      <c r="L126" s="44"/>
    </row>
    <row r="127" spans="2:12" x14ac:dyDescent="0.25">
      <c r="B127" s="12">
        <f t="shared" si="6"/>
        <v>2362500</v>
      </c>
      <c r="C127" s="13" t="s">
        <v>210</v>
      </c>
      <c r="D127" s="17"/>
      <c r="E127" s="14">
        <v>112500</v>
      </c>
      <c r="F127" s="15">
        <v>31</v>
      </c>
      <c r="G127" s="16">
        <f t="shared" si="7"/>
        <v>8.7800000000000017E-2</v>
      </c>
      <c r="H127" s="14">
        <f t="shared" si="5"/>
        <v>17617.130136986303</v>
      </c>
      <c r="I127" s="14"/>
      <c r="J127" s="14">
        <f>SUM(H125:H127)</f>
        <v>52283.095890410972</v>
      </c>
      <c r="K127" s="14">
        <f>SUM(J118:J127)</f>
        <v>222149.03424657541</v>
      </c>
      <c r="L127" s="44"/>
    </row>
    <row r="128" spans="2:12" hidden="1" x14ac:dyDescent="0.25">
      <c r="B128" s="12">
        <f t="shared" si="6"/>
        <v>2250000</v>
      </c>
      <c r="C128" s="13" t="s">
        <v>210</v>
      </c>
      <c r="D128" s="17"/>
      <c r="E128" s="14">
        <v>0</v>
      </c>
      <c r="F128" s="15">
        <v>31</v>
      </c>
      <c r="G128" s="16">
        <f t="shared" si="7"/>
        <v>8.7800000000000017E-2</v>
      </c>
      <c r="H128" s="14">
        <f t="shared" si="5"/>
        <v>16778.219178082196</v>
      </c>
      <c r="I128" s="14"/>
      <c r="J128" s="14"/>
      <c r="K128" s="14"/>
      <c r="L128" s="44"/>
    </row>
    <row r="129" spans="2:12" hidden="1" x14ac:dyDescent="0.25">
      <c r="B129" s="12">
        <f t="shared" si="6"/>
        <v>2250000</v>
      </c>
      <c r="C129" s="13" t="s">
        <v>210</v>
      </c>
      <c r="D129" s="17"/>
      <c r="E129" s="14">
        <v>0</v>
      </c>
      <c r="F129" s="15">
        <v>28</v>
      </c>
      <c r="G129" s="16">
        <f t="shared" si="7"/>
        <v>8.7800000000000017E-2</v>
      </c>
      <c r="H129" s="14">
        <f t="shared" si="5"/>
        <v>15154.520547945209</v>
      </c>
      <c r="I129" s="14"/>
      <c r="J129" s="14"/>
      <c r="K129" s="14"/>
      <c r="L129" s="44"/>
    </row>
    <row r="130" spans="2:12" hidden="1" x14ac:dyDescent="0.25">
      <c r="B130" s="12">
        <f t="shared" si="6"/>
        <v>2250000</v>
      </c>
      <c r="C130" s="13" t="s">
        <v>210</v>
      </c>
      <c r="D130" s="17"/>
      <c r="E130" s="14">
        <v>112500</v>
      </c>
      <c r="F130" s="15">
        <v>31</v>
      </c>
      <c r="G130" s="16">
        <f t="shared" si="7"/>
        <v>8.7800000000000017E-2</v>
      </c>
      <c r="H130" s="14">
        <f t="shared" si="5"/>
        <v>16778.219178082196</v>
      </c>
      <c r="I130" s="14"/>
      <c r="J130" s="14">
        <f>SUM(H128:H130)</f>
        <v>48710.958904109604</v>
      </c>
      <c r="K130" s="14"/>
      <c r="L130" s="44"/>
    </row>
    <row r="131" spans="2:12" hidden="1" x14ac:dyDescent="0.25">
      <c r="B131" s="12">
        <f t="shared" si="6"/>
        <v>2137500</v>
      </c>
      <c r="C131" s="13" t="s">
        <v>210</v>
      </c>
      <c r="D131" s="17"/>
      <c r="E131" s="14">
        <v>0</v>
      </c>
      <c r="F131" s="15">
        <v>30</v>
      </c>
      <c r="G131" s="16">
        <f t="shared" si="7"/>
        <v>8.7800000000000017E-2</v>
      </c>
      <c r="H131" s="14">
        <f t="shared" si="5"/>
        <v>15425.136986301372</v>
      </c>
      <c r="I131" s="14"/>
      <c r="J131" s="14"/>
      <c r="K131" s="14"/>
      <c r="L131" s="44"/>
    </row>
    <row r="132" spans="2:12" hidden="1" x14ac:dyDescent="0.25">
      <c r="B132" s="12">
        <f t="shared" si="6"/>
        <v>2137500</v>
      </c>
      <c r="C132" s="13" t="s">
        <v>210</v>
      </c>
      <c r="D132" s="17"/>
      <c r="E132" s="14">
        <v>0</v>
      </c>
      <c r="F132" s="15">
        <v>31</v>
      </c>
      <c r="G132" s="16">
        <f t="shared" si="7"/>
        <v>8.7800000000000017E-2</v>
      </c>
      <c r="H132" s="14">
        <f t="shared" si="5"/>
        <v>15939.308219178085</v>
      </c>
      <c r="I132" s="14"/>
      <c r="J132" s="14"/>
      <c r="K132" s="14"/>
      <c r="L132" s="44"/>
    </row>
    <row r="133" spans="2:12" hidden="1" x14ac:dyDescent="0.25">
      <c r="B133" s="12">
        <f t="shared" si="6"/>
        <v>2137500</v>
      </c>
      <c r="C133" s="13" t="s">
        <v>210</v>
      </c>
      <c r="D133" s="17"/>
      <c r="E133" s="14">
        <v>112500</v>
      </c>
      <c r="F133" s="15">
        <v>30</v>
      </c>
      <c r="G133" s="16">
        <f t="shared" si="7"/>
        <v>8.7800000000000017E-2</v>
      </c>
      <c r="H133" s="14">
        <f t="shared" si="5"/>
        <v>15425.136986301372</v>
      </c>
      <c r="I133" s="14"/>
      <c r="J133" s="14">
        <f>SUM(H131:H133)</f>
        <v>46789.582191780828</v>
      </c>
      <c r="K133" s="14"/>
      <c r="L133" s="44"/>
    </row>
    <row r="134" spans="2:12" hidden="1" x14ac:dyDescent="0.25">
      <c r="B134" s="12">
        <f t="shared" si="6"/>
        <v>2025000</v>
      </c>
      <c r="C134" s="13" t="s">
        <v>210</v>
      </c>
      <c r="D134" s="17"/>
      <c r="E134" s="14"/>
      <c r="F134" s="15">
        <v>31</v>
      </c>
      <c r="G134" s="16">
        <f t="shared" si="7"/>
        <v>8.7800000000000017E-2</v>
      </c>
      <c r="H134" s="14">
        <f t="shared" si="5"/>
        <v>15100.397260273976</v>
      </c>
      <c r="I134" s="14"/>
      <c r="J134" s="14"/>
      <c r="K134" s="14"/>
      <c r="L134" s="44"/>
    </row>
    <row r="135" spans="2:12" hidden="1" x14ac:dyDescent="0.25">
      <c r="B135" s="12">
        <f t="shared" si="6"/>
        <v>2025000</v>
      </c>
      <c r="C135" s="13" t="s">
        <v>210</v>
      </c>
      <c r="D135" s="17"/>
      <c r="E135" s="14"/>
      <c r="F135" s="15">
        <v>31</v>
      </c>
      <c r="G135" s="16">
        <f t="shared" si="7"/>
        <v>8.7800000000000017E-2</v>
      </c>
      <c r="H135" s="14">
        <f t="shared" si="5"/>
        <v>15100.397260273976</v>
      </c>
      <c r="I135" s="14"/>
      <c r="J135" s="14"/>
      <c r="K135" s="14"/>
      <c r="L135" s="44"/>
    </row>
    <row r="136" spans="2:12" hidden="1" x14ac:dyDescent="0.25">
      <c r="B136" s="12">
        <f t="shared" si="6"/>
        <v>2025000</v>
      </c>
      <c r="C136" s="13" t="s">
        <v>210</v>
      </c>
      <c r="D136" s="17"/>
      <c r="E136" s="14">
        <v>112500</v>
      </c>
      <c r="F136" s="15">
        <v>30</v>
      </c>
      <c r="G136" s="16">
        <f t="shared" si="7"/>
        <v>8.7800000000000017E-2</v>
      </c>
      <c r="H136" s="14">
        <f t="shared" si="5"/>
        <v>14613.28767123288</v>
      </c>
      <c r="I136" s="14"/>
      <c r="J136" s="14">
        <f>SUM(H134:H136)</f>
        <v>44814.082191780835</v>
      </c>
      <c r="K136" s="14"/>
      <c r="L136" s="44"/>
    </row>
    <row r="137" spans="2:12" hidden="1" x14ac:dyDescent="0.25">
      <c r="B137" s="12">
        <f t="shared" si="6"/>
        <v>1912500</v>
      </c>
      <c r="C137" s="13" t="s">
        <v>210</v>
      </c>
      <c r="D137" s="17"/>
      <c r="E137" s="14">
        <v>0</v>
      </c>
      <c r="F137" s="15">
        <v>31</v>
      </c>
      <c r="G137" s="16">
        <f t="shared" si="7"/>
        <v>8.7800000000000017E-2</v>
      </c>
      <c r="H137" s="14">
        <f t="shared" si="5"/>
        <v>14261.486301369865</v>
      </c>
      <c r="I137" s="14"/>
      <c r="J137" s="14"/>
      <c r="K137" s="14"/>
      <c r="L137" s="44"/>
    </row>
    <row r="138" spans="2:12" hidden="1" x14ac:dyDescent="0.25">
      <c r="B138" s="12">
        <f t="shared" si="6"/>
        <v>1912500</v>
      </c>
      <c r="C138" s="13" t="s">
        <v>210</v>
      </c>
      <c r="D138" s="17"/>
      <c r="E138" s="14">
        <v>0</v>
      </c>
      <c r="F138" s="15">
        <v>30</v>
      </c>
      <c r="G138" s="16">
        <f t="shared" si="7"/>
        <v>8.7800000000000017E-2</v>
      </c>
      <c r="H138" s="14">
        <f t="shared" si="5"/>
        <v>13801.438356164386</v>
      </c>
      <c r="I138" s="14"/>
      <c r="J138" s="14"/>
      <c r="K138" s="14"/>
      <c r="L138" s="44"/>
    </row>
    <row r="139" spans="2:12" x14ac:dyDescent="0.25">
      <c r="B139" s="12">
        <f t="shared" si="6"/>
        <v>1912500</v>
      </c>
      <c r="C139" s="13" t="s">
        <v>212</v>
      </c>
      <c r="D139" s="17"/>
      <c r="E139" s="14">
        <v>112500</v>
      </c>
      <c r="F139" s="15">
        <v>31</v>
      </c>
      <c r="G139" s="16">
        <f t="shared" si="7"/>
        <v>8.7800000000000017E-2</v>
      </c>
      <c r="H139" s="14">
        <f t="shared" si="5"/>
        <v>14261.486301369865</v>
      </c>
      <c r="I139" s="14"/>
      <c r="J139" s="14">
        <f>SUM(H137:H139)</f>
        <v>42324.410958904118</v>
      </c>
      <c r="K139" s="14">
        <f>SUM(J130:J139)</f>
        <v>182639.03424657538</v>
      </c>
      <c r="L139" s="44"/>
    </row>
    <row r="140" spans="2:12" hidden="1" x14ac:dyDescent="0.25">
      <c r="B140" s="12">
        <f t="shared" si="6"/>
        <v>1800000</v>
      </c>
      <c r="C140" s="13" t="s">
        <v>210</v>
      </c>
      <c r="D140" s="17"/>
      <c r="E140" s="14"/>
      <c r="F140" s="15">
        <v>31</v>
      </c>
      <c r="G140" s="16">
        <f t="shared" si="7"/>
        <v>8.7800000000000017E-2</v>
      </c>
      <c r="H140" s="14">
        <f t="shared" si="5"/>
        <v>13422.575342465756</v>
      </c>
      <c r="I140" s="14"/>
      <c r="J140" s="14"/>
      <c r="K140" s="14"/>
      <c r="L140" s="44"/>
    </row>
    <row r="141" spans="2:12" hidden="1" x14ac:dyDescent="0.25">
      <c r="B141" s="12">
        <f t="shared" si="6"/>
        <v>1800000</v>
      </c>
      <c r="C141" s="13" t="s">
        <v>210</v>
      </c>
      <c r="D141" s="17"/>
      <c r="E141" s="14"/>
      <c r="F141" s="15">
        <v>29</v>
      </c>
      <c r="G141" s="16">
        <f t="shared" si="7"/>
        <v>8.7800000000000017E-2</v>
      </c>
      <c r="H141" s="14">
        <f t="shared" si="5"/>
        <v>12556.60273972603</v>
      </c>
      <c r="I141" s="14"/>
      <c r="J141" s="14"/>
      <c r="K141" s="14"/>
      <c r="L141" s="44"/>
    </row>
    <row r="142" spans="2:12" hidden="1" x14ac:dyDescent="0.25">
      <c r="B142" s="12">
        <f t="shared" si="6"/>
        <v>1800000</v>
      </c>
      <c r="C142" s="13" t="s">
        <v>210</v>
      </c>
      <c r="D142" s="17"/>
      <c r="E142" s="14">
        <v>112500</v>
      </c>
      <c r="F142" s="15">
        <v>31</v>
      </c>
      <c r="G142" s="16">
        <f t="shared" si="7"/>
        <v>8.7800000000000017E-2</v>
      </c>
      <c r="H142" s="14">
        <f t="shared" si="5"/>
        <v>13422.575342465756</v>
      </c>
      <c r="I142" s="14"/>
      <c r="J142" s="14">
        <f>SUM(H140:H142)</f>
        <v>39401.753424657538</v>
      </c>
      <c r="K142" s="14"/>
      <c r="L142" s="44"/>
    </row>
    <row r="143" spans="2:12" hidden="1" x14ac:dyDescent="0.25">
      <c r="B143" s="12">
        <f t="shared" si="6"/>
        <v>1687500</v>
      </c>
      <c r="C143" s="13" t="s">
        <v>210</v>
      </c>
      <c r="D143" s="17"/>
      <c r="E143" s="14">
        <v>0</v>
      </c>
      <c r="F143" s="15">
        <v>30</v>
      </c>
      <c r="G143" s="16">
        <f t="shared" si="7"/>
        <v>8.7800000000000017E-2</v>
      </c>
      <c r="H143" s="14">
        <f t="shared" si="5"/>
        <v>12177.739726027399</v>
      </c>
      <c r="I143" s="14"/>
      <c r="J143" s="14"/>
      <c r="K143" s="14"/>
      <c r="L143" s="44"/>
    </row>
    <row r="144" spans="2:12" hidden="1" x14ac:dyDescent="0.25">
      <c r="B144" s="12">
        <f t="shared" si="6"/>
        <v>1687500</v>
      </c>
      <c r="C144" s="13" t="s">
        <v>210</v>
      </c>
      <c r="D144" s="17"/>
      <c r="E144" s="14">
        <v>0</v>
      </c>
      <c r="F144" s="15">
        <v>31</v>
      </c>
      <c r="G144" s="16">
        <f t="shared" si="7"/>
        <v>8.7800000000000017E-2</v>
      </c>
      <c r="H144" s="14">
        <f t="shared" si="5"/>
        <v>12583.664383561647</v>
      </c>
      <c r="I144" s="14"/>
      <c r="J144" s="14"/>
      <c r="K144" s="14"/>
      <c r="L144" s="44"/>
    </row>
    <row r="145" spans="2:12" hidden="1" x14ac:dyDescent="0.25">
      <c r="B145" s="12">
        <f t="shared" si="6"/>
        <v>1687500</v>
      </c>
      <c r="C145" s="13" t="s">
        <v>210</v>
      </c>
      <c r="D145" s="17"/>
      <c r="E145" s="14">
        <v>112500</v>
      </c>
      <c r="F145" s="15">
        <v>30</v>
      </c>
      <c r="G145" s="16">
        <f t="shared" si="7"/>
        <v>8.7800000000000017E-2</v>
      </c>
      <c r="H145" s="14">
        <f t="shared" si="5"/>
        <v>12177.739726027399</v>
      </c>
      <c r="I145" s="14"/>
      <c r="J145" s="14">
        <f>SUM(H143:H145)</f>
        <v>36939.143835616444</v>
      </c>
      <c r="K145" s="14"/>
      <c r="L145" s="44"/>
    </row>
    <row r="146" spans="2:12" hidden="1" x14ac:dyDescent="0.25">
      <c r="B146" s="12">
        <f t="shared" si="6"/>
        <v>1575000</v>
      </c>
      <c r="C146" s="13" t="s">
        <v>210</v>
      </c>
      <c r="D146" s="17"/>
      <c r="E146" s="14"/>
      <c r="F146" s="15">
        <v>31</v>
      </c>
      <c r="G146" s="16">
        <f t="shared" si="7"/>
        <v>8.7800000000000017E-2</v>
      </c>
      <c r="H146" s="14">
        <f t="shared" si="5"/>
        <v>11744.753424657536</v>
      </c>
      <c r="I146" s="14"/>
      <c r="J146" s="14"/>
      <c r="K146" s="14"/>
      <c r="L146" s="44"/>
    </row>
    <row r="147" spans="2:12" hidden="1" x14ac:dyDescent="0.25">
      <c r="B147" s="12">
        <f t="shared" si="6"/>
        <v>1575000</v>
      </c>
      <c r="C147" s="13" t="s">
        <v>210</v>
      </c>
      <c r="D147" s="17"/>
      <c r="E147" s="14"/>
      <c r="F147" s="15">
        <v>31</v>
      </c>
      <c r="G147" s="16">
        <f t="shared" si="7"/>
        <v>8.7800000000000017E-2</v>
      </c>
      <c r="H147" s="14">
        <f t="shared" si="5"/>
        <v>11744.753424657536</v>
      </c>
      <c r="I147" s="14"/>
      <c r="J147" s="14"/>
      <c r="K147" s="14"/>
      <c r="L147" s="44"/>
    </row>
    <row r="148" spans="2:12" hidden="1" x14ac:dyDescent="0.25">
      <c r="B148" s="12">
        <f t="shared" si="6"/>
        <v>1575000</v>
      </c>
      <c r="C148" s="13" t="s">
        <v>210</v>
      </c>
      <c r="D148" s="17"/>
      <c r="E148" s="14">
        <v>112500</v>
      </c>
      <c r="F148" s="15">
        <v>30</v>
      </c>
      <c r="G148" s="16">
        <f t="shared" si="7"/>
        <v>8.7800000000000017E-2</v>
      </c>
      <c r="H148" s="14">
        <f t="shared" si="5"/>
        <v>11365.890410958908</v>
      </c>
      <c r="I148" s="14"/>
      <c r="J148" s="14">
        <f>SUM(H146:H148)</f>
        <v>34855.397260273981</v>
      </c>
      <c r="K148" s="14"/>
      <c r="L148" s="44"/>
    </row>
    <row r="149" spans="2:12" hidden="1" x14ac:dyDescent="0.25">
      <c r="B149" s="12">
        <f t="shared" si="6"/>
        <v>1462500</v>
      </c>
      <c r="C149" s="13" t="s">
        <v>210</v>
      </c>
      <c r="D149" s="17"/>
      <c r="E149" s="14">
        <v>0</v>
      </c>
      <c r="F149" s="15">
        <v>31</v>
      </c>
      <c r="G149" s="16">
        <f t="shared" si="7"/>
        <v>8.7800000000000017E-2</v>
      </c>
      <c r="H149" s="14">
        <f t="shared" si="5"/>
        <v>10905.842465753427</v>
      </c>
      <c r="I149" s="14"/>
      <c r="J149" s="14"/>
      <c r="K149" s="14"/>
      <c r="L149" s="44"/>
    </row>
    <row r="150" spans="2:12" hidden="1" x14ac:dyDescent="0.25">
      <c r="B150" s="12">
        <f t="shared" si="6"/>
        <v>1462500</v>
      </c>
      <c r="C150" s="13" t="s">
        <v>210</v>
      </c>
      <c r="D150" s="17"/>
      <c r="E150" s="14">
        <v>0</v>
      </c>
      <c r="F150" s="15">
        <v>30</v>
      </c>
      <c r="G150" s="16">
        <f t="shared" si="7"/>
        <v>8.7800000000000017E-2</v>
      </c>
      <c r="H150" s="14">
        <f t="shared" si="5"/>
        <v>10554.041095890414</v>
      </c>
      <c r="I150" s="14"/>
      <c r="J150" s="14"/>
      <c r="K150" s="14"/>
      <c r="L150" s="44"/>
    </row>
    <row r="151" spans="2:12" x14ac:dyDescent="0.25">
      <c r="B151" s="12">
        <f t="shared" si="6"/>
        <v>1462500</v>
      </c>
      <c r="C151" s="13" t="s">
        <v>214</v>
      </c>
      <c r="D151" s="17"/>
      <c r="E151" s="14">
        <v>112500</v>
      </c>
      <c r="F151" s="15">
        <v>31</v>
      </c>
      <c r="G151" s="16">
        <f t="shared" si="7"/>
        <v>8.7800000000000017E-2</v>
      </c>
      <c r="H151" s="14">
        <f t="shared" si="5"/>
        <v>10905.842465753427</v>
      </c>
      <c r="I151" s="14"/>
      <c r="J151" s="14">
        <f>SUM(H149:H151)</f>
        <v>32365.726027397268</v>
      </c>
      <c r="K151" s="14">
        <f>SUM(J142:J151)</f>
        <v>143562.02054794523</v>
      </c>
      <c r="L151" s="44"/>
    </row>
    <row r="152" spans="2:12" hidden="1" x14ac:dyDescent="0.25">
      <c r="B152" s="12">
        <f t="shared" si="6"/>
        <v>1350000</v>
      </c>
      <c r="C152" s="13" t="s">
        <v>210</v>
      </c>
      <c r="D152" s="17"/>
      <c r="E152" s="14">
        <v>0</v>
      </c>
      <c r="F152" s="15">
        <v>31</v>
      </c>
      <c r="G152" s="16">
        <f t="shared" si="7"/>
        <v>8.7800000000000017E-2</v>
      </c>
      <c r="H152" s="14">
        <f t="shared" si="5"/>
        <v>10066.931506849318</v>
      </c>
      <c r="I152" s="14"/>
      <c r="J152" s="14"/>
      <c r="K152" s="14"/>
      <c r="L152" s="44"/>
    </row>
    <row r="153" spans="2:12" hidden="1" x14ac:dyDescent="0.25">
      <c r="B153" s="12">
        <f t="shared" si="6"/>
        <v>1350000</v>
      </c>
      <c r="C153" s="13" t="s">
        <v>210</v>
      </c>
      <c r="D153" s="17"/>
      <c r="E153" s="14">
        <v>0</v>
      </c>
      <c r="F153" s="15">
        <v>28</v>
      </c>
      <c r="G153" s="16">
        <f t="shared" si="7"/>
        <v>8.7800000000000017E-2</v>
      </c>
      <c r="H153" s="14">
        <f t="shared" si="5"/>
        <v>9092.7123287671257</v>
      </c>
      <c r="I153" s="14"/>
      <c r="J153" s="14"/>
      <c r="K153" s="14"/>
      <c r="L153" s="44"/>
    </row>
    <row r="154" spans="2:12" hidden="1" x14ac:dyDescent="0.25">
      <c r="B154" s="12">
        <f t="shared" si="6"/>
        <v>1350000</v>
      </c>
      <c r="C154" s="13" t="s">
        <v>210</v>
      </c>
      <c r="D154" s="17"/>
      <c r="E154" s="14">
        <v>112500</v>
      </c>
      <c r="F154" s="15">
        <v>31</v>
      </c>
      <c r="G154" s="16">
        <f t="shared" si="7"/>
        <v>8.7800000000000017E-2</v>
      </c>
      <c r="H154" s="14">
        <f t="shared" si="5"/>
        <v>10066.931506849318</v>
      </c>
      <c r="I154" s="14"/>
      <c r="J154" s="14">
        <f>SUM(H152:H154)</f>
        <v>29226.57534246576</v>
      </c>
      <c r="K154" s="14"/>
      <c r="L154" s="44"/>
    </row>
    <row r="155" spans="2:12" hidden="1" x14ac:dyDescent="0.25">
      <c r="B155" s="12">
        <f t="shared" si="6"/>
        <v>1237500</v>
      </c>
      <c r="C155" s="13" t="s">
        <v>210</v>
      </c>
      <c r="D155" s="17"/>
      <c r="E155" s="14">
        <v>0</v>
      </c>
      <c r="F155" s="15">
        <v>30</v>
      </c>
      <c r="G155" s="16">
        <f t="shared" si="7"/>
        <v>8.7800000000000017E-2</v>
      </c>
      <c r="H155" s="14">
        <f t="shared" si="5"/>
        <v>8930.3424657534251</v>
      </c>
      <c r="I155" s="14"/>
      <c r="J155" s="14"/>
      <c r="K155" s="14"/>
      <c r="L155" s="44"/>
    </row>
    <row r="156" spans="2:12" hidden="1" x14ac:dyDescent="0.25">
      <c r="B156" s="12">
        <f t="shared" si="6"/>
        <v>1237500</v>
      </c>
      <c r="C156" s="13" t="s">
        <v>210</v>
      </c>
      <c r="D156" s="17"/>
      <c r="E156" s="14">
        <v>0</v>
      </c>
      <c r="F156" s="15">
        <v>31</v>
      </c>
      <c r="G156" s="16">
        <f t="shared" si="7"/>
        <v>8.7800000000000017E-2</v>
      </c>
      <c r="H156" s="14">
        <f t="shared" ref="H156:H187" si="8">B156*G156*F156/365</f>
        <v>9228.020547945207</v>
      </c>
      <c r="I156" s="14"/>
      <c r="J156" s="14"/>
      <c r="K156" s="14"/>
      <c r="L156" s="44"/>
    </row>
    <row r="157" spans="2:12" hidden="1" x14ac:dyDescent="0.25">
      <c r="B157" s="12">
        <f t="shared" si="6"/>
        <v>1237500</v>
      </c>
      <c r="C157" s="13" t="s">
        <v>210</v>
      </c>
      <c r="D157" s="17"/>
      <c r="E157" s="14">
        <v>112500</v>
      </c>
      <c r="F157" s="15">
        <v>30</v>
      </c>
      <c r="G157" s="16">
        <f t="shared" si="7"/>
        <v>8.7800000000000017E-2</v>
      </c>
      <c r="H157" s="14">
        <f t="shared" si="8"/>
        <v>8930.3424657534251</v>
      </c>
      <c r="I157" s="14"/>
      <c r="J157" s="14">
        <f>SUM(H155:H157)</f>
        <v>27088.705479452059</v>
      </c>
      <c r="K157" s="14"/>
      <c r="L157" s="44"/>
    </row>
    <row r="158" spans="2:12" hidden="1" x14ac:dyDescent="0.25">
      <c r="B158" s="12">
        <f t="shared" si="6"/>
        <v>1125000</v>
      </c>
      <c r="C158" s="13" t="s">
        <v>210</v>
      </c>
      <c r="D158" s="17"/>
      <c r="E158" s="14"/>
      <c r="F158" s="15">
        <v>31</v>
      </c>
      <c r="G158" s="16">
        <f t="shared" si="7"/>
        <v>8.7800000000000017E-2</v>
      </c>
      <c r="H158" s="14">
        <f t="shared" si="8"/>
        <v>8389.1095890410979</v>
      </c>
      <c r="I158" s="14"/>
      <c r="J158" s="14"/>
      <c r="K158" s="14"/>
      <c r="L158" s="44"/>
    </row>
    <row r="159" spans="2:12" hidden="1" x14ac:dyDescent="0.25">
      <c r="B159" s="12">
        <f t="shared" si="6"/>
        <v>1125000</v>
      </c>
      <c r="C159" s="13" t="s">
        <v>210</v>
      </c>
      <c r="D159" s="17"/>
      <c r="E159" s="14"/>
      <c r="F159" s="15">
        <v>31</v>
      </c>
      <c r="G159" s="16">
        <f t="shared" si="7"/>
        <v>8.7800000000000017E-2</v>
      </c>
      <c r="H159" s="14">
        <f t="shared" si="8"/>
        <v>8389.1095890410979</v>
      </c>
      <c r="I159" s="14"/>
      <c r="J159" s="14"/>
      <c r="K159" s="14"/>
      <c r="L159" s="44"/>
    </row>
    <row r="160" spans="2:12" hidden="1" x14ac:dyDescent="0.25">
      <c r="B160" s="12">
        <f t="shared" ref="B160:B187" si="9">B159-E159</f>
        <v>1125000</v>
      </c>
      <c r="C160" s="13" t="s">
        <v>210</v>
      </c>
      <c r="D160" s="17"/>
      <c r="E160" s="14">
        <v>112500</v>
      </c>
      <c r="F160" s="15">
        <v>30</v>
      </c>
      <c r="G160" s="16">
        <f t="shared" si="7"/>
        <v>8.7800000000000017E-2</v>
      </c>
      <c r="H160" s="14">
        <f t="shared" si="8"/>
        <v>8118.4931506849325</v>
      </c>
      <c r="I160" s="14"/>
      <c r="J160" s="14">
        <f>SUM(H158:H160)</f>
        <v>24896.712328767127</v>
      </c>
      <c r="K160" s="14"/>
      <c r="L160" s="44"/>
    </row>
    <row r="161" spans="2:12" hidden="1" x14ac:dyDescent="0.25">
      <c r="B161" s="12">
        <f t="shared" si="9"/>
        <v>1012500</v>
      </c>
      <c r="C161" s="13" t="s">
        <v>210</v>
      </c>
      <c r="D161" s="17"/>
      <c r="E161" s="14">
        <v>0</v>
      </c>
      <c r="F161" s="15">
        <v>31</v>
      </c>
      <c r="G161" s="16">
        <f t="shared" si="7"/>
        <v>8.7800000000000017E-2</v>
      </c>
      <c r="H161" s="14">
        <f t="shared" si="8"/>
        <v>7550.198630136988</v>
      </c>
      <c r="I161" s="14"/>
      <c r="J161" s="14"/>
      <c r="K161" s="14"/>
      <c r="L161" s="44"/>
    </row>
    <row r="162" spans="2:12" hidden="1" x14ac:dyDescent="0.25">
      <c r="B162" s="12">
        <f t="shared" si="9"/>
        <v>1012500</v>
      </c>
      <c r="C162" s="13" t="s">
        <v>210</v>
      </c>
      <c r="D162" s="17"/>
      <c r="E162" s="14">
        <v>0</v>
      </c>
      <c r="F162" s="15">
        <v>30</v>
      </c>
      <c r="G162" s="16">
        <f t="shared" si="7"/>
        <v>8.7800000000000017E-2</v>
      </c>
      <c r="H162" s="14">
        <f t="shared" si="8"/>
        <v>7306.6438356164399</v>
      </c>
      <c r="I162" s="14"/>
      <c r="J162" s="14"/>
      <c r="K162" s="14"/>
      <c r="L162" s="44"/>
    </row>
    <row r="163" spans="2:12" x14ac:dyDescent="0.25">
      <c r="B163" s="12">
        <f t="shared" si="9"/>
        <v>1012500</v>
      </c>
      <c r="C163" s="13" t="s">
        <v>216</v>
      </c>
      <c r="D163" s="17"/>
      <c r="E163" s="14">
        <v>112500</v>
      </c>
      <c r="F163" s="15">
        <v>31</v>
      </c>
      <c r="G163" s="16">
        <f t="shared" ref="G163:G187" si="10">G162</f>
        <v>8.7800000000000017E-2</v>
      </c>
      <c r="H163" s="14">
        <f t="shared" si="8"/>
        <v>7550.198630136988</v>
      </c>
      <c r="I163" s="14"/>
      <c r="J163" s="14">
        <f>SUM(H161:H163)</f>
        <v>22407.041095890414</v>
      </c>
      <c r="K163" s="14">
        <f>SUM(J154:J163)</f>
        <v>103619.03424657536</v>
      </c>
      <c r="L163" s="44"/>
    </row>
    <row r="164" spans="2:12" hidden="1" x14ac:dyDescent="0.25">
      <c r="B164" s="12">
        <f t="shared" si="9"/>
        <v>900000</v>
      </c>
      <c r="C164" s="13" t="s">
        <v>210</v>
      </c>
      <c r="D164" s="17"/>
      <c r="E164" s="14"/>
      <c r="F164" s="15">
        <v>31</v>
      </c>
      <c r="G164" s="16">
        <f t="shared" si="10"/>
        <v>8.7800000000000017E-2</v>
      </c>
      <c r="H164" s="14">
        <f t="shared" si="8"/>
        <v>6711.287671232878</v>
      </c>
      <c r="I164" s="14"/>
      <c r="J164" s="14"/>
      <c r="K164" s="14"/>
      <c r="L164" s="44"/>
    </row>
    <row r="165" spans="2:12" hidden="1" x14ac:dyDescent="0.25">
      <c r="B165" s="12">
        <f t="shared" si="9"/>
        <v>900000</v>
      </c>
      <c r="C165" s="13" t="s">
        <v>210</v>
      </c>
      <c r="D165" s="17"/>
      <c r="E165" s="14"/>
      <c r="F165" s="15">
        <v>28</v>
      </c>
      <c r="G165" s="16">
        <f t="shared" si="10"/>
        <v>8.7800000000000017E-2</v>
      </c>
      <c r="H165" s="14">
        <f t="shared" si="8"/>
        <v>6061.8082191780832</v>
      </c>
      <c r="I165" s="14"/>
      <c r="J165" s="14"/>
      <c r="K165" s="14"/>
      <c r="L165" s="44"/>
    </row>
    <row r="166" spans="2:12" hidden="1" x14ac:dyDescent="0.25">
      <c r="B166" s="12">
        <f t="shared" si="9"/>
        <v>900000</v>
      </c>
      <c r="C166" s="13" t="s">
        <v>210</v>
      </c>
      <c r="D166" s="17"/>
      <c r="E166" s="14">
        <v>112500</v>
      </c>
      <c r="F166" s="15">
        <v>31</v>
      </c>
      <c r="G166" s="16">
        <f t="shared" si="10"/>
        <v>8.7800000000000017E-2</v>
      </c>
      <c r="H166" s="14">
        <f t="shared" si="8"/>
        <v>6711.287671232878</v>
      </c>
      <c r="I166" s="14"/>
      <c r="J166" s="14">
        <f>SUM(H164:H166)</f>
        <v>19484.383561643837</v>
      </c>
      <c r="K166" s="14"/>
      <c r="L166" s="44"/>
    </row>
    <row r="167" spans="2:12" hidden="1" x14ac:dyDescent="0.25">
      <c r="B167" s="12">
        <f t="shared" si="9"/>
        <v>787500</v>
      </c>
      <c r="C167" s="13" t="s">
        <v>210</v>
      </c>
      <c r="D167" s="17"/>
      <c r="E167" s="14">
        <v>0</v>
      </c>
      <c r="F167" s="15">
        <v>30</v>
      </c>
      <c r="G167" s="16">
        <f t="shared" si="10"/>
        <v>8.7800000000000017E-2</v>
      </c>
      <c r="H167" s="14">
        <f t="shared" si="8"/>
        <v>5682.9452054794538</v>
      </c>
      <c r="I167" s="14"/>
      <c r="J167" s="14"/>
      <c r="K167" s="14"/>
      <c r="L167" s="44"/>
    </row>
    <row r="168" spans="2:12" hidden="1" x14ac:dyDescent="0.25">
      <c r="B168" s="12">
        <f t="shared" si="9"/>
        <v>787500</v>
      </c>
      <c r="C168" s="13" t="s">
        <v>210</v>
      </c>
      <c r="D168" s="17"/>
      <c r="E168" s="14">
        <v>0</v>
      </c>
      <c r="F168" s="15">
        <v>31</v>
      </c>
      <c r="G168" s="16">
        <f t="shared" si="10"/>
        <v>8.7800000000000017E-2</v>
      </c>
      <c r="H168" s="14">
        <f t="shared" si="8"/>
        <v>5872.376712328768</v>
      </c>
      <c r="I168" s="14"/>
      <c r="J168" s="14"/>
      <c r="K168" s="14"/>
      <c r="L168" s="44"/>
    </row>
    <row r="169" spans="2:12" hidden="1" x14ac:dyDescent="0.25">
      <c r="B169" s="12">
        <f t="shared" si="9"/>
        <v>787500</v>
      </c>
      <c r="C169" s="13" t="s">
        <v>210</v>
      </c>
      <c r="D169" s="17"/>
      <c r="E169" s="14">
        <v>112500</v>
      </c>
      <c r="F169" s="15">
        <v>30</v>
      </c>
      <c r="G169" s="16">
        <f t="shared" si="10"/>
        <v>8.7800000000000017E-2</v>
      </c>
      <c r="H169" s="14">
        <f t="shared" si="8"/>
        <v>5682.9452054794538</v>
      </c>
      <c r="I169" s="14"/>
      <c r="J169" s="14">
        <f>SUM(H167:H169)</f>
        <v>17238.267123287675</v>
      </c>
      <c r="K169" s="14"/>
      <c r="L169" s="44"/>
    </row>
    <row r="170" spans="2:12" hidden="1" x14ac:dyDescent="0.25">
      <c r="B170" s="12">
        <f t="shared" si="9"/>
        <v>675000</v>
      </c>
      <c r="C170" s="13" t="s">
        <v>210</v>
      </c>
      <c r="D170" s="17"/>
      <c r="E170" s="14"/>
      <c r="F170" s="15">
        <v>31</v>
      </c>
      <c r="G170" s="16">
        <f t="shared" si="10"/>
        <v>8.7800000000000017E-2</v>
      </c>
      <c r="H170" s="14">
        <f t="shared" si="8"/>
        <v>5033.4657534246589</v>
      </c>
      <c r="I170" s="14"/>
      <c r="J170" s="14"/>
      <c r="K170" s="14"/>
      <c r="L170" s="44"/>
    </row>
    <row r="171" spans="2:12" hidden="1" x14ac:dyDescent="0.25">
      <c r="B171" s="12">
        <f t="shared" si="9"/>
        <v>675000</v>
      </c>
      <c r="C171" s="13" t="s">
        <v>210</v>
      </c>
      <c r="D171" s="17"/>
      <c r="E171" s="14"/>
      <c r="F171" s="15">
        <v>31</v>
      </c>
      <c r="G171" s="16">
        <f t="shared" si="10"/>
        <v>8.7800000000000017E-2</v>
      </c>
      <c r="H171" s="14">
        <f t="shared" si="8"/>
        <v>5033.4657534246589</v>
      </c>
      <c r="I171" s="14"/>
      <c r="J171" s="14"/>
      <c r="K171" s="14"/>
      <c r="L171" s="44"/>
    </row>
    <row r="172" spans="2:12" hidden="1" x14ac:dyDescent="0.25">
      <c r="B172" s="12">
        <f t="shared" si="9"/>
        <v>675000</v>
      </c>
      <c r="C172" s="13" t="s">
        <v>210</v>
      </c>
      <c r="D172" s="17"/>
      <c r="E172" s="14">
        <v>112500</v>
      </c>
      <c r="F172" s="15">
        <v>30</v>
      </c>
      <c r="G172" s="16">
        <f t="shared" si="10"/>
        <v>8.7800000000000017E-2</v>
      </c>
      <c r="H172" s="14">
        <f t="shared" si="8"/>
        <v>4871.0958904109602</v>
      </c>
      <c r="I172" s="14"/>
      <c r="J172" s="14">
        <f>SUM(H170:H172)</f>
        <v>14938.027397260277</v>
      </c>
      <c r="K172" s="14"/>
      <c r="L172" s="44"/>
    </row>
    <row r="173" spans="2:12" hidden="1" x14ac:dyDescent="0.25">
      <c r="B173" s="12">
        <f t="shared" si="9"/>
        <v>562500</v>
      </c>
      <c r="C173" s="13" t="s">
        <v>210</v>
      </c>
      <c r="D173" s="17"/>
      <c r="E173" s="14">
        <v>0</v>
      </c>
      <c r="F173" s="15">
        <v>31</v>
      </c>
      <c r="G173" s="16">
        <f t="shared" si="10"/>
        <v>8.7800000000000017E-2</v>
      </c>
      <c r="H173" s="14">
        <f t="shared" si="8"/>
        <v>4194.554794520549</v>
      </c>
      <c r="I173" s="14"/>
      <c r="J173" s="14"/>
      <c r="K173" s="14"/>
      <c r="L173" s="44"/>
    </row>
    <row r="174" spans="2:12" hidden="1" x14ac:dyDescent="0.25">
      <c r="B174" s="12">
        <f t="shared" si="9"/>
        <v>562500</v>
      </c>
      <c r="C174" s="13" t="s">
        <v>210</v>
      </c>
      <c r="D174" s="17"/>
      <c r="E174" s="14">
        <v>0</v>
      </c>
      <c r="F174" s="15">
        <v>30</v>
      </c>
      <c r="G174" s="16">
        <f t="shared" si="10"/>
        <v>8.7800000000000017E-2</v>
      </c>
      <c r="H174" s="14">
        <f t="shared" si="8"/>
        <v>4059.2465753424663</v>
      </c>
      <c r="I174" s="14"/>
      <c r="J174" s="14"/>
      <c r="K174" s="14"/>
      <c r="L174" s="44"/>
    </row>
    <row r="175" spans="2:12" x14ac:dyDescent="0.25">
      <c r="B175" s="12">
        <f t="shared" si="9"/>
        <v>562500</v>
      </c>
      <c r="C175" s="13" t="s">
        <v>218</v>
      </c>
      <c r="D175" s="17"/>
      <c r="E175" s="14">
        <v>112500</v>
      </c>
      <c r="F175" s="15">
        <v>31</v>
      </c>
      <c r="G175" s="16">
        <f t="shared" si="10"/>
        <v>8.7800000000000017E-2</v>
      </c>
      <c r="H175" s="14">
        <f t="shared" si="8"/>
        <v>4194.554794520549</v>
      </c>
      <c r="I175" s="14"/>
      <c r="J175" s="14">
        <f>SUM(H173:H175)</f>
        <v>12448.356164383564</v>
      </c>
      <c r="K175" s="14">
        <f>SUM(J166:J175)</f>
        <v>64109.034246575357</v>
      </c>
      <c r="L175" s="44"/>
    </row>
    <row r="176" spans="2:12" hidden="1" x14ac:dyDescent="0.25">
      <c r="B176" s="12">
        <f t="shared" si="9"/>
        <v>450000</v>
      </c>
      <c r="C176" s="13" t="s">
        <v>210</v>
      </c>
      <c r="D176" s="17"/>
      <c r="E176" s="14"/>
      <c r="F176" s="15">
        <v>31</v>
      </c>
      <c r="G176" s="16">
        <f t="shared" si="10"/>
        <v>8.7800000000000017E-2</v>
      </c>
      <c r="H176" s="14">
        <f t="shared" si="8"/>
        <v>3355.643835616439</v>
      </c>
      <c r="I176" s="14"/>
      <c r="J176" s="14"/>
      <c r="K176" s="14"/>
      <c r="L176" s="44"/>
    </row>
    <row r="177" spans="2:12" hidden="1" x14ac:dyDescent="0.25">
      <c r="B177" s="12">
        <f t="shared" si="9"/>
        <v>450000</v>
      </c>
      <c r="C177" s="13" t="s">
        <v>210</v>
      </c>
      <c r="D177" s="17"/>
      <c r="E177" s="14"/>
      <c r="F177" s="15">
        <v>28</v>
      </c>
      <c r="G177" s="16">
        <f t="shared" si="10"/>
        <v>8.7800000000000017E-2</v>
      </c>
      <c r="H177" s="14">
        <f t="shared" si="8"/>
        <v>3030.9041095890416</v>
      </c>
      <c r="I177" s="14"/>
      <c r="J177" s="14"/>
      <c r="K177" s="14"/>
      <c r="L177" s="44"/>
    </row>
    <row r="178" spans="2:12" hidden="1" x14ac:dyDescent="0.25">
      <c r="B178" s="12">
        <f t="shared" si="9"/>
        <v>450000</v>
      </c>
      <c r="C178" s="13" t="s">
        <v>210</v>
      </c>
      <c r="D178" s="17"/>
      <c r="E178" s="14">
        <v>112500</v>
      </c>
      <c r="F178" s="15">
        <v>31</v>
      </c>
      <c r="G178" s="16">
        <f t="shared" si="10"/>
        <v>8.7800000000000017E-2</v>
      </c>
      <c r="H178" s="14">
        <f t="shared" si="8"/>
        <v>3355.643835616439</v>
      </c>
      <c r="I178" s="14"/>
      <c r="J178" s="14">
        <f>SUM(H176:H178)</f>
        <v>9742.1917808219187</v>
      </c>
      <c r="K178" s="14"/>
      <c r="L178" s="44"/>
    </row>
    <row r="179" spans="2:12" hidden="1" x14ac:dyDescent="0.25">
      <c r="B179" s="12">
        <f t="shared" si="9"/>
        <v>337500</v>
      </c>
      <c r="C179" s="13" t="s">
        <v>210</v>
      </c>
      <c r="D179" s="17"/>
      <c r="E179" s="14">
        <v>0</v>
      </c>
      <c r="F179" s="15">
        <v>30</v>
      </c>
      <c r="G179" s="16">
        <f t="shared" si="10"/>
        <v>8.7800000000000017E-2</v>
      </c>
      <c r="H179" s="14">
        <f t="shared" si="8"/>
        <v>2435.5479452054801</v>
      </c>
      <c r="I179" s="14"/>
      <c r="J179" s="14"/>
      <c r="K179" s="14"/>
      <c r="L179" s="44"/>
    </row>
    <row r="180" spans="2:12" hidden="1" x14ac:dyDescent="0.25">
      <c r="B180" s="12">
        <f t="shared" si="9"/>
        <v>337500</v>
      </c>
      <c r="C180" s="13" t="s">
        <v>210</v>
      </c>
      <c r="D180" s="17"/>
      <c r="E180" s="14">
        <v>0</v>
      </c>
      <c r="F180" s="15">
        <v>31</v>
      </c>
      <c r="G180" s="16">
        <f t="shared" si="10"/>
        <v>8.7800000000000017E-2</v>
      </c>
      <c r="H180" s="14">
        <f t="shared" si="8"/>
        <v>2516.7328767123295</v>
      </c>
      <c r="I180" s="14"/>
      <c r="J180" s="14"/>
      <c r="K180" s="14"/>
      <c r="L180" s="44"/>
    </row>
    <row r="181" spans="2:12" hidden="1" x14ac:dyDescent="0.25">
      <c r="B181" s="12">
        <f t="shared" si="9"/>
        <v>337500</v>
      </c>
      <c r="C181" s="13" t="s">
        <v>210</v>
      </c>
      <c r="D181" s="17"/>
      <c r="E181" s="14">
        <v>112500</v>
      </c>
      <c r="F181" s="15">
        <v>30</v>
      </c>
      <c r="G181" s="16">
        <f t="shared" si="10"/>
        <v>8.7800000000000017E-2</v>
      </c>
      <c r="H181" s="14">
        <f t="shared" si="8"/>
        <v>2435.5479452054801</v>
      </c>
      <c r="I181" s="14"/>
      <c r="J181" s="14">
        <f>SUM(H179:H181)</f>
        <v>7387.8287671232902</v>
      </c>
      <c r="K181" s="14"/>
      <c r="L181" s="44"/>
    </row>
    <row r="182" spans="2:12" hidden="1" x14ac:dyDescent="0.25">
      <c r="B182" s="12">
        <f t="shared" si="9"/>
        <v>225000</v>
      </c>
      <c r="C182" s="13" t="s">
        <v>210</v>
      </c>
      <c r="D182" s="17"/>
      <c r="E182" s="14"/>
      <c r="F182" s="15">
        <v>31</v>
      </c>
      <c r="G182" s="16">
        <f t="shared" si="10"/>
        <v>8.7800000000000017E-2</v>
      </c>
      <c r="H182" s="14">
        <f t="shared" si="8"/>
        <v>1677.8219178082195</v>
      </c>
      <c r="I182" s="14"/>
      <c r="J182" s="14"/>
      <c r="K182" s="14"/>
      <c r="L182" s="44"/>
    </row>
    <row r="183" spans="2:12" hidden="1" x14ac:dyDescent="0.25">
      <c r="B183" s="12">
        <f t="shared" si="9"/>
        <v>225000</v>
      </c>
      <c r="C183" s="13" t="s">
        <v>210</v>
      </c>
      <c r="D183" s="17"/>
      <c r="E183" s="14"/>
      <c r="F183" s="15">
        <v>31</v>
      </c>
      <c r="G183" s="16">
        <f t="shared" si="10"/>
        <v>8.7800000000000017E-2</v>
      </c>
      <c r="H183" s="14">
        <f t="shared" si="8"/>
        <v>1677.8219178082195</v>
      </c>
      <c r="I183" s="14"/>
      <c r="J183" s="14"/>
      <c r="K183" s="14"/>
      <c r="L183" s="44"/>
    </row>
    <row r="184" spans="2:12" hidden="1" x14ac:dyDescent="0.25">
      <c r="B184" s="12">
        <f t="shared" si="9"/>
        <v>225000</v>
      </c>
      <c r="C184" s="13" t="s">
        <v>210</v>
      </c>
      <c r="D184" s="17"/>
      <c r="E184" s="14">
        <v>112500</v>
      </c>
      <c r="F184" s="15">
        <v>30</v>
      </c>
      <c r="G184" s="16">
        <f t="shared" si="10"/>
        <v>8.7800000000000017E-2</v>
      </c>
      <c r="H184" s="14">
        <f t="shared" si="8"/>
        <v>1623.6986301369866</v>
      </c>
      <c r="I184" s="14"/>
      <c r="J184" s="14">
        <f>SUM(H182:H184)</f>
        <v>4979.3424657534251</v>
      </c>
      <c r="K184" s="14"/>
      <c r="L184" s="44"/>
    </row>
    <row r="185" spans="2:12" hidden="1" x14ac:dyDescent="0.25">
      <c r="B185" s="12">
        <f t="shared" si="9"/>
        <v>112500</v>
      </c>
      <c r="C185" s="13" t="s">
        <v>210</v>
      </c>
      <c r="D185" s="17"/>
      <c r="E185" s="14">
        <v>0</v>
      </c>
      <c r="F185" s="15">
        <v>31</v>
      </c>
      <c r="G185" s="16">
        <f t="shared" si="10"/>
        <v>8.7800000000000017E-2</v>
      </c>
      <c r="H185" s="14">
        <f t="shared" si="8"/>
        <v>838.91095890410975</v>
      </c>
      <c r="I185" s="14"/>
      <c r="J185" s="14"/>
      <c r="K185" s="14"/>
      <c r="L185" s="44"/>
    </row>
    <row r="186" spans="2:12" hidden="1" x14ac:dyDescent="0.25">
      <c r="B186" s="12">
        <f t="shared" si="9"/>
        <v>112500</v>
      </c>
      <c r="C186" s="13" t="s">
        <v>210</v>
      </c>
      <c r="D186" s="17"/>
      <c r="E186" s="14">
        <v>0</v>
      </c>
      <c r="F186" s="15">
        <v>30</v>
      </c>
      <c r="G186" s="16">
        <f t="shared" si="10"/>
        <v>8.7800000000000017E-2</v>
      </c>
      <c r="H186" s="14">
        <f t="shared" si="8"/>
        <v>811.8493150684933</v>
      </c>
      <c r="I186" s="14"/>
      <c r="J186" s="14"/>
      <c r="K186" s="14"/>
      <c r="L186" s="44"/>
    </row>
    <row r="187" spans="2:12" x14ac:dyDescent="0.25">
      <c r="B187" s="12">
        <f t="shared" si="9"/>
        <v>112500</v>
      </c>
      <c r="C187" s="13" t="s">
        <v>220</v>
      </c>
      <c r="D187" s="17"/>
      <c r="E187" s="14">
        <v>112500</v>
      </c>
      <c r="F187" s="15">
        <v>31</v>
      </c>
      <c r="G187" s="16">
        <f t="shared" si="10"/>
        <v>8.7800000000000017E-2</v>
      </c>
      <c r="H187" s="14">
        <f t="shared" si="8"/>
        <v>838.91095890410975</v>
      </c>
      <c r="I187" s="14"/>
      <c r="J187" s="14">
        <f>SUM(H185:H187)</f>
        <v>2489.6712328767126</v>
      </c>
      <c r="K187" s="14">
        <f>SUM(J178:J187)</f>
        <v>24599.034246575346</v>
      </c>
      <c r="L187" s="44"/>
    </row>
    <row r="188" spans="2:12" x14ac:dyDescent="0.25">
      <c r="B188" s="51"/>
      <c r="C188" s="17" t="s">
        <v>223</v>
      </c>
      <c r="D188" s="17"/>
      <c r="E188" s="14">
        <f>SUM(E67:E187)</f>
        <v>4060000</v>
      </c>
      <c r="F188" s="15"/>
      <c r="G188" s="16"/>
      <c r="H188" s="14"/>
      <c r="I188" s="14"/>
      <c r="J188" s="14"/>
      <c r="K188" s="14">
        <f>SUM(K31:K187)</f>
        <v>3094330.5890410976</v>
      </c>
      <c r="L188" s="52"/>
    </row>
    <row r="189" spans="2:12" x14ac:dyDescent="0.25">
      <c r="J189" s="21"/>
      <c r="K189" s="24"/>
    </row>
    <row r="190" spans="2:12" x14ac:dyDescent="0.25">
      <c r="E190" s="23"/>
    </row>
    <row r="191" spans="2:12" x14ac:dyDescent="0.25">
      <c r="B191" s="1" t="s">
        <v>186</v>
      </c>
    </row>
    <row r="192" spans="2:12" x14ac:dyDescent="0.25">
      <c r="K192" s="23"/>
      <c r="L192" s="1" t="s">
        <v>187</v>
      </c>
    </row>
    <row r="193" spans="2:13" x14ac:dyDescent="0.25">
      <c r="B193" s="3"/>
      <c r="C193" s="34"/>
      <c r="D193" s="34"/>
      <c r="E193" s="34"/>
      <c r="F193" s="34"/>
      <c r="G193" s="34"/>
      <c r="H193" s="34"/>
      <c r="I193" s="34"/>
      <c r="J193" s="34"/>
      <c r="K193" s="34"/>
    </row>
    <row r="194" spans="2:13" x14ac:dyDescent="0.25">
      <c r="B194" s="3"/>
      <c r="C194" s="34"/>
      <c r="D194" s="34"/>
      <c r="E194" s="34"/>
      <c r="F194" s="34"/>
      <c r="G194" s="34"/>
      <c r="H194" s="34"/>
      <c r="I194" s="34"/>
      <c r="J194" s="34"/>
      <c r="K194" s="34"/>
    </row>
    <row r="195" spans="2:13" x14ac:dyDescent="0.25">
      <c r="B195" s="3"/>
      <c r="C195" s="34"/>
      <c r="D195" s="34"/>
      <c r="E195" s="34"/>
      <c r="F195" s="34"/>
      <c r="G195" s="34"/>
      <c r="H195" s="34"/>
      <c r="I195" s="34"/>
      <c r="J195" s="34"/>
      <c r="K195" s="34"/>
    </row>
    <row r="196" spans="2:13" ht="16.5" x14ac:dyDescent="0.25">
      <c r="B196" s="3"/>
      <c r="C196" s="38" t="s">
        <v>188</v>
      </c>
      <c r="D196" s="38"/>
      <c r="E196"/>
      <c r="F196"/>
      <c r="G196"/>
      <c r="H196"/>
      <c r="I196"/>
      <c r="J196"/>
      <c r="K196"/>
      <c r="L196"/>
      <c r="M196"/>
    </row>
    <row r="197" spans="2:13" ht="16.5" x14ac:dyDescent="0.25">
      <c r="B197" s="3"/>
      <c r="C197" s="39"/>
      <c r="D197" s="39"/>
      <c r="E197"/>
      <c r="F197"/>
      <c r="G197"/>
      <c r="H197"/>
      <c r="I197"/>
      <c r="J197"/>
      <c r="K197"/>
      <c r="L197"/>
      <c r="M197"/>
    </row>
    <row r="198" spans="2:13" ht="16.5" x14ac:dyDescent="0.25">
      <c r="B198" s="3"/>
      <c r="C198" s="38" t="s">
        <v>189</v>
      </c>
      <c r="D198" s="38"/>
      <c r="E198"/>
      <c r="F198"/>
      <c r="G198" s="38" t="s">
        <v>190</v>
      </c>
      <c r="H198"/>
      <c r="I198"/>
      <c r="J198" s="38" t="s">
        <v>191</v>
      </c>
      <c r="K198"/>
      <c r="L198"/>
      <c r="M198"/>
    </row>
    <row r="199" spans="2:13" ht="16.5" x14ac:dyDescent="0.25">
      <c r="B199" s="3"/>
      <c r="C199" s="38" t="s">
        <v>192</v>
      </c>
      <c r="D199" s="38"/>
      <c r="E199"/>
      <c r="F199"/>
      <c r="G199"/>
      <c r="H199" s="38" t="s">
        <v>193</v>
      </c>
      <c r="I199" s="38"/>
      <c r="J199"/>
      <c r="K199"/>
      <c r="L199"/>
      <c r="M199" s="38" t="s">
        <v>194</v>
      </c>
    </row>
    <row r="200" spans="2:13" ht="16.5" x14ac:dyDescent="0.25">
      <c r="B200" s="3"/>
      <c r="C200" s="38" t="s">
        <v>195</v>
      </c>
      <c r="D200" s="38"/>
      <c r="E200"/>
      <c r="F200"/>
      <c r="G200"/>
      <c r="H200" s="38" t="s">
        <v>193</v>
      </c>
      <c r="I200" s="38"/>
      <c r="J200"/>
      <c r="K200"/>
      <c r="L200"/>
      <c r="M200" s="38" t="s">
        <v>196</v>
      </c>
    </row>
    <row r="201" spans="2:13" ht="16.5" x14ac:dyDescent="0.25">
      <c r="B201" s="3"/>
      <c r="C201" s="38" t="s">
        <v>197</v>
      </c>
      <c r="D201" s="38"/>
      <c r="E201"/>
      <c r="F201"/>
      <c r="G201"/>
      <c r="H201" s="38" t="s">
        <v>193</v>
      </c>
      <c r="I201" s="38"/>
      <c r="J201"/>
      <c r="K201"/>
      <c r="L201"/>
      <c r="M201" s="38" t="s">
        <v>196</v>
      </c>
    </row>
    <row r="202" spans="2:13" ht="16.5" x14ac:dyDescent="0.25">
      <c r="B202" s="3"/>
      <c r="C202" s="38" t="s">
        <v>198</v>
      </c>
      <c r="D202" s="38"/>
      <c r="E202"/>
      <c r="F202"/>
      <c r="G202"/>
      <c r="H202" s="38" t="s">
        <v>193</v>
      </c>
      <c r="I202" s="38"/>
      <c r="J202"/>
      <c r="K202"/>
      <c r="L202"/>
      <c r="M202" s="38" t="s">
        <v>196</v>
      </c>
    </row>
    <row r="203" spans="2:13" ht="16.5" x14ac:dyDescent="0.25">
      <c r="C203" s="38" t="s">
        <v>199</v>
      </c>
      <c r="D203" s="38"/>
      <c r="E203"/>
      <c r="F203"/>
      <c r="G203"/>
      <c r="H203" s="38" t="s">
        <v>193</v>
      </c>
      <c r="I203" s="38"/>
      <c r="J203"/>
      <c r="K203"/>
      <c r="L203"/>
      <c r="M203" s="38" t="s">
        <v>196</v>
      </c>
    </row>
    <row r="204" spans="2:13" ht="16.5" x14ac:dyDescent="0.25">
      <c r="C204" s="38" t="s">
        <v>200</v>
      </c>
      <c r="D204" s="38"/>
      <c r="E204"/>
      <c r="F204"/>
      <c r="G204"/>
      <c r="H204" s="38" t="s">
        <v>201</v>
      </c>
      <c r="I204" s="38"/>
      <c r="J204"/>
      <c r="K204"/>
      <c r="L204" s="38" t="s">
        <v>202</v>
      </c>
      <c r="M204"/>
    </row>
    <row r="205" spans="2:13" ht="16.5" x14ac:dyDescent="0.25">
      <c r="C205" s="38" t="s">
        <v>203</v>
      </c>
      <c r="D205" s="38"/>
      <c r="E205"/>
      <c r="F205"/>
      <c r="G205"/>
      <c r="H205" s="38" t="s">
        <v>204</v>
      </c>
      <c r="I205" s="38"/>
      <c r="J205"/>
      <c r="K205"/>
      <c r="L205" s="38" t="s">
        <v>205</v>
      </c>
      <c r="M205"/>
    </row>
    <row r="206" spans="2:13" ht="16.5" x14ac:dyDescent="0.25">
      <c r="C206" s="38" t="s">
        <v>206</v>
      </c>
      <c r="D206" s="38"/>
      <c r="E206"/>
      <c r="F206"/>
      <c r="G206"/>
      <c r="H206" s="38" t="s">
        <v>204</v>
      </c>
      <c r="I206" s="38"/>
      <c r="J206"/>
      <c r="K206"/>
      <c r="L206" s="38" t="s">
        <v>207</v>
      </c>
      <c r="M206"/>
    </row>
    <row r="207" spans="2:13" ht="16.5" x14ac:dyDescent="0.25">
      <c r="C207" s="38" t="s">
        <v>208</v>
      </c>
      <c r="D207" s="38"/>
      <c r="E207"/>
      <c r="F207"/>
      <c r="G207"/>
      <c r="H207" s="38" t="s">
        <v>204</v>
      </c>
      <c r="I207" s="38"/>
      <c r="J207"/>
      <c r="K207"/>
      <c r="L207" s="38" t="s">
        <v>209</v>
      </c>
      <c r="M207"/>
    </row>
    <row r="208" spans="2:13" ht="16.5" x14ac:dyDescent="0.25">
      <c r="C208" s="38" t="s">
        <v>210</v>
      </c>
      <c r="D208" s="38"/>
      <c r="E208"/>
      <c r="F208"/>
      <c r="G208"/>
      <c r="H208" s="38" t="s">
        <v>204</v>
      </c>
      <c r="I208" s="38"/>
      <c r="J208"/>
      <c r="K208"/>
      <c r="L208" s="38" t="s">
        <v>211</v>
      </c>
      <c r="M208"/>
    </row>
    <row r="209" spans="3:13" ht="16.5" x14ac:dyDescent="0.25">
      <c r="C209" s="38" t="s">
        <v>212</v>
      </c>
      <c r="D209" s="38"/>
      <c r="E209"/>
      <c r="F209"/>
      <c r="G209"/>
      <c r="H209" s="38" t="s">
        <v>204</v>
      </c>
      <c r="I209" s="38"/>
      <c r="J209"/>
      <c r="K209"/>
      <c r="L209" s="38" t="s">
        <v>213</v>
      </c>
      <c r="M209"/>
    </row>
    <row r="210" spans="3:13" ht="16.5" x14ac:dyDescent="0.25">
      <c r="C210" s="38" t="s">
        <v>214</v>
      </c>
      <c r="D210" s="38"/>
      <c r="E210"/>
      <c r="F210"/>
      <c r="G210"/>
      <c r="H210" s="38" t="s">
        <v>204</v>
      </c>
      <c r="I210" s="38"/>
      <c r="J210"/>
      <c r="K210"/>
      <c r="L210" s="38" t="s">
        <v>215</v>
      </c>
      <c r="M210"/>
    </row>
    <row r="211" spans="3:13" ht="16.5" x14ac:dyDescent="0.25">
      <c r="C211" s="38" t="s">
        <v>216</v>
      </c>
      <c r="D211" s="38"/>
      <c r="E211"/>
      <c r="F211"/>
      <c r="G211"/>
      <c r="H211" s="38" t="s">
        <v>204</v>
      </c>
      <c r="I211" s="38"/>
      <c r="J211"/>
      <c r="K211"/>
      <c r="L211" s="38" t="s">
        <v>217</v>
      </c>
      <c r="M211"/>
    </row>
    <row r="212" spans="3:13" ht="16.5" x14ac:dyDescent="0.25">
      <c r="C212" s="38" t="s">
        <v>218</v>
      </c>
      <c r="D212" s="38"/>
      <c r="E212"/>
      <c r="F212"/>
      <c r="G212"/>
      <c r="H212" s="38" t="s">
        <v>204</v>
      </c>
      <c r="I212" s="38"/>
      <c r="J212"/>
      <c r="K212"/>
      <c r="L212" s="38" t="s">
        <v>219</v>
      </c>
      <c r="M212"/>
    </row>
    <row r="213" spans="3:13" ht="16.5" x14ac:dyDescent="0.25">
      <c r="C213" s="38" t="s">
        <v>220</v>
      </c>
      <c r="D213" s="38"/>
      <c r="E213"/>
      <c r="F213"/>
      <c r="G213"/>
      <c r="H213" s="38" t="s">
        <v>204</v>
      </c>
      <c r="I213" s="38"/>
      <c r="J213"/>
      <c r="K213"/>
      <c r="L213" s="38" t="s">
        <v>221</v>
      </c>
      <c r="M213"/>
    </row>
    <row r="214" spans="3:13" ht="16.5" x14ac:dyDescent="0.25">
      <c r="C214" s="39"/>
      <c r="D214" s="39"/>
      <c r="E214"/>
      <c r="F214"/>
      <c r="G214"/>
      <c r="H214"/>
      <c r="I214"/>
      <c r="J214"/>
      <c r="K214"/>
      <c r="L214"/>
      <c r="M214"/>
    </row>
    <row r="215" spans="3:13" ht="16.5" x14ac:dyDescent="0.25">
      <c r="C215" s="40"/>
      <c r="D215" s="40"/>
      <c r="E215"/>
      <c r="F215"/>
      <c r="G215"/>
      <c r="H215"/>
      <c r="I215"/>
      <c r="J215"/>
      <c r="K215"/>
      <c r="L215"/>
      <c r="M215"/>
    </row>
  </sheetData>
  <mergeCells count="4">
    <mergeCell ref="B19:E19"/>
    <mergeCell ref="B20:E20"/>
    <mergeCell ref="G20:H20"/>
    <mergeCell ref="K20:L20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Arkusz1 (2)</vt:lpstr>
      <vt:lpstr>Arkusz1!Obszar_wydruku</vt:lpstr>
      <vt:lpstr>'Arkusz1 (2)'!Obszar_wydruku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 Agata</dc:creator>
  <cp:lastModifiedBy>Rafał Czyrny</cp:lastModifiedBy>
  <cp:lastPrinted>2023-09-29T09:35:38Z</cp:lastPrinted>
  <dcterms:created xsi:type="dcterms:W3CDTF">2017-08-09T08:43:04Z</dcterms:created>
  <dcterms:modified xsi:type="dcterms:W3CDTF">2023-09-29T09:35:42Z</dcterms:modified>
</cp:coreProperties>
</file>