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<sst xmlns="http://schemas.openxmlformats.org/spreadsheetml/2006/main" count="255" uniqueCount="111">
  <si>
    <r>
      <t xml:space="preserve">Formularz cenowy </t>
    </r>
    <r>
      <rPr>
        <b/>
        <sz val="10"/>
        <rFont val="Arial"/>
        <family val="2"/>
      </rPr>
      <t>zadanie 1</t>
    </r>
  </si>
  <si>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</si>
  <si>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</si>
  <si>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</si>
  <si>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</si>
  <si>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</si>
  <si>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</si>
  <si>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</si>
  <si>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</si>
  <si>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</si>
  <si>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</si>
  <si>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</si>
  <si>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</si>
  <si>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10</t>
  </si>
  <si>
    <t>Probówka typu Eppendorf 1,5 do 2 ml, z dnem soczewkowym i z integralnym korkiem</t>
  </si>
  <si>
    <t>Probówka typu Eppendorf, stożkowa 1,5 do 2 ml, z dnem soczewkowym i z integralnym korkiem</t>
  </si>
  <si>
    <t>Probówka  o pojemności 10 - 11ml PS, 16 x 100 mm sterylna</t>
  </si>
  <si>
    <t>Probówka PS o poj 4 - 5ml (12x75mm)okrągła, wewnątrz gładka</t>
  </si>
  <si>
    <t>Probówka do badań hematologicznych z kapilarą na 200 μl do pobierania krwi rozpylony EDTA -K2 (lub K3) do badań włośniczkowych - mikrometoda (system kapilarny),</t>
  </si>
  <si>
    <t>Probówka z kapilarą na 200-300 μl do pobierania krwi -mikrometoda do badań biochemicznych</t>
  </si>
  <si>
    <t>Probówka stożkowa z polistyrenu o pj. 10-11 ml (16x100-105)</t>
  </si>
  <si>
    <t xml:space="preserve">Jednorazowe płyty do określania grup krwi na 60 badań z przezroczystego PCV - dno płyty zaokrąglone (wykluczone płaskie) </t>
  </si>
  <si>
    <t>Kuweta makro z polistyrenu o poj. 4,5 ml z 2 ścianami optycznie gładkimi prostokątnymi krawędziami 10x10x45 mm współpracująca z aparatem Epoll 20</t>
  </si>
  <si>
    <t xml:space="preserve">Kapturki do kapilar 1,6 mm </t>
  </si>
  <si>
    <t xml:space="preserve">Mieszalniki do kapilar 1,6 mm </t>
  </si>
  <si>
    <t xml:space="preserve">Końcówka do pipet automatycznych o pojemności 1000 μl - zwykła </t>
  </si>
  <si>
    <t xml:space="preserve">Końcówka do pipet automatycznych o pojemności 200 μl - zwykła </t>
  </si>
  <si>
    <t>Smoczki gumowe do szklanych pipet Pasteura</t>
  </si>
  <si>
    <t>Wymazówka z drewna lub z tworzywa , z wacikiem bawełnianym lub wiskozowym o średnicy 5 mm - pakowana pojedynczo - sterylna. Opakowanie zbiorcze max. 500 szt.</t>
  </si>
  <si>
    <t>Bagietki laboratoryjne PP lub PS o dł. 120 -125 mm i śr. 4mm</t>
  </si>
  <si>
    <t>Jałowe ezy z zakończeniem prostym i oczkiem o poj 10μl, pakowane pojedynczo lub maksymalnie po 20 szt.</t>
  </si>
  <si>
    <t>Końcówki typu Gilson o pojemności 1000 μl, z filtrem , czyste molekularnie, sterylne, pakowane po max 100 szt.</t>
  </si>
  <si>
    <t>Końcówki typu Gilson o pojemności 200 μl , z filtrem , czyste molekularnie, sterylne, pakowane po max 100 szt.</t>
  </si>
  <si>
    <t xml:space="preserve">Końcówki do pipet o pojemności  do 5000 μl, pakowane po  max. 200 szt. </t>
  </si>
  <si>
    <t>Korki do probówek o średnicy zewnętrznej 12 mm z PE</t>
  </si>
  <si>
    <t>Probówka z polistyrenu o pojemnośco 2 lub 3 ml (12x 35-55) okrągłodenna, znacznik 1 ml</t>
  </si>
  <si>
    <t>Razem wartość</t>
  </si>
  <si>
    <r>
      <t xml:space="preserve">Formularz cenowy </t>
    </r>
    <r>
      <rPr>
        <b/>
        <sz val="10"/>
        <rFont val="Arial"/>
        <family val="2"/>
      </rPr>
      <t>zadanie 2</t>
    </r>
  </si>
  <si>
    <t>5</t>
  </si>
  <si>
    <t>6</t>
  </si>
  <si>
    <t>7</t>
  </si>
  <si>
    <t xml:space="preserve">Szkiełka nakrywkowe mikroskopowe do badań in vitro - grubość 0,13 - 0,17 mm  o wymiarach 18x18 mm </t>
  </si>
  <si>
    <t>Szkiełka nakrywkowe do kamer grubości 0,4 mm, ze szlifowanymi krawędziami</t>
  </si>
  <si>
    <t>Szkiełka podstawowe do badań ogólno laboratoryjnych o gr. 2 mm, z ciętymi krawędziami -gładkie</t>
  </si>
  <si>
    <t>Pipeta Pasteura ze szkła sodowo-wapiennego o dł. 229-230 mm i śr.7 mm</t>
  </si>
  <si>
    <t>Zlewka ze szkła z podziałką  250ml</t>
  </si>
  <si>
    <t>Cylinder miarowy szklany z podstawką z tworzywa lub szkła 50ml, klasa B</t>
  </si>
  <si>
    <t>Cylinder miarowy szklany z podstawką z tworzywa lub szkła 100ml, klasa B</t>
  </si>
  <si>
    <t>Wartość razem</t>
  </si>
  <si>
    <t xml:space="preserve">Pipety automatyczne, o zmiennej pojemności 100µl do 1000µl </t>
  </si>
  <si>
    <t xml:space="preserve">Pipety automatyczne, stałopojemnościowe o pojemności 50 µl </t>
  </si>
  <si>
    <t xml:space="preserve">Pipety automatyczne, stałopojemnościowe o pojemności 1000 µl </t>
  </si>
  <si>
    <t xml:space="preserve">Pipety automatyczne, stałopojemnościowe o pojemności 25 µl </t>
  </si>
  <si>
    <t xml:space="preserve">Pipety automatyczne, stałopojemnościowe o pojemności 10 µl </t>
  </si>
  <si>
    <t xml:space="preserve">Staza do pobierania krwi z zapięciem automatycznym szer 2,5 cm </t>
  </si>
  <si>
    <t>Pisaki wodoodporne do pisania na szkle, tworzywie, folii i metalu(SHARPIE) grubość ok. 1 mm</t>
  </si>
  <si>
    <t xml:space="preserve">Statyw na 20 probówek o średnicy 16 mm 2-rzędowy o wysokości 70 mm, z drutu powlekanego tworzywem sztucznym </t>
  </si>
  <si>
    <t>Statyw na 50 probówek o średnicy 16 mm, 5-rzędowy o wysokości 70 mm, z drutu powlekanego tworzywem sztucznym</t>
  </si>
  <si>
    <t>Pipeta automatyczna zmiennopojemnościowa od 1000 do 5000 μl</t>
  </si>
  <si>
    <t>Pipeta automatyczna do do końcówek Gilson (z filtrem  czystym molekularnie),  zmiennopojemnościowa od 10 - 100 μl</t>
  </si>
  <si>
    <t xml:space="preserve">Czasomierz laboratoryjny, elektroniczny posiadający minimum nastepujące funkcje: czasomierz z alarmem, stoper. Zliczanie czasu mnimum od 1sekundy do 90 min z dokładnością min. 1 sekunda. </t>
  </si>
  <si>
    <t>Staza do pobierania krwi jednorazowego użytku</t>
  </si>
  <si>
    <r>
      <t xml:space="preserve">Formularz cenowy </t>
    </r>
    <r>
      <rPr>
        <b/>
        <sz val="10"/>
        <rFont val="Arial"/>
        <family val="2"/>
      </rPr>
      <t>zadanie 4</t>
    </r>
  </si>
  <si>
    <t>Pojemnik na mocz zakręcany z polipropylenu -sterylny lub aseptyczny o poj.. 40 -60 ml, pakowany pojedynczo</t>
  </si>
  <si>
    <t xml:space="preserve">Pojemniki na mocz z nakrętką o poj. od 100 do 125 ml. Opakowanie max.  500 szt. </t>
  </si>
  <si>
    <t xml:space="preserve">Pojemnik na kał o poj. 25-60 ml z zakrętką i łopatką </t>
  </si>
  <si>
    <t>Pojemnik na kał o poj. 25-60 ml z zakrętką i łopatką sterylny</t>
  </si>
  <si>
    <t>Wymazówka - jałowa pałeczka z drewna lub z tworzywa , o długość 150-155mm z wacikiem bawełnianym lub wiskozowym o śr. 5mm, w probówce  transportowej o średnicy 12 lub13 mm (bez podłoża) - op-max. 100szt</t>
  </si>
  <si>
    <t>Pałeczki do wymazów z aluminium w probówce transportoewej. Sterylne</t>
  </si>
  <si>
    <r>
      <t xml:space="preserve">Formularz cenowy </t>
    </r>
    <r>
      <rPr>
        <b/>
        <sz val="10"/>
        <rFont val="Arial"/>
        <family val="2"/>
      </rPr>
      <t>zadanie 5</t>
    </r>
  </si>
  <si>
    <t>11</t>
  </si>
  <si>
    <t xml:space="preserve">Nakłuwacz igłowy automatyczny, z przyciskiem od góry, głębokość nakłucia 1,8 mm - Jałowy (dla dzieci) </t>
  </si>
  <si>
    <t xml:space="preserve">Nakłuwacz igłowy automatyczny, z przyciskiem od góry, głębokość nakłucia 2,4 mm - jałowy (dla dorosłych) </t>
  </si>
  <si>
    <r>
      <t xml:space="preserve">Formularz cenowy </t>
    </r>
    <r>
      <rPr>
        <b/>
        <sz val="10"/>
        <rFont val="Arial"/>
        <family val="2"/>
      </rPr>
      <t>zadanie 6</t>
    </r>
  </si>
  <si>
    <t>Nakłuwacz nożykowy do pobierania krwi włośniczkowej - automatyczny, posiadający mechanizm bezpieczeństwa eliminujący możliwość przypadkowego zakłucia - jałowy (w kształcie litery T) - głębokość nakłucia 2,0 mm. Szerokość klingi 1,5 mm</t>
  </si>
  <si>
    <r>
      <t xml:space="preserve">Formularz cenowy </t>
    </r>
    <r>
      <rPr>
        <b/>
        <sz val="10"/>
        <rFont val="Arial"/>
        <family val="2"/>
      </rPr>
      <t>zadanie 7</t>
    </r>
  </si>
  <si>
    <t>Wymazówka z tworzywa z wacikiem wiskozowym, w probówce transportowej o średnicy 13 mm, z podłożem Stuar. Na probówce etykieta w języku polskim. Opakowanie jednostkowe papierowo - foliowe, z mankietem umożliwiającym jałowe otwarcie, na opakowaniu instrukcja w języku polskim.  Dokument potwierdzający przeżywalność bakterii tlenowych, fakultatywnych bakterii beztlenowych oraz bakterii beztlenowych w czasie do 3dni, a bakterii wybrednych do 24 godzin</t>
  </si>
  <si>
    <r>
      <t xml:space="preserve">Formularz cenowy </t>
    </r>
    <r>
      <rPr>
        <b/>
        <sz val="10"/>
        <rFont val="Arial"/>
        <family val="2"/>
      </rPr>
      <t>zadanie 8</t>
    </r>
  </si>
  <si>
    <t>Probówki do morfologii krwi z K2 EDTA, o pojemności 1,8 - 2,0 ml op. max. 100 szt</t>
  </si>
  <si>
    <t>Probówki do morfologii krwi z K2 EDTA, o pojemności 1,0 ml op. max. 100 szt</t>
  </si>
  <si>
    <t>Probówki do koagulologii z 3,2% cytrynianem sodu, o pojemności 1,8 - 2,0 ml, op. max. 100 szt</t>
  </si>
  <si>
    <t>Zestaw do oznaczania  OB  metodą liniową na 1,6 ml krwi , zawierający 3,8%  cytrynian sodu do zastosowania z dopasowaną , wyskalowaną rurką pomiarową (0-180 mm)i uszczelką mocującą rurkę w probówce, op. max. 200 szt</t>
  </si>
  <si>
    <t>Probówki do analizy surowicy z rozpylonym aktywatorem wykrzepiania i dodatkiem trombiny o pojemności 2,0 - 4,0 ml. Maksymalny czas wykrzepiania nie może przekraczać 20 minut. Op. max. 100 szt</t>
  </si>
  <si>
    <t>Probówki do do analizy surowicy z rozpylonym aktywatorem wykrzepiania i dodatkiem trombiny  o pojemności 6,0 - 8,0 ml. Maksymalny czas wykrzepiania nie może przekraczać 30 minut. Op. max. 100 szt</t>
  </si>
  <si>
    <t>Probówki do badań grup krwi i prób zgodności,  z wersenianem potasu, o pojemności 4 ml.  Op. max. 100 szt</t>
  </si>
  <si>
    <t>Statywy do OB na 10 badań, dopasowane do oferowanych probówek umożliwiający pionowe umocowanie rurki pomiarowej. Op. max. 1 szt</t>
  </si>
  <si>
    <t>Igły do próżniowego pobierania krwi 20 G, op. max. 100 szt</t>
  </si>
  <si>
    <t>Igły do próżniowego pobierania krwi 21G, op. max. 100 szt</t>
  </si>
  <si>
    <t>Igły z wizualizacją ( komora wizualizacyjna min.15 mm) pobrania, umożliwiające kontrolę prawidłowego umiejscowienia igły w żyle 21G, op. max. 100 szt</t>
  </si>
  <si>
    <t>Igły z wizualizacją(  komora wizualizacyjna min.15 mm)  pobrania, umożliwiające kontrolę prawidłowego umiejscowienia igły w żyle 22G l op. max. 100 szt</t>
  </si>
  <si>
    <t>Uchwyty do igieł l op. max. 100 szt</t>
  </si>
  <si>
    <t>Adaptery typu Luer - lok, dostosowane do wenflonów i dużych wkłuć. l op. max. 100 szt</t>
  </si>
  <si>
    <t>Igła motylkowa21 G do trudnych pobrań z długością drenu od 15 do 20 cm z zabezpieczeniem uniemożliwiającym zakłucie po pobraniu krwi, op. max. 100 szt</t>
  </si>
  <si>
    <t>Igła motylkowa 22 G do trudnych pobrań z długością drenu od 15 do 20 cm z zabezpieczeniem uniemożliwiającym zakłucie po pobraniu krwi, op. max. 100 szt</t>
  </si>
  <si>
    <t>Probówki o pojemności 6ml z heparyną litową op. max 100 szt.</t>
  </si>
  <si>
    <t xml:space="preserve">Zestaw sterylny : igła z uchwytem z zabezpieczeniem  przeciwzakłuciowym,gotowe do użycia , pakowana pojedynczo </t>
  </si>
  <si>
    <t>Wszystkie oferowane elementy systemu muszą być z sobą kompatybilne</t>
  </si>
  <si>
    <t>Oferowany sprzęt musi zapewniać możliwość powtórnego- wielokrotnego nakłucia probówki bez utraty próżni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</si>
  <si>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</si>
  <si>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</si>
  <si>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</si>
  <si>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</si>
  <si>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</si>
  <si>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Wartość razem to suma wszystkich pozycji z kolumny 10 </t>
  </si>
  <si>
    <t xml:space="preserve">Uwaga: w kolumnach nr 6, 8 i 9 wpisać tylko wartość liczbową </t>
  </si>
  <si>
    <t>W cenie oferty uwzględnić przeszkolenie personelu szpitala w sposobie pobierania krwi oferowanym sprzętem</t>
  </si>
  <si>
    <t>Kapilara do gazometrii z heparyną sodową o poj. 100 -  120 μl (śr.1,6mm.dł. 125mm) do analizatora CORNING</t>
  </si>
  <si>
    <t>Szkiełka podstawowe do badań ogólno laboratoryjnych, ze szlifowanymi krawędziami, gładkie o grubości 1 mm i wymiarach 75-76 x 26 mm</t>
  </si>
  <si>
    <t>Szkiełka podstawowe do badań ogólno laboratoryjnych o grubości 2mm z jednostronnym lub dwustronnym matowym polem do opisu i wymiarach 76 x 26 mm</t>
  </si>
  <si>
    <t>Urometr do moczu od 1,000 - 1,030 g/cm3</t>
  </si>
  <si>
    <r>
      <t xml:space="preserve">Formularz cenowy </t>
    </r>
    <r>
      <rPr>
        <b/>
        <sz val="10"/>
        <rFont val="Arial"/>
        <family val="2"/>
      </rPr>
      <t>zadanie 3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</si>
</sst>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</numFmts>
  <fonts count="61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i/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i/>
      <sz val="9"/>
      <color indexed="8"/>
      <name val="Arial CE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7"/>
      <color indexed="8"/>
      <name val="Arial CE"/>
      <family val="2"/>
    </font>
    <font>
      <b/>
      <i/>
      <sz val="9"/>
      <color indexed="8"/>
      <name val="Arial"/>
      <family val="2"/>
    </font>
    <font>
      <b/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theme="1"/>
      <name val="Arial CE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CE"/>
      <family val="2"/>
    </font>
    <font>
      <b/>
      <sz val="9"/>
      <color theme="1"/>
      <name val="Arial CE"/>
      <family val="2"/>
    </font>
    <font>
      <b/>
      <sz val="7"/>
      <color theme="1"/>
      <name val="Arial CE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59" applyFont="1" applyFill="1" applyBorder="1" applyAlignment="1" applyProtection="1">
      <alignment/>
      <protection/>
    </xf>
    <xf numFmtId="165" fontId="0" fillId="0" borderId="0" xfId="59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49" fontId="4" fillId="0" borderId="10" xfId="59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/>
    </xf>
    <xf numFmtId="168" fontId="6" fillId="0" borderId="10" xfId="59" applyNumberFormat="1" applyFont="1" applyFill="1" applyBorder="1" applyAlignment="1" applyProtection="1">
      <alignment/>
      <protection/>
    </xf>
    <xf numFmtId="165" fontId="6" fillId="0" borderId="10" xfId="59" applyFont="1" applyFill="1" applyBorder="1" applyAlignment="1" applyProtection="1">
      <alignment/>
      <protection/>
    </xf>
    <xf numFmtId="9" fontId="6" fillId="0" borderId="10" xfId="44" applyNumberFormat="1" applyFont="1" applyFill="1" applyBorder="1" applyAlignment="1">
      <alignment horizontal="center" vertical="center" wrapText="1"/>
      <protection/>
    </xf>
    <xf numFmtId="165" fontId="6" fillId="0" borderId="10" xfId="59" applyFont="1" applyFill="1" applyBorder="1" applyAlignment="1" applyProtection="1">
      <alignment vertical="center" wrapText="1"/>
      <protection/>
    </xf>
    <xf numFmtId="165" fontId="0" fillId="0" borderId="0" xfId="0" applyNumberFormat="1" applyFill="1" applyAlignment="1">
      <alignment/>
    </xf>
    <xf numFmtId="3" fontId="7" fillId="0" borderId="0" xfId="42" applyNumberFormat="1" applyFont="1" applyFill="1" applyBorder="1" applyAlignment="1" applyProtection="1">
      <alignment/>
      <protection/>
    </xf>
    <xf numFmtId="165" fontId="7" fillId="0" borderId="0" xfId="59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42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6" fillId="0" borderId="10" xfId="59" applyNumberFormat="1" applyFont="1" applyFill="1" applyBorder="1" applyAlignment="1" applyProtection="1">
      <alignment/>
      <protection/>
    </xf>
    <xf numFmtId="165" fontId="6" fillId="0" borderId="12" xfId="59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49" fontId="8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9" fontId="0" fillId="0" borderId="10" xfId="44" applyNumberFormat="1" applyFont="1" applyFill="1" applyBorder="1" applyAlignment="1">
      <alignment horizontal="center" vertical="center" wrapText="1"/>
      <protection/>
    </xf>
    <xf numFmtId="165" fontId="0" fillId="0" borderId="10" xfId="59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6" fillId="0" borderId="0" xfId="0" applyFont="1" applyFill="1" applyBorder="1" applyAlignment="1">
      <alignment/>
    </xf>
    <xf numFmtId="165" fontId="0" fillId="0" borderId="13" xfId="59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2" fillId="0" borderId="13" xfId="42" applyNumberFormat="1" applyFont="1" applyFill="1" applyBorder="1" applyAlignment="1" applyProtection="1">
      <alignment horizontal="center" vertical="center" wrapText="1"/>
      <protection/>
    </xf>
    <xf numFmtId="166" fontId="2" fillId="0" borderId="13" xfId="42" applyNumberFormat="1" applyFont="1" applyFill="1" applyBorder="1" applyAlignment="1" applyProtection="1">
      <alignment horizontal="center" vertical="center" wrapText="1"/>
      <protection/>
    </xf>
    <xf numFmtId="167" fontId="2" fillId="0" borderId="13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42" applyNumberFormat="1" applyFont="1" applyFill="1" applyBorder="1" applyAlignment="1" applyProtection="1">
      <alignment horizontal="center" vertical="center" wrapText="1"/>
      <protection/>
    </xf>
    <xf numFmtId="49" fontId="4" fillId="0" borderId="13" xfId="59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/>
    </xf>
    <xf numFmtId="0" fontId="6" fillId="0" borderId="13" xfId="0" applyFont="1" applyBorder="1" applyAlignment="1">
      <alignment wrapText="1"/>
    </xf>
    <xf numFmtId="1" fontId="6" fillId="0" borderId="13" xfId="0" applyNumberFormat="1" applyFont="1" applyBorder="1" applyAlignment="1">
      <alignment horizontal="center" vertical="center"/>
    </xf>
    <xf numFmtId="168" fontId="6" fillId="0" borderId="13" xfId="59" applyNumberFormat="1" applyFont="1" applyFill="1" applyBorder="1" applyAlignment="1" applyProtection="1">
      <alignment horizontal="center" vertical="center"/>
      <protection/>
    </xf>
    <xf numFmtId="165" fontId="6" fillId="0" borderId="13" xfId="59" applyFont="1" applyFill="1" applyBorder="1" applyAlignment="1">
      <alignment vertical="center"/>
    </xf>
    <xf numFmtId="9" fontId="6" fillId="0" borderId="13" xfId="44" applyNumberFormat="1" applyFont="1" applyBorder="1" applyAlignment="1">
      <alignment horizontal="center" vertical="center" wrapText="1"/>
      <protection/>
    </xf>
    <xf numFmtId="165" fontId="6" fillId="0" borderId="13" xfId="59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165" fontId="6" fillId="0" borderId="13" xfId="59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9" fontId="6" fillId="0" borderId="13" xfId="59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9" fontId="6" fillId="0" borderId="14" xfId="44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wrapText="1"/>
    </xf>
    <xf numFmtId="165" fontId="6" fillId="0" borderId="13" xfId="59" applyFont="1" applyFill="1" applyBorder="1" applyAlignment="1" applyProtection="1">
      <alignment/>
      <protection/>
    </xf>
    <xf numFmtId="1" fontId="6" fillId="0" borderId="10" xfId="59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59" applyNumberFormat="1" applyFont="1" applyFill="1" applyBorder="1" applyAlignment="1">
      <alignment horizontal="center" vertical="center"/>
    </xf>
    <xf numFmtId="165" fontId="6" fillId="0" borderId="16" xfId="59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49" fontId="54" fillId="0" borderId="10" xfId="42" applyNumberFormat="1" applyFont="1" applyFill="1" applyBorder="1" applyAlignment="1" applyProtection="1">
      <alignment horizontal="center" vertical="center" wrapText="1"/>
      <protection/>
    </xf>
    <xf numFmtId="3" fontId="55" fillId="0" borderId="10" xfId="0" applyNumberFormat="1" applyFont="1" applyFill="1" applyBorder="1" applyAlignment="1">
      <alignment/>
    </xf>
    <xf numFmtId="165" fontId="0" fillId="0" borderId="0" xfId="59" applyFill="1" applyAlignment="1">
      <alignment/>
    </xf>
    <xf numFmtId="165" fontId="0" fillId="0" borderId="17" xfId="59" applyFill="1" applyBorder="1" applyAlignment="1">
      <alignment/>
    </xf>
    <xf numFmtId="165" fontId="0" fillId="0" borderId="12" xfId="59" applyFill="1" applyBorder="1" applyAlignment="1" applyProtection="1">
      <alignment vertical="center" wrapText="1"/>
      <protection/>
    </xf>
    <xf numFmtId="165" fontId="0" fillId="0" borderId="10" xfId="59" applyFill="1" applyBorder="1" applyAlignment="1" applyProtection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9" fontId="0" fillId="0" borderId="10" xfId="59" applyNumberFormat="1" applyFont="1" applyFill="1" applyBorder="1" applyAlignment="1" applyProtection="1">
      <alignment horizontal="center" vertical="center"/>
      <protection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59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59" applyFont="1" applyFill="1" applyBorder="1" applyAlignment="1" applyProtection="1">
      <alignment horizontal="center" vertical="center"/>
      <protection/>
    </xf>
    <xf numFmtId="1" fontId="55" fillId="0" borderId="10" xfId="0" applyNumberFormat="1" applyFont="1" applyFill="1" applyBorder="1" applyAlignment="1">
      <alignment horizontal="center" vertical="center"/>
    </xf>
    <xf numFmtId="3" fontId="56" fillId="0" borderId="0" xfId="42" applyNumberFormat="1" applyFont="1" applyFill="1" applyBorder="1" applyAlignment="1" applyProtection="1">
      <alignment/>
      <protection/>
    </xf>
    <xf numFmtId="3" fontId="57" fillId="0" borderId="0" xfId="42" applyNumberFormat="1" applyFont="1" applyFill="1" applyBorder="1" applyAlignment="1" applyProtection="1">
      <alignment/>
      <protection/>
    </xf>
    <xf numFmtId="0" fontId="58" fillId="0" borderId="0" xfId="0" applyFont="1" applyAlignment="1">
      <alignment horizontal="left" wrapText="1"/>
    </xf>
    <xf numFmtId="0" fontId="55" fillId="0" borderId="0" xfId="0" applyFont="1" applyFill="1" applyBorder="1" applyAlignment="1">
      <alignment/>
    </xf>
    <xf numFmtId="165" fontId="0" fillId="0" borderId="0" xfId="59" applyAlignment="1">
      <alignment horizontal="left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59" fillId="0" borderId="13" xfId="42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60" fillId="0" borderId="13" xfId="42" applyNumberFormat="1" applyFont="1" applyFill="1" applyBorder="1" applyAlignment="1" applyProtection="1">
      <alignment horizontal="center" vertical="center" wrapText="1"/>
      <protection/>
    </xf>
    <xf numFmtId="49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wrapText="1"/>
    </xf>
    <xf numFmtId="3" fontId="55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2" fontId="6" fillId="0" borderId="13" xfId="59" applyNumberFormat="1" applyFont="1" applyFill="1" applyBorder="1" applyAlignment="1" applyProtection="1">
      <alignment/>
      <protection/>
    </xf>
    <xf numFmtId="166" fontId="6" fillId="0" borderId="13" xfId="0" applyNumberFormat="1" applyFont="1" applyFill="1" applyBorder="1" applyAlignment="1">
      <alignment/>
    </xf>
    <xf numFmtId="165" fontId="0" fillId="0" borderId="13" xfId="59" applyFill="1" applyBorder="1" applyAlignment="1">
      <alignment/>
    </xf>
    <xf numFmtId="9" fontId="6" fillId="0" borderId="13" xfId="44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wrapText="1"/>
    </xf>
    <xf numFmtId="0" fontId="55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65" fontId="6" fillId="0" borderId="13" xfId="59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S16" sqref="S16"/>
    </sheetView>
  </sheetViews>
  <sheetFormatPr defaultColWidth="9.140625" defaultRowHeight="12.75"/>
  <cols>
    <col min="1" max="1" width="4.140625" style="0" customWidth="1"/>
    <col min="2" max="2" width="55.421875" style="0" customWidth="1"/>
    <col min="3" max="3" width="6.57421875" style="2" customWidth="1"/>
    <col min="4" max="4" width="7.7109375" style="2" customWidth="1"/>
    <col min="5" max="5" width="10.57421875" style="0" customWidth="1"/>
    <col min="6" max="6" width="9.00390625" style="3" customWidth="1"/>
    <col min="8" max="8" width="10.57421875" style="0" bestFit="1" customWidth="1"/>
    <col min="9" max="9" width="5.28125" style="0" customWidth="1"/>
    <col min="10" max="10" width="13.00390625" style="0" customWidth="1"/>
  </cols>
  <sheetData>
    <row r="1" ht="12.75">
      <c r="A1" t="s">
        <v>0</v>
      </c>
    </row>
    <row r="2" spans="1:10" s="51" customFormat="1" ht="36">
      <c r="A2" s="46" t="s">
        <v>1</v>
      </c>
      <c r="B2" s="47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9" t="s">
        <v>7</v>
      </c>
      <c r="H2" s="50" t="s">
        <v>8</v>
      </c>
      <c r="I2" s="47" t="s">
        <v>9</v>
      </c>
      <c r="J2" s="47" t="s">
        <v>10</v>
      </c>
    </row>
    <row r="3" spans="1:10" s="56" customFormat="1" ht="12">
      <c r="A3" s="52">
        <v>1</v>
      </c>
      <c r="B3" s="53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5" t="s">
        <v>11</v>
      </c>
      <c r="I3" s="53" t="s">
        <v>12</v>
      </c>
      <c r="J3" s="53" t="s">
        <v>13</v>
      </c>
    </row>
    <row r="4" spans="1:10" s="42" customFormat="1" ht="24">
      <c r="A4" s="57">
        <v>1</v>
      </c>
      <c r="B4" s="57" t="s">
        <v>14</v>
      </c>
      <c r="C4" s="58">
        <v>2500</v>
      </c>
      <c r="D4" s="58"/>
      <c r="E4" s="58"/>
      <c r="F4" s="58"/>
      <c r="G4" s="59" t="e">
        <f aca="true" t="shared" si="0" ref="G4:G26">C4/F4</f>
        <v>#DIV/0!</v>
      </c>
      <c r="H4" s="60"/>
      <c r="I4" s="61"/>
      <c r="J4" s="62" t="e">
        <f aca="true" t="shared" si="1" ref="J4:J26">ROUND((H4*I4+H4)*G4,2)</f>
        <v>#DIV/0!</v>
      </c>
    </row>
    <row r="5" spans="1:10" s="42" customFormat="1" ht="24">
      <c r="A5" s="57">
        <f aca="true" t="shared" si="2" ref="A5:A26">A4+1</f>
        <v>2</v>
      </c>
      <c r="B5" s="57" t="s">
        <v>15</v>
      </c>
      <c r="C5" s="58">
        <v>2000</v>
      </c>
      <c r="D5" s="58"/>
      <c r="E5" s="58"/>
      <c r="F5" s="58"/>
      <c r="G5" s="59" t="e">
        <f>C5/F5</f>
        <v>#DIV/0!</v>
      </c>
      <c r="H5" s="60"/>
      <c r="I5" s="61"/>
      <c r="J5" s="62" t="e">
        <f>ROUND((H5*I5+H5)*G5,2)</f>
        <v>#DIV/0!</v>
      </c>
    </row>
    <row r="6" spans="1:10" ht="12.75">
      <c r="A6" s="57">
        <f t="shared" si="2"/>
        <v>3</v>
      </c>
      <c r="B6" s="57" t="s">
        <v>16</v>
      </c>
      <c r="C6" s="58">
        <v>3800</v>
      </c>
      <c r="D6" s="58"/>
      <c r="E6" s="58"/>
      <c r="F6" s="58"/>
      <c r="G6" s="59" t="e">
        <f t="shared" si="0"/>
        <v>#DIV/0!</v>
      </c>
      <c r="H6" s="60"/>
      <c r="I6" s="61"/>
      <c r="J6" s="62" t="e">
        <f t="shared" si="1"/>
        <v>#DIV/0!</v>
      </c>
    </row>
    <row r="7" spans="1:10" ht="12.75">
      <c r="A7" s="57">
        <f t="shared" si="2"/>
        <v>4</v>
      </c>
      <c r="B7" s="57" t="s">
        <v>17</v>
      </c>
      <c r="C7" s="58">
        <v>25000</v>
      </c>
      <c r="D7" s="58"/>
      <c r="E7" s="58"/>
      <c r="F7" s="58"/>
      <c r="G7" s="59" t="e">
        <f t="shared" si="0"/>
        <v>#DIV/0!</v>
      </c>
      <c r="H7" s="60"/>
      <c r="I7" s="61"/>
      <c r="J7" s="62" t="e">
        <f t="shared" si="1"/>
        <v>#DIV/0!</v>
      </c>
    </row>
    <row r="8" spans="1:10" ht="36">
      <c r="A8" s="57">
        <f t="shared" si="2"/>
        <v>5</v>
      </c>
      <c r="B8" s="57" t="s">
        <v>18</v>
      </c>
      <c r="C8" s="58">
        <v>8000</v>
      </c>
      <c r="D8" s="58"/>
      <c r="E8" s="58"/>
      <c r="F8" s="58"/>
      <c r="G8" s="59" t="e">
        <f t="shared" si="0"/>
        <v>#DIV/0!</v>
      </c>
      <c r="H8" s="60"/>
      <c r="I8" s="61"/>
      <c r="J8" s="62" t="e">
        <f t="shared" si="1"/>
        <v>#DIV/0!</v>
      </c>
    </row>
    <row r="9" spans="1:10" ht="24">
      <c r="A9" s="57">
        <f t="shared" si="2"/>
        <v>6</v>
      </c>
      <c r="B9" s="57" t="s">
        <v>19</v>
      </c>
      <c r="C9" s="58">
        <v>3300</v>
      </c>
      <c r="D9" s="58"/>
      <c r="E9" s="58"/>
      <c r="F9" s="58"/>
      <c r="G9" s="59" t="e">
        <f t="shared" si="0"/>
        <v>#DIV/0!</v>
      </c>
      <c r="H9" s="60"/>
      <c r="I9" s="61"/>
      <c r="J9" s="62" t="e">
        <f t="shared" si="1"/>
        <v>#DIV/0!</v>
      </c>
    </row>
    <row r="10" spans="1:10" ht="12.75">
      <c r="A10" s="57">
        <f t="shared" si="2"/>
        <v>7</v>
      </c>
      <c r="B10" s="57" t="s">
        <v>20</v>
      </c>
      <c r="C10" s="58">
        <v>18000</v>
      </c>
      <c r="D10" s="58"/>
      <c r="E10" s="58"/>
      <c r="F10" s="58"/>
      <c r="G10" s="59" t="e">
        <f t="shared" si="0"/>
        <v>#DIV/0!</v>
      </c>
      <c r="H10" s="60"/>
      <c r="I10" s="61"/>
      <c r="J10" s="62" t="e">
        <f t="shared" si="1"/>
        <v>#DIV/0!</v>
      </c>
    </row>
    <row r="11" spans="1:10" ht="24">
      <c r="A11" s="57">
        <f t="shared" si="2"/>
        <v>8</v>
      </c>
      <c r="B11" s="57" t="s">
        <v>21</v>
      </c>
      <c r="C11" s="58">
        <v>1000</v>
      </c>
      <c r="D11" s="58"/>
      <c r="E11" s="58"/>
      <c r="F11" s="58"/>
      <c r="G11" s="59" t="e">
        <f t="shared" si="0"/>
        <v>#DIV/0!</v>
      </c>
      <c r="H11" s="60"/>
      <c r="I11" s="61"/>
      <c r="J11" s="62" t="e">
        <f t="shared" si="1"/>
        <v>#DIV/0!</v>
      </c>
    </row>
    <row r="12" spans="1:10" ht="36">
      <c r="A12" s="57">
        <f t="shared" si="2"/>
        <v>9</v>
      </c>
      <c r="B12" s="57" t="s">
        <v>22</v>
      </c>
      <c r="C12" s="58">
        <v>3000</v>
      </c>
      <c r="D12" s="58"/>
      <c r="E12" s="58"/>
      <c r="F12" s="58"/>
      <c r="G12" s="59" t="e">
        <f t="shared" si="0"/>
        <v>#DIV/0!</v>
      </c>
      <c r="H12" s="60"/>
      <c r="I12" s="61"/>
      <c r="J12" s="62" t="e">
        <f t="shared" si="1"/>
        <v>#DIV/0!</v>
      </c>
    </row>
    <row r="13" spans="1:10" ht="24">
      <c r="A13" s="57">
        <f t="shared" si="2"/>
        <v>10</v>
      </c>
      <c r="B13" s="57" t="s">
        <v>106</v>
      </c>
      <c r="C13" s="58">
        <v>3000</v>
      </c>
      <c r="D13" s="58"/>
      <c r="E13" s="58"/>
      <c r="F13" s="58"/>
      <c r="G13" s="59" t="e">
        <f t="shared" si="0"/>
        <v>#DIV/0!</v>
      </c>
      <c r="H13" s="60"/>
      <c r="I13" s="61"/>
      <c r="J13" s="62" t="e">
        <f t="shared" si="1"/>
        <v>#DIV/0!</v>
      </c>
    </row>
    <row r="14" spans="1:10" ht="12.75">
      <c r="A14" s="57">
        <f t="shared" si="2"/>
        <v>11</v>
      </c>
      <c r="B14" s="57" t="s">
        <v>23</v>
      </c>
      <c r="C14" s="58">
        <v>6000</v>
      </c>
      <c r="D14" s="58"/>
      <c r="E14" s="58"/>
      <c r="F14" s="58"/>
      <c r="G14" s="59" t="e">
        <f t="shared" si="0"/>
        <v>#DIV/0!</v>
      </c>
      <c r="H14" s="60"/>
      <c r="I14" s="61"/>
      <c r="J14" s="62" t="e">
        <f t="shared" si="1"/>
        <v>#DIV/0!</v>
      </c>
    </row>
    <row r="15" spans="1:10" ht="12.75">
      <c r="A15" s="57">
        <f t="shared" si="2"/>
        <v>12</v>
      </c>
      <c r="B15" s="57" t="s">
        <v>24</v>
      </c>
      <c r="C15" s="58">
        <v>3000</v>
      </c>
      <c r="D15" s="58"/>
      <c r="E15" s="58"/>
      <c r="F15" s="58"/>
      <c r="G15" s="59" t="e">
        <f t="shared" si="0"/>
        <v>#DIV/0!</v>
      </c>
      <c r="H15" s="60"/>
      <c r="I15" s="61"/>
      <c r="J15" s="62" t="e">
        <f t="shared" si="1"/>
        <v>#DIV/0!</v>
      </c>
    </row>
    <row r="16" spans="1:10" ht="12.75">
      <c r="A16" s="57">
        <f t="shared" si="2"/>
        <v>13</v>
      </c>
      <c r="B16" s="57" t="s">
        <v>25</v>
      </c>
      <c r="C16" s="58">
        <v>12000</v>
      </c>
      <c r="D16" s="58"/>
      <c r="E16" s="58"/>
      <c r="F16" s="58"/>
      <c r="G16" s="59" t="e">
        <f t="shared" si="0"/>
        <v>#DIV/0!</v>
      </c>
      <c r="H16" s="60"/>
      <c r="I16" s="61"/>
      <c r="J16" s="62" t="e">
        <f t="shared" si="1"/>
        <v>#DIV/0!</v>
      </c>
    </row>
    <row r="17" spans="1:10" ht="12.75">
      <c r="A17" s="57">
        <f t="shared" si="2"/>
        <v>14</v>
      </c>
      <c r="B17" s="57" t="s">
        <v>26</v>
      </c>
      <c r="C17" s="58">
        <v>18000</v>
      </c>
      <c r="D17" s="58"/>
      <c r="E17" s="58"/>
      <c r="F17" s="58"/>
      <c r="G17" s="59" t="e">
        <f t="shared" si="0"/>
        <v>#DIV/0!</v>
      </c>
      <c r="H17" s="60"/>
      <c r="I17" s="61"/>
      <c r="J17" s="62" t="e">
        <f t="shared" si="1"/>
        <v>#DIV/0!</v>
      </c>
    </row>
    <row r="18" spans="1:10" ht="12.75">
      <c r="A18" s="57">
        <f t="shared" si="2"/>
        <v>15</v>
      </c>
      <c r="B18" s="57" t="s">
        <v>27</v>
      </c>
      <c r="C18" s="58">
        <v>500</v>
      </c>
      <c r="D18" s="58"/>
      <c r="E18" s="58"/>
      <c r="F18" s="58"/>
      <c r="G18" s="59" t="e">
        <f t="shared" si="0"/>
        <v>#DIV/0!</v>
      </c>
      <c r="H18" s="60"/>
      <c r="I18" s="61"/>
      <c r="J18" s="62" t="e">
        <f t="shared" si="1"/>
        <v>#DIV/0!</v>
      </c>
    </row>
    <row r="19" spans="1:10" ht="36">
      <c r="A19" s="57">
        <f t="shared" si="2"/>
        <v>16</v>
      </c>
      <c r="B19" s="57" t="s">
        <v>28</v>
      </c>
      <c r="C19" s="58">
        <v>3000</v>
      </c>
      <c r="D19" s="58"/>
      <c r="E19" s="58"/>
      <c r="F19" s="58"/>
      <c r="G19" s="59" t="e">
        <f t="shared" si="0"/>
        <v>#DIV/0!</v>
      </c>
      <c r="H19" s="60"/>
      <c r="I19" s="61"/>
      <c r="J19" s="62" t="e">
        <f t="shared" si="1"/>
        <v>#DIV/0!</v>
      </c>
    </row>
    <row r="20" spans="1:10" ht="12.75">
      <c r="A20" s="57">
        <f t="shared" si="2"/>
        <v>17</v>
      </c>
      <c r="B20" s="57" t="s">
        <v>29</v>
      </c>
      <c r="C20" s="58">
        <v>5000</v>
      </c>
      <c r="D20" s="58"/>
      <c r="E20" s="58"/>
      <c r="F20" s="58"/>
      <c r="G20" s="59" t="e">
        <f t="shared" si="0"/>
        <v>#DIV/0!</v>
      </c>
      <c r="H20" s="60"/>
      <c r="I20" s="61"/>
      <c r="J20" s="62" t="e">
        <f t="shared" si="1"/>
        <v>#DIV/0!</v>
      </c>
    </row>
    <row r="21" spans="1:10" ht="24">
      <c r="A21" s="57">
        <f t="shared" si="2"/>
        <v>18</v>
      </c>
      <c r="B21" s="57" t="s">
        <v>30</v>
      </c>
      <c r="C21" s="58">
        <v>10000</v>
      </c>
      <c r="D21" s="58"/>
      <c r="E21" s="58"/>
      <c r="F21" s="58"/>
      <c r="G21" s="59" t="e">
        <f t="shared" si="0"/>
        <v>#DIV/0!</v>
      </c>
      <c r="H21" s="60"/>
      <c r="I21" s="61"/>
      <c r="J21" s="62" t="e">
        <f t="shared" si="1"/>
        <v>#DIV/0!</v>
      </c>
    </row>
    <row r="22" spans="1:10" ht="24">
      <c r="A22" s="57">
        <f t="shared" si="2"/>
        <v>19</v>
      </c>
      <c r="B22" s="57" t="s">
        <v>31</v>
      </c>
      <c r="C22" s="58">
        <v>1056</v>
      </c>
      <c r="D22" s="58"/>
      <c r="E22" s="58"/>
      <c r="F22" s="58"/>
      <c r="G22" s="59" t="e">
        <f t="shared" si="0"/>
        <v>#DIV/0!</v>
      </c>
      <c r="H22" s="60"/>
      <c r="I22" s="61"/>
      <c r="J22" s="62" t="e">
        <f t="shared" si="1"/>
        <v>#DIV/0!</v>
      </c>
    </row>
    <row r="23" spans="1:10" ht="24">
      <c r="A23" s="57">
        <f t="shared" si="2"/>
        <v>20</v>
      </c>
      <c r="B23" s="57" t="s">
        <v>32</v>
      </c>
      <c r="C23" s="58">
        <v>1056</v>
      </c>
      <c r="D23" s="58"/>
      <c r="E23" s="58"/>
      <c r="F23" s="58"/>
      <c r="G23" s="59" t="e">
        <f t="shared" si="0"/>
        <v>#DIV/0!</v>
      </c>
      <c r="H23" s="60"/>
      <c r="I23" s="61"/>
      <c r="J23" s="62" t="e">
        <f t="shared" si="1"/>
        <v>#DIV/0!</v>
      </c>
    </row>
    <row r="24" spans="1:10" ht="24">
      <c r="A24" s="57">
        <f t="shared" si="2"/>
        <v>21</v>
      </c>
      <c r="B24" s="57" t="s">
        <v>33</v>
      </c>
      <c r="C24" s="58">
        <v>2000</v>
      </c>
      <c r="D24" s="58"/>
      <c r="E24" s="58"/>
      <c r="F24" s="58"/>
      <c r="G24" s="59" t="e">
        <f t="shared" si="0"/>
        <v>#DIV/0!</v>
      </c>
      <c r="H24" s="60"/>
      <c r="I24" s="61"/>
      <c r="J24" s="62" t="e">
        <f t="shared" si="1"/>
        <v>#DIV/0!</v>
      </c>
    </row>
    <row r="25" spans="1:10" ht="12.75">
      <c r="A25" s="57">
        <f t="shared" si="2"/>
        <v>22</v>
      </c>
      <c r="B25" s="57" t="s">
        <v>34</v>
      </c>
      <c r="C25" s="58">
        <v>3000</v>
      </c>
      <c r="D25" s="58"/>
      <c r="E25" s="58"/>
      <c r="F25" s="58"/>
      <c r="G25" s="59" t="e">
        <f t="shared" si="0"/>
        <v>#DIV/0!</v>
      </c>
      <c r="H25" s="60"/>
      <c r="I25" s="61"/>
      <c r="J25" s="62" t="e">
        <f t="shared" si="1"/>
        <v>#DIV/0!</v>
      </c>
    </row>
    <row r="26" spans="1:10" ht="24">
      <c r="A26" s="57">
        <f t="shared" si="2"/>
        <v>23</v>
      </c>
      <c r="B26" s="57" t="s">
        <v>35</v>
      </c>
      <c r="C26" s="63">
        <v>500</v>
      </c>
      <c r="D26" s="58"/>
      <c r="E26" s="58"/>
      <c r="F26" s="58"/>
      <c r="G26" s="59" t="e">
        <f t="shared" si="0"/>
        <v>#DIV/0!</v>
      </c>
      <c r="H26" s="60"/>
      <c r="I26" s="61"/>
      <c r="J26" s="62" t="e">
        <f t="shared" si="1"/>
        <v>#DIV/0!</v>
      </c>
    </row>
    <row r="27" spans="1:10" ht="12.75" customHeight="1">
      <c r="A27" s="85" t="s">
        <v>36</v>
      </c>
      <c r="B27" s="85"/>
      <c r="C27" s="85"/>
      <c r="D27" s="85"/>
      <c r="E27" s="85"/>
      <c r="F27" s="85"/>
      <c r="G27" s="85"/>
      <c r="H27" s="85"/>
      <c r="I27" s="85"/>
      <c r="J27" s="64" t="e">
        <f>SUM(J4:J26)</f>
        <v>#DIV/0!</v>
      </c>
    </row>
    <row r="29" spans="1:10" ht="12.75" customHeight="1">
      <c r="A29" s="84" t="s">
        <v>98</v>
      </c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2.75" customHeight="1">
      <c r="A30" s="84" t="s">
        <v>99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27" customHeight="1">
      <c r="A31" s="84" t="s">
        <v>100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13.5" customHeight="1">
      <c r="A32" s="84" t="s">
        <v>101</v>
      </c>
      <c r="B32" s="84"/>
      <c r="C32" s="84"/>
      <c r="D32" s="84"/>
      <c r="E32" s="84"/>
      <c r="F32" s="84"/>
      <c r="G32" s="84"/>
      <c r="H32" s="84"/>
      <c r="I32" s="84"/>
      <c r="J32" s="84"/>
    </row>
    <row r="33" spans="1:10" ht="12.75" customHeight="1">
      <c r="A33" s="84" t="s">
        <v>102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.75" customHeight="1">
      <c r="A34" s="84" t="s">
        <v>103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9" ht="12.75">
      <c r="A35" t="s">
        <v>104</v>
      </c>
      <c r="F35"/>
      <c r="G35" s="3"/>
      <c r="I35" s="3"/>
    </row>
  </sheetData>
  <sheetProtection selectLockedCells="1" selectUnlockedCells="1"/>
  <mergeCells count="7">
    <mergeCell ref="A33:J33"/>
    <mergeCell ref="A34:J34"/>
    <mergeCell ref="A27:I27"/>
    <mergeCell ref="A29:J29"/>
    <mergeCell ref="A30:J30"/>
    <mergeCell ref="A31:J31"/>
    <mergeCell ref="A32:J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0" customWidth="1"/>
    <col min="2" max="2" width="59.28125" style="0" customWidth="1"/>
    <col min="3" max="3" width="6.7109375" style="2" customWidth="1"/>
    <col min="4" max="4" width="9.00390625" style="2" customWidth="1"/>
    <col min="5" max="5" width="9.28125" style="0" customWidth="1"/>
    <col min="6" max="6" width="8.57421875" style="3" customWidth="1"/>
    <col min="7" max="7" width="11.00390625" style="0" customWidth="1"/>
    <col min="8" max="8" width="9.140625" style="3" customWidth="1"/>
    <col min="9" max="9" width="4.421875" style="0" customWidth="1"/>
    <col min="10" max="10" width="10.57421875" style="0" customWidth="1"/>
  </cols>
  <sheetData>
    <row r="1" spans="1:8" s="42" customFormat="1" ht="12.75">
      <c r="A1" t="s">
        <v>37</v>
      </c>
      <c r="C1" s="23"/>
      <c r="F1" s="24"/>
      <c r="H1" s="24"/>
    </row>
    <row r="2" spans="1:10" s="51" customFormat="1" ht="36">
      <c r="A2" s="65" t="s">
        <v>1</v>
      </c>
      <c r="B2" s="6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7" t="s">
        <v>9</v>
      </c>
      <c r="J2" s="47" t="s">
        <v>10</v>
      </c>
    </row>
    <row r="3" spans="1:10" s="56" customFormat="1" ht="12">
      <c r="A3" s="68">
        <v>1</v>
      </c>
      <c r="B3" s="69">
        <v>2</v>
      </c>
      <c r="C3" s="28">
        <v>3</v>
      </c>
      <c r="D3" s="28">
        <v>4</v>
      </c>
      <c r="E3" s="28" t="s">
        <v>38</v>
      </c>
      <c r="F3" s="28" t="s">
        <v>39</v>
      </c>
      <c r="G3" s="28" t="s">
        <v>40</v>
      </c>
      <c r="H3" s="69" t="s">
        <v>11</v>
      </c>
      <c r="I3" s="70" t="s">
        <v>12</v>
      </c>
      <c r="J3" s="71" t="s">
        <v>13</v>
      </c>
    </row>
    <row r="4" spans="1:10" ht="24">
      <c r="A4" s="72">
        <v>1</v>
      </c>
      <c r="B4" s="72" t="s">
        <v>41</v>
      </c>
      <c r="C4" s="73">
        <v>13000</v>
      </c>
      <c r="D4" s="74"/>
      <c r="E4" s="74"/>
      <c r="F4" s="75"/>
      <c r="G4" s="76" t="e">
        <f aca="true" t="shared" si="0" ref="G4:G13">C4/F4</f>
        <v>#DIV/0!</v>
      </c>
      <c r="H4" s="60"/>
      <c r="I4" s="77"/>
      <c r="J4" s="62" t="e">
        <f aca="true" t="shared" si="1" ref="J4:J13">ROUND((H4*I4+H4)*G4,2)</f>
        <v>#DIV/0!</v>
      </c>
    </row>
    <row r="5" spans="1:10" ht="24">
      <c r="A5" s="72">
        <f aca="true" t="shared" si="2" ref="A5:A13">A4+1</f>
        <v>2</v>
      </c>
      <c r="B5" s="78" t="s">
        <v>42</v>
      </c>
      <c r="C5" s="73">
        <v>100</v>
      </c>
      <c r="D5" s="74"/>
      <c r="E5" s="74"/>
      <c r="F5" s="75"/>
      <c r="G5" s="76" t="e">
        <f t="shared" si="0"/>
        <v>#DIV/0!</v>
      </c>
      <c r="H5" s="60"/>
      <c r="I5" s="77"/>
      <c r="J5" s="62" t="e">
        <f t="shared" si="1"/>
        <v>#DIV/0!</v>
      </c>
    </row>
    <row r="6" spans="1:10" ht="24">
      <c r="A6" s="72">
        <f t="shared" si="2"/>
        <v>3</v>
      </c>
      <c r="B6" s="72" t="s">
        <v>43</v>
      </c>
      <c r="C6" s="73">
        <v>8000</v>
      </c>
      <c r="D6" s="74"/>
      <c r="E6" s="74"/>
      <c r="F6" s="75"/>
      <c r="G6" s="76" t="e">
        <f t="shared" si="0"/>
        <v>#DIV/0!</v>
      </c>
      <c r="H6" s="60"/>
      <c r="I6" s="77"/>
      <c r="J6" s="62" t="e">
        <f t="shared" si="1"/>
        <v>#DIV/0!</v>
      </c>
    </row>
    <row r="7" spans="1:10" ht="27" customHeight="1">
      <c r="A7" s="72">
        <f t="shared" si="2"/>
        <v>4</v>
      </c>
      <c r="B7" s="72" t="s">
        <v>107</v>
      </c>
      <c r="C7" s="73">
        <v>1000</v>
      </c>
      <c r="D7" s="74"/>
      <c r="E7" s="74"/>
      <c r="F7" s="75"/>
      <c r="G7" s="76" t="e">
        <f t="shared" si="0"/>
        <v>#DIV/0!</v>
      </c>
      <c r="H7" s="60"/>
      <c r="I7" s="77"/>
      <c r="J7" s="62" t="e">
        <f t="shared" si="1"/>
        <v>#DIV/0!</v>
      </c>
    </row>
    <row r="8" spans="1:10" ht="42" customHeight="1">
      <c r="A8" s="72">
        <f t="shared" si="2"/>
        <v>5</v>
      </c>
      <c r="B8" s="72" t="s">
        <v>108</v>
      </c>
      <c r="C8" s="73">
        <v>5000</v>
      </c>
      <c r="D8" s="74"/>
      <c r="E8" s="74"/>
      <c r="F8" s="75"/>
      <c r="G8" s="76" t="e">
        <f t="shared" si="0"/>
        <v>#DIV/0!</v>
      </c>
      <c r="H8" s="60"/>
      <c r="I8" s="77"/>
      <c r="J8" s="62" t="e">
        <f t="shared" si="1"/>
        <v>#DIV/0!</v>
      </c>
    </row>
    <row r="9" spans="1:10" ht="11.25" customHeight="1">
      <c r="A9" s="72">
        <f t="shared" si="2"/>
        <v>6</v>
      </c>
      <c r="B9" s="72" t="s">
        <v>44</v>
      </c>
      <c r="C9" s="73">
        <v>500</v>
      </c>
      <c r="D9" s="74"/>
      <c r="E9" s="74"/>
      <c r="F9" s="75"/>
      <c r="G9" s="76" t="e">
        <f t="shared" si="0"/>
        <v>#DIV/0!</v>
      </c>
      <c r="H9" s="60"/>
      <c r="I9" s="77"/>
      <c r="J9" s="62" t="e">
        <f t="shared" si="1"/>
        <v>#DIV/0!</v>
      </c>
    </row>
    <row r="10" spans="1:10" ht="12.75">
      <c r="A10" s="72">
        <f t="shared" si="2"/>
        <v>7</v>
      </c>
      <c r="B10" s="72" t="s">
        <v>45</v>
      </c>
      <c r="C10" s="73">
        <v>20</v>
      </c>
      <c r="D10" s="74"/>
      <c r="E10" s="74"/>
      <c r="F10" s="75"/>
      <c r="G10" s="76" t="e">
        <f t="shared" si="0"/>
        <v>#DIV/0!</v>
      </c>
      <c r="H10" s="60"/>
      <c r="I10" s="77"/>
      <c r="J10" s="62" t="e">
        <f t="shared" si="1"/>
        <v>#DIV/0!</v>
      </c>
    </row>
    <row r="11" spans="1:10" ht="14.25" customHeight="1">
      <c r="A11" s="72">
        <f t="shared" si="2"/>
        <v>8</v>
      </c>
      <c r="B11" s="72" t="s">
        <v>46</v>
      </c>
      <c r="C11" s="73">
        <v>20</v>
      </c>
      <c r="D11" s="74"/>
      <c r="E11" s="74"/>
      <c r="F11" s="75"/>
      <c r="G11" s="76" t="e">
        <f t="shared" si="0"/>
        <v>#DIV/0!</v>
      </c>
      <c r="H11" s="60"/>
      <c r="I11" s="77"/>
      <c r="J11" s="62" t="e">
        <f t="shared" si="1"/>
        <v>#DIV/0!</v>
      </c>
    </row>
    <row r="12" spans="1:10" ht="12" customHeight="1">
      <c r="A12" s="72">
        <f t="shared" si="2"/>
        <v>9</v>
      </c>
      <c r="B12" s="72" t="s">
        <v>47</v>
      </c>
      <c r="C12" s="73">
        <v>10</v>
      </c>
      <c r="D12" s="74"/>
      <c r="E12" s="74"/>
      <c r="F12" s="75"/>
      <c r="G12" s="76" t="e">
        <f t="shared" si="0"/>
        <v>#DIV/0!</v>
      </c>
      <c r="H12" s="60"/>
      <c r="I12" s="77"/>
      <c r="J12" s="62" t="e">
        <f t="shared" si="1"/>
        <v>#DIV/0!</v>
      </c>
    </row>
    <row r="13" spans="1:10" ht="12.75">
      <c r="A13" s="72">
        <f t="shared" si="2"/>
        <v>10</v>
      </c>
      <c r="B13" s="72" t="s">
        <v>109</v>
      </c>
      <c r="C13" s="73">
        <v>5</v>
      </c>
      <c r="D13" s="74"/>
      <c r="E13" s="74"/>
      <c r="F13" s="75"/>
      <c r="G13" s="76" t="e">
        <f t="shared" si="0"/>
        <v>#DIV/0!</v>
      </c>
      <c r="H13" s="60"/>
      <c r="I13" s="77"/>
      <c r="J13" s="62" t="e">
        <f t="shared" si="1"/>
        <v>#DIV/0!</v>
      </c>
    </row>
    <row r="14" spans="1:10" ht="12.75" customHeight="1">
      <c r="A14" s="86" t="s">
        <v>48</v>
      </c>
      <c r="B14" s="86"/>
      <c r="C14" s="86"/>
      <c r="D14" s="86"/>
      <c r="E14" s="86"/>
      <c r="F14" s="86"/>
      <c r="G14" s="86"/>
      <c r="H14" s="86"/>
      <c r="I14" s="87"/>
      <c r="J14" s="79" t="e">
        <f>SUM(J4:J13)</f>
        <v>#DIV/0!</v>
      </c>
    </row>
    <row r="16" spans="1:10" ht="12.75" customHeight="1">
      <c r="A16" s="84" t="s">
        <v>98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2.75" customHeight="1">
      <c r="A17" s="84" t="s">
        <v>99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10" ht="27" customHeight="1">
      <c r="A18" s="84" t="s">
        <v>100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13.5" customHeight="1">
      <c r="A19" s="84" t="s">
        <v>101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2.75" customHeight="1">
      <c r="A20" s="84" t="s">
        <v>102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2.75" customHeight="1">
      <c r="A21" s="84" t="s">
        <v>103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9" ht="12.75">
      <c r="A22" t="s">
        <v>104</v>
      </c>
      <c r="F22"/>
      <c r="G22" s="3"/>
      <c r="H22"/>
      <c r="I22" s="3"/>
    </row>
  </sheetData>
  <sheetProtection selectLockedCells="1" selectUnlockedCells="1"/>
  <mergeCells count="7">
    <mergeCell ref="A21:J21"/>
    <mergeCell ref="A14:I14"/>
    <mergeCell ref="A16:J16"/>
    <mergeCell ref="A17:J17"/>
    <mergeCell ref="A18:J18"/>
    <mergeCell ref="A19:J19"/>
    <mergeCell ref="A20:J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9" sqref="A19:IV25"/>
    </sheetView>
  </sheetViews>
  <sheetFormatPr defaultColWidth="9.140625" defaultRowHeight="12.75"/>
  <cols>
    <col min="1" max="1" width="4.140625" style="0" customWidth="1"/>
    <col min="2" max="2" width="55.140625" style="0" customWidth="1"/>
    <col min="3" max="3" width="7.28125" style="2" customWidth="1"/>
    <col min="4" max="4" width="7.8515625" style="2" customWidth="1"/>
    <col min="5" max="5" width="8.140625" style="0" customWidth="1"/>
    <col min="6" max="6" width="10.140625" style="3" customWidth="1"/>
    <col min="8" max="8" width="11.57421875" style="3" customWidth="1"/>
    <col min="9" max="9" width="5.140625" style="0" customWidth="1"/>
    <col min="10" max="10" width="12.57421875" style="0" customWidth="1"/>
  </cols>
  <sheetData>
    <row r="1" spans="1:8" s="42" customFormat="1" ht="12.75">
      <c r="A1" t="s">
        <v>110</v>
      </c>
      <c r="C1" s="23"/>
      <c r="F1" s="24"/>
      <c r="H1" s="24"/>
    </row>
    <row r="2" spans="1:10" s="51" customFormat="1" ht="36">
      <c r="A2" s="65" t="s">
        <v>1</v>
      </c>
      <c r="B2" s="6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7" t="s">
        <v>9</v>
      </c>
      <c r="J2" s="47" t="s">
        <v>10</v>
      </c>
    </row>
    <row r="3" spans="1:10" s="56" customFormat="1" ht="12">
      <c r="A3" s="68">
        <v>1</v>
      </c>
      <c r="B3" s="69">
        <v>2</v>
      </c>
      <c r="C3" s="28">
        <v>3</v>
      </c>
      <c r="D3" s="28">
        <v>4</v>
      </c>
      <c r="E3" s="28" t="s">
        <v>38</v>
      </c>
      <c r="F3" s="28" t="s">
        <v>39</v>
      </c>
      <c r="G3" s="28" t="s">
        <v>40</v>
      </c>
      <c r="H3" s="69" t="s">
        <v>11</v>
      </c>
      <c r="I3" s="70" t="s">
        <v>12</v>
      </c>
      <c r="J3" s="71" t="s">
        <v>13</v>
      </c>
    </row>
    <row r="4" spans="1:10" ht="14.25" customHeight="1">
      <c r="A4" s="72">
        <v>1</v>
      </c>
      <c r="B4" s="72" t="s">
        <v>49</v>
      </c>
      <c r="C4" s="74">
        <v>3</v>
      </c>
      <c r="D4" s="80"/>
      <c r="E4" s="81"/>
      <c r="F4" s="82"/>
      <c r="G4" s="76" t="e">
        <f aca="true" t="shared" si="0" ref="G4:G16">C4/F4</f>
        <v>#DIV/0!</v>
      </c>
      <c r="H4" s="60"/>
      <c r="I4" s="77"/>
      <c r="J4" s="62" t="e">
        <f aca="true" t="shared" si="1" ref="J4:J16">ROUND((H4*I4+H4)*G4,2)</f>
        <v>#DIV/0!</v>
      </c>
    </row>
    <row r="5" spans="1:10" ht="12.75">
      <c r="A5" s="72">
        <f aca="true" t="shared" si="2" ref="A5:A16">A4+1</f>
        <v>2</v>
      </c>
      <c r="B5" s="72" t="s">
        <v>50</v>
      </c>
      <c r="C5" s="74">
        <v>3</v>
      </c>
      <c r="D5" s="80"/>
      <c r="E5" s="81"/>
      <c r="F5" s="82"/>
      <c r="G5" s="76" t="e">
        <f t="shared" si="0"/>
        <v>#DIV/0!</v>
      </c>
      <c r="H5" s="60"/>
      <c r="I5" s="77"/>
      <c r="J5" s="62" t="e">
        <f t="shared" si="1"/>
        <v>#DIV/0!</v>
      </c>
    </row>
    <row r="6" spans="1:10" ht="12.75">
      <c r="A6" s="72">
        <f t="shared" si="2"/>
        <v>3</v>
      </c>
      <c r="B6" s="72" t="s">
        <v>51</v>
      </c>
      <c r="C6" s="74">
        <v>3</v>
      </c>
      <c r="D6" s="80"/>
      <c r="E6" s="81"/>
      <c r="F6" s="82"/>
      <c r="G6" s="76" t="e">
        <f t="shared" si="0"/>
        <v>#DIV/0!</v>
      </c>
      <c r="H6" s="60"/>
      <c r="I6" s="77"/>
      <c r="J6" s="62" t="e">
        <f t="shared" si="1"/>
        <v>#DIV/0!</v>
      </c>
    </row>
    <row r="7" spans="1:10" ht="12.75">
      <c r="A7" s="72">
        <f t="shared" si="2"/>
        <v>4</v>
      </c>
      <c r="B7" s="72" t="s">
        <v>52</v>
      </c>
      <c r="C7" s="74">
        <v>2</v>
      </c>
      <c r="D7" s="80"/>
      <c r="E7" s="81"/>
      <c r="F7" s="82"/>
      <c r="G7" s="76" t="e">
        <f t="shared" si="0"/>
        <v>#DIV/0!</v>
      </c>
      <c r="H7" s="60"/>
      <c r="I7" s="77"/>
      <c r="J7" s="62" t="e">
        <f t="shared" si="1"/>
        <v>#DIV/0!</v>
      </c>
    </row>
    <row r="8" spans="1:10" ht="12.75">
      <c r="A8" s="72">
        <f t="shared" si="2"/>
        <v>5</v>
      </c>
      <c r="B8" s="72" t="s">
        <v>53</v>
      </c>
      <c r="C8" s="74">
        <v>2</v>
      </c>
      <c r="D8" s="80"/>
      <c r="E8" s="81"/>
      <c r="F8" s="82"/>
      <c r="G8" s="76" t="e">
        <f t="shared" si="0"/>
        <v>#DIV/0!</v>
      </c>
      <c r="H8" s="60"/>
      <c r="I8" s="77"/>
      <c r="J8" s="62" t="e">
        <f t="shared" si="1"/>
        <v>#DIV/0!</v>
      </c>
    </row>
    <row r="9" spans="1:10" ht="12.75">
      <c r="A9" s="72">
        <f t="shared" si="2"/>
        <v>6</v>
      </c>
      <c r="B9" s="72" t="s">
        <v>54</v>
      </c>
      <c r="C9" s="74">
        <v>10</v>
      </c>
      <c r="D9" s="80"/>
      <c r="E9" s="81"/>
      <c r="F9" s="82"/>
      <c r="G9" s="76" t="e">
        <f t="shared" si="0"/>
        <v>#DIV/0!</v>
      </c>
      <c r="H9" s="83"/>
      <c r="I9" s="77"/>
      <c r="J9" s="62" t="e">
        <f t="shared" si="1"/>
        <v>#DIV/0!</v>
      </c>
    </row>
    <row r="10" spans="1:10" ht="24">
      <c r="A10" s="72">
        <f t="shared" si="2"/>
        <v>7</v>
      </c>
      <c r="B10" s="72" t="s">
        <v>55</v>
      </c>
      <c r="C10" s="74">
        <v>156</v>
      </c>
      <c r="D10" s="80"/>
      <c r="E10" s="81"/>
      <c r="F10" s="82"/>
      <c r="G10" s="76" t="e">
        <f t="shared" si="0"/>
        <v>#DIV/0!</v>
      </c>
      <c r="H10" s="60"/>
      <c r="I10" s="77"/>
      <c r="J10" s="62" t="e">
        <f t="shared" si="1"/>
        <v>#DIV/0!</v>
      </c>
    </row>
    <row r="11" spans="1:10" ht="24">
      <c r="A11" s="72">
        <f t="shared" si="2"/>
        <v>8</v>
      </c>
      <c r="B11" s="72" t="s">
        <v>56</v>
      </c>
      <c r="C11" s="74">
        <v>5</v>
      </c>
      <c r="D11" s="80"/>
      <c r="E11" s="81"/>
      <c r="F11" s="82"/>
      <c r="G11" s="76" t="e">
        <f t="shared" si="0"/>
        <v>#DIV/0!</v>
      </c>
      <c r="H11" s="60"/>
      <c r="I11" s="77"/>
      <c r="J11" s="62" t="e">
        <f t="shared" si="1"/>
        <v>#DIV/0!</v>
      </c>
    </row>
    <row r="12" spans="1:10" ht="24">
      <c r="A12" s="72">
        <f t="shared" si="2"/>
        <v>9</v>
      </c>
      <c r="B12" s="72" t="s">
        <v>57</v>
      </c>
      <c r="C12" s="74">
        <v>5</v>
      </c>
      <c r="D12" s="80"/>
      <c r="E12" s="81"/>
      <c r="F12" s="82"/>
      <c r="G12" s="76" t="e">
        <f t="shared" si="0"/>
        <v>#DIV/0!</v>
      </c>
      <c r="H12" s="60"/>
      <c r="I12" s="77"/>
      <c r="J12" s="62" t="e">
        <f t="shared" si="1"/>
        <v>#DIV/0!</v>
      </c>
    </row>
    <row r="13" spans="1:10" ht="12.75">
      <c r="A13" s="72">
        <f t="shared" si="2"/>
        <v>10</v>
      </c>
      <c r="B13" s="72" t="s">
        <v>58</v>
      </c>
      <c r="C13" s="74">
        <v>3</v>
      </c>
      <c r="D13" s="80"/>
      <c r="E13" s="81"/>
      <c r="F13" s="82"/>
      <c r="G13" s="76" t="e">
        <f t="shared" si="0"/>
        <v>#DIV/0!</v>
      </c>
      <c r="H13" s="60"/>
      <c r="I13" s="77"/>
      <c r="J13" s="62" t="e">
        <f t="shared" si="1"/>
        <v>#DIV/0!</v>
      </c>
    </row>
    <row r="14" spans="1:10" ht="24">
      <c r="A14" s="72">
        <f t="shared" si="2"/>
        <v>11</v>
      </c>
      <c r="B14" s="72" t="s">
        <v>59</v>
      </c>
      <c r="C14" s="74">
        <v>1</v>
      </c>
      <c r="D14" s="80"/>
      <c r="E14" s="81"/>
      <c r="F14" s="82"/>
      <c r="G14" s="76" t="e">
        <f t="shared" si="0"/>
        <v>#DIV/0!</v>
      </c>
      <c r="H14" s="60"/>
      <c r="I14" s="77"/>
      <c r="J14" s="62" t="e">
        <f t="shared" si="1"/>
        <v>#DIV/0!</v>
      </c>
    </row>
    <row r="15" spans="1:10" ht="36" customHeight="1">
      <c r="A15" s="72">
        <f t="shared" si="2"/>
        <v>12</v>
      </c>
      <c r="B15" s="72" t="s">
        <v>60</v>
      </c>
      <c r="C15" s="74">
        <v>5</v>
      </c>
      <c r="D15" s="80"/>
      <c r="E15" s="81"/>
      <c r="F15" s="82"/>
      <c r="G15" s="76" t="e">
        <f t="shared" si="0"/>
        <v>#DIV/0!</v>
      </c>
      <c r="H15" s="60"/>
      <c r="I15" s="77"/>
      <c r="J15" s="62" t="e">
        <f t="shared" si="1"/>
        <v>#DIV/0!</v>
      </c>
    </row>
    <row r="16" spans="1:10" ht="16.5" customHeight="1">
      <c r="A16" s="72">
        <f t="shared" si="2"/>
        <v>13</v>
      </c>
      <c r="B16" s="72" t="s">
        <v>61</v>
      </c>
      <c r="C16" s="74">
        <v>1000</v>
      </c>
      <c r="D16" s="80"/>
      <c r="E16" s="81"/>
      <c r="F16" s="82"/>
      <c r="G16" s="76" t="e">
        <f t="shared" si="0"/>
        <v>#DIV/0!</v>
      </c>
      <c r="H16" s="60"/>
      <c r="I16" s="77"/>
      <c r="J16" s="62" t="e">
        <f t="shared" si="1"/>
        <v>#DIV/0!</v>
      </c>
    </row>
    <row r="17" spans="1:10" ht="12.75" customHeight="1">
      <c r="A17" s="86" t="s">
        <v>36</v>
      </c>
      <c r="B17" s="86"/>
      <c r="C17" s="86"/>
      <c r="D17" s="86"/>
      <c r="E17" s="86"/>
      <c r="F17" s="86"/>
      <c r="G17" s="86"/>
      <c r="H17" s="86"/>
      <c r="I17" s="87"/>
      <c r="J17" s="79" t="e">
        <f>SUM(J4:J16)</f>
        <v>#DIV/0!</v>
      </c>
    </row>
    <row r="19" spans="1:10" ht="12.75" customHeight="1">
      <c r="A19" s="84" t="s">
        <v>98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2.75" customHeight="1">
      <c r="A20" s="84" t="s">
        <v>99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7" customHeight="1">
      <c r="A21" s="84" t="s">
        <v>100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3.5" customHeight="1">
      <c r="A22" s="84" t="s">
        <v>101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2.75" customHeight="1">
      <c r="A23" s="84" t="s">
        <v>102</v>
      </c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2.75" customHeight="1">
      <c r="A24" s="84" t="s">
        <v>103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9" ht="12.75">
      <c r="A25" t="s">
        <v>104</v>
      </c>
      <c r="F25"/>
      <c r="G25" s="3"/>
      <c r="H25"/>
      <c r="I25" s="3"/>
    </row>
  </sheetData>
  <sheetProtection selectLockedCells="1" selectUnlockedCells="1"/>
  <mergeCells count="7">
    <mergeCell ref="A23:J23"/>
    <mergeCell ref="A24:J24"/>
    <mergeCell ref="A17:I17"/>
    <mergeCell ref="A19:J19"/>
    <mergeCell ref="A20:J20"/>
    <mergeCell ref="A21:J21"/>
    <mergeCell ref="A22:J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2" sqref="A12:IV18"/>
    </sheetView>
  </sheetViews>
  <sheetFormatPr defaultColWidth="9.140625" defaultRowHeight="12.75"/>
  <cols>
    <col min="1" max="1" width="4.140625" style="1" customWidth="1"/>
    <col min="2" max="2" width="57.28125" style="1" customWidth="1"/>
    <col min="3" max="3" width="6.57421875" style="2" customWidth="1"/>
    <col min="4" max="4" width="9.140625" style="2" customWidth="1"/>
    <col min="5" max="5" width="9.140625" style="1" customWidth="1"/>
    <col min="6" max="6" width="8.57421875" style="3" customWidth="1"/>
    <col min="7" max="7" width="8.8515625" style="1" customWidth="1"/>
    <col min="8" max="8" width="9.7109375" style="1" bestFit="1" customWidth="1"/>
    <col min="9" max="9" width="5.28125" style="1" customWidth="1"/>
    <col min="10" max="10" width="11.421875" style="1" customWidth="1"/>
    <col min="11" max="11" width="12.28125" style="1" customWidth="1"/>
    <col min="12" max="16384" width="9.140625" style="1" customWidth="1"/>
  </cols>
  <sheetData>
    <row r="1" ht="12.75">
      <c r="A1" s="1" t="s">
        <v>62</v>
      </c>
    </row>
    <row r="2" spans="1:10" s="10" customFormat="1" ht="3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" t="s">
        <v>9</v>
      </c>
      <c r="J2" s="6" t="s">
        <v>10</v>
      </c>
    </row>
    <row r="3" spans="1:10" s="15" customFormat="1" ht="12">
      <c r="A3" s="11">
        <v>1</v>
      </c>
      <c r="B3" s="12">
        <v>2</v>
      </c>
      <c r="C3" s="92">
        <v>3</v>
      </c>
      <c r="D3" s="13">
        <v>4</v>
      </c>
      <c r="E3" s="13">
        <v>5</v>
      </c>
      <c r="F3" s="13">
        <v>6</v>
      </c>
      <c r="G3" s="13">
        <v>7</v>
      </c>
      <c r="H3" s="14" t="s">
        <v>11</v>
      </c>
      <c r="I3" s="12" t="s">
        <v>12</v>
      </c>
      <c r="J3" s="12" t="s">
        <v>13</v>
      </c>
    </row>
    <row r="4" spans="1:10" s="34" customFormat="1" ht="24">
      <c r="A4" s="16">
        <v>1</v>
      </c>
      <c r="B4" s="16" t="s">
        <v>63</v>
      </c>
      <c r="C4" s="93">
        <v>1100</v>
      </c>
      <c r="D4" s="17"/>
      <c r="E4" s="17"/>
      <c r="F4" s="17"/>
      <c r="G4" s="18" t="e">
        <f aca="true" t="shared" si="0" ref="G4:G9">C4/F4</f>
        <v>#DIV/0!</v>
      </c>
      <c r="H4" s="95"/>
      <c r="I4" s="20"/>
      <c r="J4" s="96" t="e">
        <f aca="true" t="shared" si="1" ref="J4:J9">ROUND((H4*I4+H4)*G4,2)</f>
        <v>#DIV/0!</v>
      </c>
    </row>
    <row r="5" spans="1:10" ht="24">
      <c r="A5" s="16">
        <f>A4+1</f>
        <v>2</v>
      </c>
      <c r="B5" s="16" t="s">
        <v>64</v>
      </c>
      <c r="C5" s="93">
        <v>5500</v>
      </c>
      <c r="D5" s="17"/>
      <c r="E5" s="17"/>
      <c r="F5" s="17"/>
      <c r="G5" s="18" t="e">
        <f t="shared" si="0"/>
        <v>#DIV/0!</v>
      </c>
      <c r="H5" s="95"/>
      <c r="I5" s="20"/>
      <c r="J5" s="96" t="e">
        <f t="shared" si="1"/>
        <v>#DIV/0!</v>
      </c>
    </row>
    <row r="6" spans="1:10" ht="12.75">
      <c r="A6" s="16">
        <f>A5+1</f>
        <v>3</v>
      </c>
      <c r="B6" s="16" t="s">
        <v>65</v>
      </c>
      <c r="C6" s="93">
        <v>500</v>
      </c>
      <c r="D6" s="17"/>
      <c r="E6" s="17"/>
      <c r="F6" s="17"/>
      <c r="G6" s="18" t="e">
        <f t="shared" si="0"/>
        <v>#DIV/0!</v>
      </c>
      <c r="H6" s="95"/>
      <c r="I6" s="20"/>
      <c r="J6" s="96" t="e">
        <f t="shared" si="1"/>
        <v>#DIV/0!</v>
      </c>
    </row>
    <row r="7" spans="1:10" ht="12.75">
      <c r="A7" s="16">
        <f>A6+1</f>
        <v>4</v>
      </c>
      <c r="B7" s="16" t="s">
        <v>66</v>
      </c>
      <c r="C7" s="93">
        <v>1000</v>
      </c>
      <c r="D7" s="17"/>
      <c r="E7" s="17"/>
      <c r="F7" s="17"/>
      <c r="G7" s="18" t="e">
        <f t="shared" si="0"/>
        <v>#DIV/0!</v>
      </c>
      <c r="H7" s="95"/>
      <c r="I7" s="20"/>
      <c r="J7" s="96" t="e">
        <f t="shared" si="1"/>
        <v>#DIV/0!</v>
      </c>
    </row>
    <row r="8" spans="1:10" ht="49.5" customHeight="1">
      <c r="A8" s="16">
        <f>A7+1</f>
        <v>5</v>
      </c>
      <c r="B8" s="16" t="s">
        <v>67</v>
      </c>
      <c r="C8" s="93">
        <v>1000</v>
      </c>
      <c r="D8" s="17"/>
      <c r="E8" s="17"/>
      <c r="F8" s="17"/>
      <c r="G8" s="18" t="e">
        <f t="shared" si="0"/>
        <v>#DIV/0!</v>
      </c>
      <c r="H8" s="95"/>
      <c r="I8" s="20"/>
      <c r="J8" s="96" t="e">
        <f t="shared" si="1"/>
        <v>#DIV/0!</v>
      </c>
    </row>
    <row r="9" spans="1:10" ht="18" customHeight="1">
      <c r="A9" s="16">
        <f>A8+1</f>
        <v>6</v>
      </c>
      <c r="B9" s="16" t="s">
        <v>68</v>
      </c>
      <c r="C9" s="93">
        <v>100</v>
      </c>
      <c r="D9" s="17"/>
      <c r="E9" s="17"/>
      <c r="F9" s="17"/>
      <c r="G9" s="18" t="e">
        <f t="shared" si="0"/>
        <v>#DIV/0!</v>
      </c>
      <c r="H9" s="95"/>
      <c r="I9" s="20"/>
      <c r="J9" s="96" t="e">
        <f t="shared" si="1"/>
        <v>#DIV/0!</v>
      </c>
    </row>
    <row r="10" spans="1:11" ht="12.75" customHeight="1">
      <c r="A10" s="88" t="s">
        <v>36</v>
      </c>
      <c r="B10" s="88"/>
      <c r="C10" s="88"/>
      <c r="D10" s="88"/>
      <c r="E10" s="88"/>
      <c r="F10" s="88"/>
      <c r="G10" s="88"/>
      <c r="H10" s="88"/>
      <c r="I10" s="88"/>
      <c r="J10" s="97" t="e">
        <f>SUM(J4:J9)</f>
        <v>#DIV/0!</v>
      </c>
      <c r="K10" s="22"/>
    </row>
    <row r="12" spans="1:10" ht="12.75" customHeight="1">
      <c r="A12" s="84" t="s">
        <v>98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2.75" customHeight="1">
      <c r="A13" s="84" t="s">
        <v>99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27" customHeight="1">
      <c r="A14" s="84" t="s">
        <v>100</v>
      </c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13.5" customHeight="1">
      <c r="A15" s="84" t="s">
        <v>101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2.75" customHeight="1">
      <c r="A16" s="84" t="s">
        <v>102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2.75" customHeight="1">
      <c r="A17" s="84" t="s">
        <v>103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9" ht="12.75">
      <c r="A18" t="s">
        <v>104</v>
      </c>
      <c r="G18" s="3"/>
      <c r="I18" s="3"/>
    </row>
  </sheetData>
  <sheetProtection selectLockedCells="1" selectUnlockedCells="1"/>
  <mergeCells count="7">
    <mergeCell ref="A17:J17"/>
    <mergeCell ref="A10:I10"/>
    <mergeCell ref="A12:J12"/>
    <mergeCell ref="A13:J13"/>
    <mergeCell ref="A14:J14"/>
    <mergeCell ref="A15:J15"/>
    <mergeCell ref="A16:J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8515625" style="1" customWidth="1"/>
    <col min="2" max="2" width="46.140625" style="1" customWidth="1"/>
    <col min="3" max="3" width="8.57421875" style="1" customWidth="1"/>
    <col min="4" max="5" width="9.140625" style="1" customWidth="1"/>
    <col min="6" max="6" width="9.8515625" style="1" customWidth="1"/>
    <col min="7" max="7" width="9.28125" style="1" customWidth="1"/>
    <col min="8" max="8" width="11.28125" style="1" customWidth="1"/>
    <col min="9" max="9" width="4.421875" style="1" customWidth="1"/>
    <col min="10" max="10" width="14.00390625" style="1" customWidth="1"/>
    <col min="11" max="16384" width="9.140625" style="1" customWidth="1"/>
  </cols>
  <sheetData>
    <row r="1" ht="12.75">
      <c r="A1" s="1" t="s">
        <v>69</v>
      </c>
    </row>
    <row r="2" spans="1:10" s="10" customFormat="1" ht="3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" t="s">
        <v>9</v>
      </c>
      <c r="J2" s="6" t="s">
        <v>10</v>
      </c>
    </row>
    <row r="3" spans="1:10" s="15" customFormat="1" ht="12">
      <c r="A3" s="26">
        <v>1</v>
      </c>
      <c r="B3" s="27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35" t="s">
        <v>11</v>
      </c>
      <c r="I3" s="27" t="s">
        <v>12</v>
      </c>
      <c r="J3" s="27" t="s">
        <v>70</v>
      </c>
    </row>
    <row r="4" spans="1:10" ht="24">
      <c r="A4" s="16">
        <v>1</v>
      </c>
      <c r="B4" s="16" t="s">
        <v>71</v>
      </c>
      <c r="C4" s="93">
        <v>200</v>
      </c>
      <c r="D4" s="36"/>
      <c r="E4" s="36"/>
      <c r="F4" s="32"/>
      <c r="G4" s="30" t="e">
        <f>C4/F4</f>
        <v>#DIV/0!</v>
      </c>
      <c r="H4" s="19"/>
      <c r="I4" s="20"/>
      <c r="J4" s="21" t="e">
        <f>ROUND((H4*I4+H4)*G4,2)</f>
        <v>#DIV/0!</v>
      </c>
    </row>
    <row r="5" spans="1:10" ht="24">
      <c r="A5" s="16">
        <f>A4+1</f>
        <v>2</v>
      </c>
      <c r="B5" s="16" t="s">
        <v>72</v>
      </c>
      <c r="C5" s="93">
        <v>50800</v>
      </c>
      <c r="D5" s="36"/>
      <c r="E5" s="36"/>
      <c r="F5" s="32"/>
      <c r="G5" s="30" t="e">
        <f>C5/F5</f>
        <v>#DIV/0!</v>
      </c>
      <c r="H5" s="19"/>
      <c r="I5" s="20"/>
      <c r="J5" s="21" t="e">
        <f>ROUND((H5*I5+H5)*G5,2)</f>
        <v>#DIV/0!</v>
      </c>
    </row>
    <row r="6" spans="1:10" ht="12.75" customHeight="1">
      <c r="A6" s="88" t="s">
        <v>36</v>
      </c>
      <c r="B6" s="88"/>
      <c r="C6" s="88"/>
      <c r="D6" s="88"/>
      <c r="E6" s="88"/>
      <c r="F6" s="88"/>
      <c r="G6" s="88"/>
      <c r="H6" s="88"/>
      <c r="I6" s="88"/>
      <c r="J6" s="19" t="e">
        <f>SUM(J4:J5)</f>
        <v>#DIV/0!</v>
      </c>
    </row>
    <row r="8" spans="1:10" ht="12.75" customHeight="1">
      <c r="A8" s="84" t="s">
        <v>98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2.75" customHeight="1">
      <c r="A9" s="84" t="s">
        <v>99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27" customHeight="1">
      <c r="A10" s="84" t="s">
        <v>100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3.5" customHeight="1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12.75" customHeight="1">
      <c r="A12" s="84" t="s">
        <v>102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2.75" customHeight="1">
      <c r="A13" s="84" t="s">
        <v>103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9" ht="12.75">
      <c r="A14" t="s">
        <v>104</v>
      </c>
      <c r="C14" s="2"/>
      <c r="D14" s="2"/>
      <c r="G14" s="3"/>
      <c r="I14" s="3"/>
    </row>
  </sheetData>
  <sheetProtection selectLockedCells="1" selectUnlockedCells="1"/>
  <mergeCells count="7">
    <mergeCell ref="A13:J13"/>
    <mergeCell ref="A6:I6"/>
    <mergeCell ref="A8:J8"/>
    <mergeCell ref="A9:J9"/>
    <mergeCell ref="A10:J10"/>
    <mergeCell ref="A11:J11"/>
    <mergeCell ref="A12:J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8515625" style="1" customWidth="1"/>
    <col min="2" max="2" width="46.140625" style="1" customWidth="1"/>
    <col min="3" max="3" width="8.57421875" style="1" customWidth="1"/>
    <col min="4" max="5" width="9.140625" style="1" customWidth="1"/>
    <col min="6" max="6" width="9.8515625" style="1" customWidth="1"/>
    <col min="7" max="7" width="10.00390625" style="1" customWidth="1"/>
    <col min="8" max="8" width="11.28125" style="1" customWidth="1"/>
    <col min="9" max="9" width="4.8515625" style="1" customWidth="1"/>
    <col min="10" max="10" width="14.00390625" style="1" customWidth="1"/>
    <col min="11" max="16384" width="9.140625" style="1" customWidth="1"/>
  </cols>
  <sheetData>
    <row r="1" ht="12.75">
      <c r="A1" s="1" t="s">
        <v>73</v>
      </c>
    </row>
    <row r="2" spans="1:10" s="10" customFormat="1" ht="3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" t="s">
        <v>9</v>
      </c>
      <c r="J2" s="25" t="s">
        <v>10</v>
      </c>
    </row>
    <row r="3" spans="1:10" s="15" customFormat="1" ht="12">
      <c r="A3" s="11">
        <v>1</v>
      </c>
      <c r="B3" s="12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4" t="s">
        <v>11</v>
      </c>
      <c r="I3" s="12" t="s">
        <v>12</v>
      </c>
      <c r="J3" s="12" t="s">
        <v>13</v>
      </c>
    </row>
    <row r="4" spans="1:10" ht="71.25" customHeight="1">
      <c r="A4" s="37">
        <v>1</v>
      </c>
      <c r="B4" s="37" t="s">
        <v>74</v>
      </c>
      <c r="C4" s="98">
        <v>7200</v>
      </c>
      <c r="D4" s="99"/>
      <c r="E4" s="99"/>
      <c r="F4" s="100"/>
      <c r="G4" s="101" t="e">
        <f>C4/F4</f>
        <v>#DIV/0!</v>
      </c>
      <c r="H4" s="102"/>
      <c r="I4" s="38"/>
      <c r="J4" s="39" t="e">
        <f>ROUND((H4*I4+H4)*G4,2)</f>
        <v>#DIV/0!</v>
      </c>
    </row>
    <row r="6" spans="1:9" ht="12.75" customHeight="1">
      <c r="A6" s="84" t="s">
        <v>98</v>
      </c>
      <c r="B6" s="84"/>
      <c r="C6" s="84"/>
      <c r="D6" s="84"/>
      <c r="E6" s="84"/>
      <c r="F6" s="84"/>
      <c r="G6" s="84"/>
      <c r="H6" s="84"/>
      <c r="I6" s="84"/>
    </row>
    <row r="7" spans="1:9" ht="12.75" customHeight="1">
      <c r="A7" s="84" t="s">
        <v>99</v>
      </c>
      <c r="B7" s="84"/>
      <c r="C7" s="84"/>
      <c r="D7" s="84"/>
      <c r="E7" s="84"/>
      <c r="F7" s="84"/>
      <c r="G7" s="84"/>
      <c r="H7" s="84"/>
      <c r="I7" s="84"/>
    </row>
    <row r="8" spans="1:9" ht="27" customHeight="1">
      <c r="A8" s="84" t="s">
        <v>100</v>
      </c>
      <c r="B8" s="84"/>
      <c r="C8" s="84"/>
      <c r="D8" s="84"/>
      <c r="E8" s="84"/>
      <c r="F8" s="84"/>
      <c r="G8" s="84"/>
      <c r="H8" s="84"/>
      <c r="I8" s="84"/>
    </row>
    <row r="9" spans="1:9" ht="13.5" customHeight="1">
      <c r="A9" s="84" t="s">
        <v>101</v>
      </c>
      <c r="B9" s="84"/>
      <c r="C9" s="84"/>
      <c r="D9" s="84"/>
      <c r="E9" s="84"/>
      <c r="F9" s="84"/>
      <c r="G9" s="84"/>
      <c r="H9" s="84"/>
      <c r="I9" s="84"/>
    </row>
    <row r="10" spans="1:9" ht="12.75" customHeight="1">
      <c r="A10" s="84" t="s">
        <v>102</v>
      </c>
      <c r="B10" s="84"/>
      <c r="C10" s="84"/>
      <c r="D10" s="84"/>
      <c r="E10" s="84"/>
      <c r="F10" s="84"/>
      <c r="G10" s="84"/>
      <c r="H10" s="84"/>
      <c r="I10" s="84"/>
    </row>
    <row r="11" spans="1:9" ht="12.75">
      <c r="A11" t="s">
        <v>104</v>
      </c>
      <c r="C11" s="2"/>
      <c r="D11" s="2"/>
      <c r="G11" s="3"/>
      <c r="I11" s="3"/>
    </row>
  </sheetData>
  <sheetProtection selectLockedCells="1" selectUnlockedCells="1"/>
  <mergeCells count="5">
    <mergeCell ref="A6:I6"/>
    <mergeCell ref="A7:I7"/>
    <mergeCell ref="A8:I8"/>
    <mergeCell ref="A9:I9"/>
    <mergeCell ref="A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M34" sqref="M33:M34"/>
    </sheetView>
  </sheetViews>
  <sheetFormatPr defaultColWidth="9.140625" defaultRowHeight="12.75"/>
  <cols>
    <col min="1" max="1" width="4.140625" style="1" customWidth="1"/>
    <col min="2" max="2" width="56.140625" style="1" customWidth="1"/>
    <col min="3" max="3" width="6.57421875" style="2" customWidth="1"/>
    <col min="4" max="4" width="8.8515625" style="2" customWidth="1"/>
    <col min="5" max="5" width="8.140625" style="2" customWidth="1"/>
    <col min="6" max="6" width="8.7109375" style="2" customWidth="1"/>
    <col min="7" max="7" width="8.7109375" style="1" customWidth="1"/>
    <col min="8" max="8" width="9.421875" style="3" customWidth="1"/>
    <col min="9" max="9" width="3.7109375" style="1" customWidth="1"/>
    <col min="10" max="10" width="11.8515625" style="1" customWidth="1"/>
    <col min="11" max="16384" width="9.140625" style="1" customWidth="1"/>
  </cols>
  <sheetData>
    <row r="1" spans="1:2" ht="12.75">
      <c r="A1" s="1" t="s">
        <v>75</v>
      </c>
      <c r="B1" s="31"/>
    </row>
    <row r="2" spans="1:10" s="10" customFormat="1" ht="3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6" t="s">
        <v>9</v>
      </c>
      <c r="J2" s="25" t="s">
        <v>10</v>
      </c>
    </row>
    <row r="3" spans="1:10" s="15" customFormat="1" ht="12">
      <c r="A3" s="26">
        <v>1</v>
      </c>
      <c r="B3" s="27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35" t="s">
        <v>11</v>
      </c>
      <c r="I3" s="27" t="s">
        <v>12</v>
      </c>
      <c r="J3" s="29" t="s">
        <v>13</v>
      </c>
    </row>
    <row r="4" spans="1:10" ht="88.5" customHeight="1">
      <c r="A4" s="16">
        <v>1</v>
      </c>
      <c r="B4" s="16" t="s">
        <v>76</v>
      </c>
      <c r="C4" s="106">
        <v>2700</v>
      </c>
      <c r="D4" s="103"/>
      <c r="E4" s="103"/>
      <c r="F4" s="103"/>
      <c r="G4" s="104" t="e">
        <f>C4/F4</f>
        <v>#DIV/0!</v>
      </c>
      <c r="H4" s="105"/>
      <c r="I4" s="20"/>
      <c r="J4" s="33" t="e">
        <f>ROUND((H4*I4+H4)*G4,2)</f>
        <v>#DIV/0!</v>
      </c>
    </row>
    <row r="5" spans="1:10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9" ht="12.75" customHeight="1">
      <c r="A6" s="84" t="s">
        <v>98</v>
      </c>
      <c r="B6" s="84"/>
      <c r="C6" s="84"/>
      <c r="D6" s="84"/>
      <c r="E6" s="84"/>
      <c r="F6" s="84"/>
      <c r="G6" s="84"/>
      <c r="H6" s="84"/>
      <c r="I6" s="84"/>
    </row>
    <row r="7" spans="1:9" ht="12.75" customHeight="1">
      <c r="A7" s="84" t="s">
        <v>99</v>
      </c>
      <c r="B7" s="84"/>
      <c r="C7" s="84"/>
      <c r="D7" s="84"/>
      <c r="E7" s="84"/>
      <c r="F7" s="84"/>
      <c r="G7" s="84"/>
      <c r="H7" s="84"/>
      <c r="I7" s="84"/>
    </row>
    <row r="8" spans="1:9" ht="27" customHeight="1">
      <c r="A8" s="84" t="s">
        <v>100</v>
      </c>
      <c r="B8" s="84"/>
      <c r="C8" s="84"/>
      <c r="D8" s="84"/>
      <c r="E8" s="84"/>
      <c r="F8" s="84"/>
      <c r="G8" s="84"/>
      <c r="H8" s="84"/>
      <c r="I8" s="84"/>
    </row>
    <row r="9" spans="1:9" ht="13.5" customHeight="1">
      <c r="A9" s="84" t="s">
        <v>101</v>
      </c>
      <c r="B9" s="84"/>
      <c r="C9" s="84"/>
      <c r="D9" s="84"/>
      <c r="E9" s="84"/>
      <c r="F9" s="84"/>
      <c r="G9" s="84"/>
      <c r="H9" s="84"/>
      <c r="I9" s="84"/>
    </row>
    <row r="10" spans="1:9" ht="12.75" customHeight="1">
      <c r="A10" s="84" t="s">
        <v>102</v>
      </c>
      <c r="B10" s="84"/>
      <c r="C10" s="84"/>
      <c r="D10" s="84"/>
      <c r="E10" s="84"/>
      <c r="F10" s="84"/>
      <c r="G10" s="84"/>
      <c r="H10" s="84"/>
      <c r="I10" s="84"/>
    </row>
    <row r="11" spans="1:9" ht="12.75">
      <c r="A11" t="s">
        <v>104</v>
      </c>
      <c r="G11" s="3"/>
      <c r="I11" s="3"/>
    </row>
  </sheetData>
  <sheetProtection selectLockedCells="1" selectUnlockedCells="1"/>
  <mergeCells count="6">
    <mergeCell ref="A5:J5"/>
    <mergeCell ref="A6:I6"/>
    <mergeCell ref="A7:I7"/>
    <mergeCell ref="A8:I8"/>
    <mergeCell ref="A9:I9"/>
    <mergeCell ref="A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0">
      <selection activeCell="M20" sqref="M20"/>
    </sheetView>
  </sheetViews>
  <sheetFormatPr defaultColWidth="9.140625" defaultRowHeight="12.75"/>
  <cols>
    <col min="1" max="1" width="4.140625" style="1" customWidth="1"/>
    <col min="2" max="2" width="59.7109375" style="1" customWidth="1"/>
    <col min="3" max="3" width="6.140625" style="107" customWidth="1"/>
    <col min="4" max="4" width="9.140625" style="2" customWidth="1"/>
    <col min="5" max="5" width="9.140625" style="1" customWidth="1"/>
    <col min="6" max="6" width="9.421875" style="3" customWidth="1"/>
    <col min="7" max="7" width="8.7109375" style="1" customWidth="1"/>
    <col min="8" max="8" width="9.57421875" style="4" customWidth="1"/>
    <col min="9" max="9" width="4.00390625" style="1" customWidth="1"/>
    <col min="10" max="10" width="11.28125" style="3" customWidth="1"/>
    <col min="11" max="16384" width="9.140625" style="1" customWidth="1"/>
  </cols>
  <sheetData>
    <row r="1" spans="1:2" ht="12.75">
      <c r="A1" s="1" t="s">
        <v>77</v>
      </c>
      <c r="B1" s="31"/>
    </row>
    <row r="2" spans="1:10" s="10" customFormat="1" ht="38.25">
      <c r="A2" s="112" t="s">
        <v>1</v>
      </c>
      <c r="B2" s="113" t="s">
        <v>2</v>
      </c>
      <c r="C2" s="114" t="s">
        <v>3</v>
      </c>
      <c r="D2" s="48" t="s">
        <v>4</v>
      </c>
      <c r="E2" s="48" t="s">
        <v>5</v>
      </c>
      <c r="F2" s="48" t="s">
        <v>6</v>
      </c>
      <c r="G2" s="49" t="s">
        <v>7</v>
      </c>
      <c r="H2" s="45" t="s">
        <v>8</v>
      </c>
      <c r="I2" s="113" t="s">
        <v>9</v>
      </c>
      <c r="J2" s="113" t="s">
        <v>10</v>
      </c>
    </row>
    <row r="3" spans="1:10" s="15" customFormat="1" ht="12.75">
      <c r="A3" s="115">
        <v>1</v>
      </c>
      <c r="B3" s="116">
        <v>2</v>
      </c>
      <c r="C3" s="117">
        <v>3</v>
      </c>
      <c r="D3" s="118">
        <v>4</v>
      </c>
      <c r="E3" s="118">
        <v>5</v>
      </c>
      <c r="F3" s="118">
        <v>6</v>
      </c>
      <c r="G3" s="118">
        <v>7</v>
      </c>
      <c r="H3" s="45" t="s">
        <v>11</v>
      </c>
      <c r="I3" s="116" t="s">
        <v>12</v>
      </c>
      <c r="J3" s="116" t="s">
        <v>13</v>
      </c>
    </row>
    <row r="4" spans="1:10" ht="24">
      <c r="A4" s="119">
        <v>1</v>
      </c>
      <c r="B4" s="119" t="s">
        <v>78</v>
      </c>
      <c r="C4" s="120">
        <v>4900</v>
      </c>
      <c r="D4" s="121"/>
      <c r="E4" s="122"/>
      <c r="F4" s="123"/>
      <c r="G4" s="124" t="e">
        <f aca="true" t="shared" si="0" ref="G4:G21">C4/F4</f>
        <v>#DIV/0!</v>
      </c>
      <c r="H4" s="125"/>
      <c r="I4" s="126"/>
      <c r="J4" s="62" t="e">
        <f aca="true" t="shared" si="1" ref="J4:J21">ROUND((H4*I4+H4)*G4,2)</f>
        <v>#DIV/0!</v>
      </c>
    </row>
    <row r="5" spans="1:10" ht="24.75" customHeight="1">
      <c r="A5" s="119">
        <f aca="true" t="shared" si="2" ref="A5:A21">A4+1</f>
        <v>2</v>
      </c>
      <c r="B5" s="119" t="s">
        <v>79</v>
      </c>
      <c r="C5" s="120">
        <v>37200</v>
      </c>
      <c r="D5" s="121"/>
      <c r="E5" s="122"/>
      <c r="F5" s="123"/>
      <c r="G5" s="124" t="e">
        <f t="shared" si="0"/>
        <v>#DIV/0!</v>
      </c>
      <c r="H5" s="125"/>
      <c r="I5" s="126"/>
      <c r="J5" s="62" t="e">
        <f t="shared" si="1"/>
        <v>#DIV/0!</v>
      </c>
    </row>
    <row r="6" spans="1:10" ht="24">
      <c r="A6" s="119">
        <f t="shared" si="2"/>
        <v>3</v>
      </c>
      <c r="B6" s="119" t="s">
        <v>80</v>
      </c>
      <c r="C6" s="120">
        <v>8400</v>
      </c>
      <c r="D6" s="121"/>
      <c r="E6" s="122"/>
      <c r="F6" s="123"/>
      <c r="G6" s="124" t="e">
        <f t="shared" si="0"/>
        <v>#DIV/0!</v>
      </c>
      <c r="H6" s="125"/>
      <c r="I6" s="126"/>
      <c r="J6" s="62" t="e">
        <f t="shared" si="1"/>
        <v>#DIV/0!</v>
      </c>
    </row>
    <row r="7" spans="1:10" ht="52.5" customHeight="1">
      <c r="A7" s="119">
        <f t="shared" si="2"/>
        <v>4</v>
      </c>
      <c r="B7" s="119" t="s">
        <v>81</v>
      </c>
      <c r="C7" s="120">
        <v>2800</v>
      </c>
      <c r="D7" s="121"/>
      <c r="E7" s="122"/>
      <c r="F7" s="123"/>
      <c r="G7" s="124" t="e">
        <f t="shared" si="0"/>
        <v>#DIV/0!</v>
      </c>
      <c r="H7" s="125"/>
      <c r="I7" s="126"/>
      <c r="J7" s="62" t="e">
        <f t="shared" si="1"/>
        <v>#DIV/0!</v>
      </c>
    </row>
    <row r="8" spans="1:10" ht="43.5" customHeight="1">
      <c r="A8" s="119">
        <f t="shared" si="2"/>
        <v>5</v>
      </c>
      <c r="B8" s="119" t="s">
        <v>82</v>
      </c>
      <c r="C8" s="120">
        <v>500</v>
      </c>
      <c r="D8" s="121"/>
      <c r="E8" s="122"/>
      <c r="F8" s="123"/>
      <c r="G8" s="124" t="e">
        <f t="shared" si="0"/>
        <v>#DIV/0!</v>
      </c>
      <c r="H8" s="125"/>
      <c r="I8" s="126"/>
      <c r="J8" s="62" t="e">
        <f t="shared" si="1"/>
        <v>#DIV/0!</v>
      </c>
    </row>
    <row r="9" spans="1:10" ht="40.5" customHeight="1">
      <c r="A9" s="119">
        <f t="shared" si="2"/>
        <v>6</v>
      </c>
      <c r="B9" s="119" t="s">
        <v>83</v>
      </c>
      <c r="C9" s="120">
        <v>54000</v>
      </c>
      <c r="D9" s="121"/>
      <c r="E9" s="122"/>
      <c r="F9" s="123"/>
      <c r="G9" s="124" t="e">
        <f t="shared" si="0"/>
        <v>#DIV/0!</v>
      </c>
      <c r="H9" s="125"/>
      <c r="I9" s="126"/>
      <c r="J9" s="62" t="e">
        <f t="shared" si="1"/>
        <v>#DIV/0!</v>
      </c>
    </row>
    <row r="10" spans="1:10" ht="33" customHeight="1">
      <c r="A10" s="119">
        <f t="shared" si="2"/>
        <v>7</v>
      </c>
      <c r="B10" s="119" t="s">
        <v>84</v>
      </c>
      <c r="C10" s="120">
        <v>9000</v>
      </c>
      <c r="D10" s="121"/>
      <c r="E10" s="122"/>
      <c r="F10" s="123"/>
      <c r="G10" s="124" t="e">
        <f t="shared" si="0"/>
        <v>#DIV/0!</v>
      </c>
      <c r="H10" s="125"/>
      <c r="I10" s="126"/>
      <c r="J10" s="62" t="e">
        <f t="shared" si="1"/>
        <v>#DIV/0!</v>
      </c>
    </row>
    <row r="11" spans="1:10" ht="24">
      <c r="A11" s="119">
        <f t="shared" si="2"/>
        <v>8</v>
      </c>
      <c r="B11" s="119" t="s">
        <v>85</v>
      </c>
      <c r="C11" s="120">
        <v>2</v>
      </c>
      <c r="D11" s="121"/>
      <c r="E11" s="122"/>
      <c r="F11" s="123"/>
      <c r="G11" s="124" t="e">
        <f t="shared" si="0"/>
        <v>#DIV/0!</v>
      </c>
      <c r="H11" s="125"/>
      <c r="I11" s="126"/>
      <c r="J11" s="62" t="e">
        <f t="shared" si="1"/>
        <v>#DIV/0!</v>
      </c>
    </row>
    <row r="12" spans="1:10" ht="12.75">
      <c r="A12" s="119">
        <f t="shared" si="2"/>
        <v>9</v>
      </c>
      <c r="B12" s="119" t="s">
        <v>86</v>
      </c>
      <c r="C12" s="120">
        <v>8000</v>
      </c>
      <c r="D12" s="121"/>
      <c r="E12" s="122"/>
      <c r="F12" s="123"/>
      <c r="G12" s="124" t="e">
        <f t="shared" si="0"/>
        <v>#DIV/0!</v>
      </c>
      <c r="H12" s="125"/>
      <c r="I12" s="126"/>
      <c r="J12" s="62" t="e">
        <f t="shared" si="1"/>
        <v>#DIV/0!</v>
      </c>
    </row>
    <row r="13" spans="1:10" ht="12.75">
      <c r="A13" s="119">
        <f t="shared" si="2"/>
        <v>10</v>
      </c>
      <c r="B13" s="119" t="s">
        <v>87</v>
      </c>
      <c r="C13" s="120">
        <v>15500</v>
      </c>
      <c r="D13" s="121"/>
      <c r="E13" s="122"/>
      <c r="F13" s="123"/>
      <c r="G13" s="124" t="e">
        <f t="shared" si="0"/>
        <v>#DIV/0!</v>
      </c>
      <c r="H13" s="125"/>
      <c r="I13" s="126"/>
      <c r="J13" s="62" t="e">
        <f t="shared" si="1"/>
        <v>#DIV/0!</v>
      </c>
    </row>
    <row r="14" spans="1:10" ht="36">
      <c r="A14" s="119">
        <f t="shared" si="2"/>
        <v>11</v>
      </c>
      <c r="B14" s="119" t="s">
        <v>88</v>
      </c>
      <c r="C14" s="120">
        <v>12000</v>
      </c>
      <c r="D14" s="121"/>
      <c r="E14" s="122"/>
      <c r="F14" s="123"/>
      <c r="G14" s="124" t="e">
        <f t="shared" si="0"/>
        <v>#DIV/0!</v>
      </c>
      <c r="H14" s="125"/>
      <c r="I14" s="126"/>
      <c r="J14" s="62" t="e">
        <f t="shared" si="1"/>
        <v>#DIV/0!</v>
      </c>
    </row>
    <row r="15" spans="1:10" ht="36">
      <c r="A15" s="119">
        <f t="shared" si="2"/>
        <v>12</v>
      </c>
      <c r="B15" s="119" t="s">
        <v>89</v>
      </c>
      <c r="C15" s="120">
        <v>900</v>
      </c>
      <c r="D15" s="121"/>
      <c r="E15" s="122"/>
      <c r="F15" s="123"/>
      <c r="G15" s="124" t="e">
        <f t="shared" si="0"/>
        <v>#DIV/0!</v>
      </c>
      <c r="H15" s="125"/>
      <c r="I15" s="126"/>
      <c r="J15" s="62" t="e">
        <f t="shared" si="1"/>
        <v>#DIV/0!</v>
      </c>
    </row>
    <row r="16" spans="1:10" ht="12.75">
      <c r="A16" s="119">
        <f t="shared" si="2"/>
        <v>13</v>
      </c>
      <c r="B16" s="119" t="s">
        <v>90</v>
      </c>
      <c r="C16" s="120">
        <v>45200</v>
      </c>
      <c r="D16" s="121"/>
      <c r="E16" s="122"/>
      <c r="F16" s="123"/>
      <c r="G16" s="124" t="e">
        <f t="shared" si="0"/>
        <v>#DIV/0!</v>
      </c>
      <c r="H16" s="125"/>
      <c r="I16" s="126"/>
      <c r="J16" s="62" t="e">
        <f t="shared" si="1"/>
        <v>#DIV/0!</v>
      </c>
    </row>
    <row r="17" spans="1:10" ht="24">
      <c r="A17" s="119">
        <f t="shared" si="2"/>
        <v>14</v>
      </c>
      <c r="B17" s="119" t="s">
        <v>91</v>
      </c>
      <c r="C17" s="120">
        <v>1300</v>
      </c>
      <c r="D17" s="121"/>
      <c r="E17" s="122"/>
      <c r="F17" s="123"/>
      <c r="G17" s="124" t="e">
        <f t="shared" si="0"/>
        <v>#DIV/0!</v>
      </c>
      <c r="H17" s="125"/>
      <c r="I17" s="126"/>
      <c r="J17" s="62" t="e">
        <f t="shared" si="1"/>
        <v>#DIV/0!</v>
      </c>
    </row>
    <row r="18" spans="1:10" ht="36">
      <c r="A18" s="119">
        <f t="shared" si="2"/>
        <v>15</v>
      </c>
      <c r="B18" s="119" t="s">
        <v>92</v>
      </c>
      <c r="C18" s="120">
        <v>300</v>
      </c>
      <c r="D18" s="121"/>
      <c r="E18" s="127"/>
      <c r="F18" s="123"/>
      <c r="G18" s="124" t="e">
        <f t="shared" si="0"/>
        <v>#DIV/0!</v>
      </c>
      <c r="H18" s="125"/>
      <c r="I18" s="126"/>
      <c r="J18" s="62" t="e">
        <f t="shared" si="1"/>
        <v>#DIV/0!</v>
      </c>
    </row>
    <row r="19" spans="1:10" ht="36">
      <c r="A19" s="119">
        <f t="shared" si="2"/>
        <v>16</v>
      </c>
      <c r="B19" s="119" t="s">
        <v>93</v>
      </c>
      <c r="C19" s="120">
        <v>100</v>
      </c>
      <c r="D19" s="121"/>
      <c r="E19" s="127"/>
      <c r="F19" s="123"/>
      <c r="G19" s="124" t="e">
        <f t="shared" si="0"/>
        <v>#DIV/0!</v>
      </c>
      <c r="H19" s="125"/>
      <c r="I19" s="126"/>
      <c r="J19" s="62" t="e">
        <f t="shared" si="1"/>
        <v>#DIV/0!</v>
      </c>
    </row>
    <row r="20" spans="1:10" ht="12.75">
      <c r="A20" s="119">
        <f t="shared" si="2"/>
        <v>17</v>
      </c>
      <c r="B20" s="119" t="s">
        <v>94</v>
      </c>
      <c r="C20" s="128">
        <v>4900</v>
      </c>
      <c r="D20" s="121"/>
      <c r="E20" s="79"/>
      <c r="F20" s="123"/>
      <c r="G20" s="124" t="e">
        <f t="shared" si="0"/>
        <v>#DIV/0!</v>
      </c>
      <c r="H20" s="125"/>
      <c r="I20" s="126"/>
      <c r="J20" s="62" t="e">
        <f t="shared" si="1"/>
        <v>#DIV/0!</v>
      </c>
    </row>
    <row r="21" spans="1:10" ht="24">
      <c r="A21" s="119">
        <f t="shared" si="2"/>
        <v>18</v>
      </c>
      <c r="B21" s="119" t="s">
        <v>95</v>
      </c>
      <c r="C21" s="128">
        <v>50</v>
      </c>
      <c r="D21" s="121"/>
      <c r="E21" s="79"/>
      <c r="F21" s="123"/>
      <c r="G21" s="124" t="e">
        <f t="shared" si="0"/>
        <v>#DIV/0!</v>
      </c>
      <c r="H21" s="125"/>
      <c r="I21" s="126"/>
      <c r="J21" s="62" t="e">
        <f t="shared" si="1"/>
        <v>#DIV/0!</v>
      </c>
    </row>
    <row r="22" spans="1:10" s="40" customFormat="1" ht="11.25" customHeight="1">
      <c r="A22" s="129" t="s">
        <v>48</v>
      </c>
      <c r="B22" s="129"/>
      <c r="C22" s="129"/>
      <c r="D22" s="129"/>
      <c r="E22" s="129"/>
      <c r="F22" s="129"/>
      <c r="G22" s="129"/>
      <c r="H22" s="129"/>
      <c r="I22" s="129"/>
      <c r="J22" s="130" t="e">
        <f>SUM(J4:J21)</f>
        <v>#DIV/0!</v>
      </c>
    </row>
    <row r="23" spans="1:10" s="42" customFormat="1" ht="12.75">
      <c r="A23" s="41" t="s">
        <v>96</v>
      </c>
      <c r="B23" s="41"/>
      <c r="C23" s="108"/>
      <c r="D23" s="23"/>
      <c r="F23" s="24"/>
      <c r="H23" s="4"/>
      <c r="J23" s="3"/>
    </row>
    <row r="24" spans="1:10" s="42" customFormat="1" ht="15.75" customHeight="1">
      <c r="A24" s="91" t="s">
        <v>97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0" s="42" customFormat="1" ht="15.75" customHeight="1">
      <c r="A25" s="43"/>
      <c r="B25" s="43"/>
      <c r="C25" s="109"/>
      <c r="D25" s="43"/>
      <c r="E25" s="43"/>
      <c r="F25" s="43"/>
      <c r="G25" s="43"/>
      <c r="H25" s="111"/>
      <c r="I25" s="43"/>
      <c r="J25" s="43"/>
    </row>
    <row r="26" spans="1:10" ht="12.75" customHeight="1">
      <c r="A26" s="89" t="s">
        <v>98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0" ht="14.25" customHeight="1">
      <c r="A27" s="89" t="s">
        <v>99</v>
      </c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29.25" customHeight="1">
      <c r="A28" s="89" t="s">
        <v>100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3.5" customHeight="1">
      <c r="A29" s="89" t="s">
        <v>101</v>
      </c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 customHeight="1">
      <c r="A30" s="89" t="s">
        <v>102</v>
      </c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12.75" customHeight="1">
      <c r="A31" s="89" t="s">
        <v>103</v>
      </c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2.75">
      <c r="A32" s="1" t="s">
        <v>104</v>
      </c>
      <c r="F32" s="1"/>
      <c r="G32" s="3"/>
      <c r="H32" s="94"/>
      <c r="I32" s="3"/>
      <c r="J32" s="1"/>
    </row>
    <row r="34" spans="1:10" ht="12.75">
      <c r="A34" s="90" t="s">
        <v>105</v>
      </c>
      <c r="B34" s="90"/>
      <c r="C34" s="90"/>
      <c r="D34" s="90"/>
      <c r="E34" s="90"/>
      <c r="F34" s="90"/>
      <c r="G34" s="90"/>
      <c r="H34" s="90"/>
      <c r="I34" s="90"/>
      <c r="J34" s="90"/>
    </row>
    <row r="36" spans="3:4" ht="12.75">
      <c r="C36" s="110"/>
      <c r="D36" s="44"/>
    </row>
    <row r="37" spans="3:4" ht="12.75">
      <c r="C37" s="110"/>
      <c r="D37" s="44"/>
    </row>
    <row r="38" spans="3:4" ht="12.75">
      <c r="C38" s="110"/>
      <c r="D38" s="44"/>
    </row>
    <row r="39" spans="3:4" ht="12.75">
      <c r="C39" s="110"/>
      <c r="D39" s="44"/>
    </row>
    <row r="40" spans="3:4" ht="12.75">
      <c r="C40" s="110"/>
      <c r="D40" s="44"/>
    </row>
    <row r="41" spans="3:4" ht="12.75">
      <c r="C41" s="110"/>
      <c r="D41" s="44"/>
    </row>
    <row r="42" spans="3:4" ht="12.75">
      <c r="C42" s="110"/>
      <c r="D42" s="44"/>
    </row>
  </sheetData>
  <sheetProtection selectLockedCells="1" selectUnlockedCells="1"/>
  <mergeCells count="9">
    <mergeCell ref="A30:J30"/>
    <mergeCell ref="A31:J31"/>
    <mergeCell ref="A34:J34"/>
    <mergeCell ref="A22:I22"/>
    <mergeCell ref="A24:J24"/>
    <mergeCell ref="A26:J26"/>
    <mergeCell ref="A27:J27"/>
    <mergeCell ref="A28:J28"/>
    <mergeCell ref="A29:J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2022-06-22T09:23:55Z</cp:lastPrinted>
  <dcterms:created xsi:type="dcterms:W3CDTF">2022-06-22T07:30:49Z</dcterms:created>
  <dcterms:modified xsi:type="dcterms:W3CDTF">2022-06-22T09:24:58Z</dcterms:modified>
  <cp:category/>
  <cp:version/>
  <cp:contentType/>
  <cp:contentStatus/>
</cp:coreProperties>
</file>