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7231"/>
  <workbookPr defaultThemeVersion="166925"/>
  <mc:AlternateContent xmlns:mc="http://schemas.openxmlformats.org/markup-compatibility/2006">
    <mc:Choice Requires="x15">
      <x15ac:absPath xmlns:x15ac="http://schemas.microsoft.com/office/spreadsheetml/2010/11/ac" url="V:\2024\Patrycja\1. Modernizacja dróg -9 części (unijne)\Zmiany\"/>
    </mc:Choice>
  </mc:AlternateContent>
  <xr:revisionPtr revIDLastSave="0" documentId="8_{26900C40-E375-4C69-98B0-904BD1E148B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kosztorys" sheetId="1" r:id="rId1"/>
  </sheets>
  <definedNames>
    <definedName name="_xlnm.Print_Area" localSheetId="0">kosztorys!$A$2:$G$71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14" i="1" l="1"/>
  <c r="G18" i="1"/>
  <c r="G19" i="1"/>
  <c r="G20" i="1"/>
  <c r="G21" i="1"/>
  <c r="G22" i="1"/>
  <c r="G23" i="1"/>
  <c r="G24" i="1"/>
  <c r="G26" i="1"/>
  <c r="G28" i="1"/>
  <c r="G29" i="1"/>
  <c r="G30" i="1"/>
  <c r="G31" i="1"/>
  <c r="G32" i="1"/>
  <c r="G34" i="1"/>
  <c r="G35" i="1"/>
  <c r="G37" i="1"/>
  <c r="G38" i="1"/>
  <c r="G39" i="1"/>
  <c r="G40" i="1"/>
  <c r="G41" i="1"/>
  <c r="G43" i="1"/>
  <c r="G44" i="1"/>
  <c r="G45" i="1"/>
  <c r="G46" i="1"/>
  <c r="G47" i="1"/>
  <c r="G49" i="1"/>
  <c r="G50" i="1"/>
  <c r="G51" i="1"/>
  <c r="G52" i="1"/>
  <c r="G54" i="1"/>
  <c r="G55" i="1"/>
  <c r="G56" i="1"/>
  <c r="G57" i="1"/>
  <c r="G58" i="1"/>
  <c r="G60" i="1"/>
  <c r="G61" i="1"/>
  <c r="G63" i="1"/>
  <c r="G64" i="1"/>
  <c r="G66" i="1"/>
  <c r="G9" i="1"/>
  <c r="E11" i="1" l="1"/>
  <c r="G11" i="1" s="1"/>
  <c r="E12" i="1" l="1"/>
  <c r="G12" i="1" s="1"/>
  <c r="E15" i="1"/>
  <c r="G15" i="1" s="1"/>
  <c r="E16" i="1" l="1"/>
  <c r="G16" i="1" s="1"/>
  <c r="G67" i="1" l="1"/>
  <c r="G68" i="1" l="1"/>
  <c r="G69" i="1" s="1"/>
</calcChain>
</file>

<file path=xl/sharedStrings.xml><?xml version="1.0" encoding="utf-8"?>
<sst xmlns="http://schemas.openxmlformats.org/spreadsheetml/2006/main" count="138" uniqueCount="93">
  <si>
    <t>Poz</t>
  </si>
  <si>
    <t>Nr</t>
  </si>
  <si>
    <t>ASORTYMENT ROBÓT</t>
  </si>
  <si>
    <t>Jm</t>
  </si>
  <si>
    <t>Ilość</t>
  </si>
  <si>
    <t>Cena</t>
  </si>
  <si>
    <t>Wartość [zł]</t>
  </si>
  <si>
    <t>Koszt.</t>
  </si>
  <si>
    <t>specyfikacji</t>
  </si>
  <si>
    <t>Jedn. [zł]</t>
  </si>
  <si>
    <t>kol 5x6</t>
  </si>
  <si>
    <t>m2</t>
  </si>
  <si>
    <t>Razem (cena bez podatku VAT)</t>
  </si>
  <si>
    <t>Podatek VAT 23 %</t>
  </si>
  <si>
    <t>OGÓŁEM (cena oferowana z podatkiem VAT)</t>
  </si>
  <si>
    <t>D-05.03.11</t>
  </si>
  <si>
    <t>D-04.03.01</t>
  </si>
  <si>
    <t>D-07.01.01</t>
  </si>
  <si>
    <t>D-06.03.01</t>
  </si>
  <si>
    <t>Odtworzenie oznakowania poziomego grubowarstwowego</t>
  </si>
  <si>
    <t>D-05.03.05A</t>
  </si>
  <si>
    <t xml:space="preserve">Wykonanie ścinki poboczy na głębokość do 20 cm, na szerokości 1 m, z utylizacją urobku </t>
  </si>
  <si>
    <t>Oczyszczenie i skropienie warstw konstrukcyjnych nawierzchni emulsją asfaltową (skropienie 0,8kg/m2)</t>
  </si>
  <si>
    <t>D-05.03.26</t>
  </si>
  <si>
    <t>D-05.03.05B</t>
  </si>
  <si>
    <t xml:space="preserve">Wycinka krzewów, samosiejek, odrostów drzew z pasa drogowego, obustronnie na szerokości 3 m, z wywozem i utylizacją gałęzi
</t>
  </si>
  <si>
    <t>Ustawienie słupków hektometrowych U-1a z oklejeniem</t>
  </si>
  <si>
    <t>szt</t>
  </si>
  <si>
    <t>Oczyszczenie i skropienie warstw konstrukcyjnych nawierzchni i zjazdów emulsją asfaltową (skropienie 0,8kg/m2)</t>
  </si>
  <si>
    <t>D-01.02.04</t>
  </si>
  <si>
    <t>m</t>
  </si>
  <si>
    <t>Regulacja  zjazdów bitumicznych</t>
  </si>
  <si>
    <t>m3</t>
  </si>
  <si>
    <t>Roboty ziemne</t>
  </si>
  <si>
    <t>Stała organizacja ruchu</t>
  </si>
  <si>
    <t>Konstrukcja zjazdów</t>
  </si>
  <si>
    <t>Roboty ziemne obejmujące wykopy pod warstwy konstrukcyjne nawierzchni chodników, zjazdów oraz zatok autobusowych z utylizacją urobku.</t>
  </si>
  <si>
    <t xml:space="preserve">Krawężniki betonowe wystające o wym. 15x30 cm  </t>
  </si>
  <si>
    <t xml:space="preserve">Krawężniki betonowe najazdowe o wym. 15x22 cm </t>
  </si>
  <si>
    <t xml:space="preserve">Mechaniczne profilowanie i zagęszenie podłoża pod warstwy konstrukcyjne nawierzchni </t>
  </si>
  <si>
    <t xml:space="preserve">Warstwyodsączające z piasku, wykonanie ręczne, zagęszczanie mechaniczne - grubość warstwy po zagęszczeniu 20 cm  </t>
  </si>
  <si>
    <t xml:space="preserve">Konstrukcja chodników  </t>
  </si>
  <si>
    <t xml:space="preserve">Ława pod krawężniki, oporniki i obrzeża betonowa z oporem </t>
  </si>
  <si>
    <t>Oporniki betonowe o wym. 12x25 cm</t>
  </si>
  <si>
    <t xml:space="preserve">Obrzeża betonowe o wymiarach 8x30 cm  </t>
  </si>
  <si>
    <t xml:space="preserve">Podsypka cementowo - piaskowa - grubość warstwy po zagęszczeniu 4 cm  </t>
  </si>
  <si>
    <t xml:space="preserve">Nawierzchnie z kostki brukowej betonowej szarej o grubości 6 cm </t>
  </si>
  <si>
    <t xml:space="preserve">Nawierzchnie z kostki brukowej betonowej grafitowej o grubości 8 cm </t>
  </si>
  <si>
    <t xml:space="preserve">Wycinka krzewów
</t>
  </si>
  <si>
    <t xml:space="preserve">Pobocza </t>
  </si>
  <si>
    <t xml:space="preserve">Roboty rozbiórkowe </t>
  </si>
  <si>
    <t xml:space="preserve">Warstwa ścieralna </t>
  </si>
  <si>
    <t xml:space="preserve"> Warstwa wyrównawcza </t>
  </si>
  <si>
    <t xml:space="preserve">Frezowanie korekcyjne </t>
  </si>
  <si>
    <t>Frezowanie nawierzcni asfaltowych na zimno, na głębokość 0÷5 cm, z utylizacją materiału )</t>
  </si>
  <si>
    <t>D-05.03.23</t>
  </si>
  <si>
    <t>Rozbiórka krawężników betonowych 15x30 cm oraz 15x22 cm, z ławą betonową, z utylizacją materiału</t>
  </si>
  <si>
    <t>Rozbiórka nawierzchni z kostki betonowej (chodniki oaz zjazdy), z utylizacją materiału</t>
  </si>
  <si>
    <t>Rozbiórka nawierzchni z płyt chodnikowych o wym. 50x50 cm, z utylizacją materiału</t>
  </si>
  <si>
    <t xml:space="preserve">Renowacja rowów   </t>
  </si>
  <si>
    <t xml:space="preserve">Podsypka cementowo - piaskowa, grubość warstwy po zagęszczeniu 4 cm  </t>
  </si>
  <si>
    <t xml:space="preserve">Montaz wpustu krawężnikowego </t>
  </si>
  <si>
    <t xml:space="preserve">Warstwa wiążąco-wyrównawcza grubości 5 cm z betonu asfaltowego AC16W 35/50 dla ruchu KR 3-4 </t>
  </si>
  <si>
    <t>Ułożenie siatki przeciwspękaniowej przesącznej asfaltem do zbrojenia warstw nawierzchni asfaltowych</t>
  </si>
  <si>
    <t xml:space="preserve">Warstwa ścieralna grubości 4 cm z betonu asfaltowego AC11S PMB 45/80-55 dla ruchu KR 3-4 </t>
  </si>
  <si>
    <t xml:space="preserve">Regulacja zjazdów gruntowych, z wykonaniem nawierzchni zjazdów gr. 20 cm, z mieszanki niezwiązanej z kruszywa łamanego o uziarnieniu 0/31,5 mm C90/3  </t>
  </si>
  <si>
    <t>Uzupełnienie poboczyna na głębokość do 20 cm i szerokość 1 m z mieszanki niezwiązanej kruszywa łamanego o uziarnieniu 0/31,5 mm C90/3</t>
  </si>
  <si>
    <t>Rozbiórka nawierzchni zjazdów bitumicznych</t>
  </si>
  <si>
    <t xml:space="preserve">Boczne ograniczenia nawierzchni   </t>
  </si>
  <si>
    <t xml:space="preserve">   Elementy odwodnienia</t>
  </si>
  <si>
    <t>Rozbiórka podsypki oraz podbudowy istniejących chodników oraz zjazdów</t>
  </si>
  <si>
    <t>Rozbiórka obrzeży betonowych 6x20 cm oraz oporników 12x25 cm, z ławą betonową, z utylizacją materiału</t>
  </si>
  <si>
    <t>D-06.01.01</t>
  </si>
  <si>
    <t>D-08.05.01</t>
  </si>
  <si>
    <t>Umocnienie płytami ażurowymi dna rowy oraz skarp do wysokości 0,5 m (w km. od 25+138 do 25+196)</t>
  </si>
  <si>
    <t>Umocnienie skarpy płytami ażurowymi, w km. od 25+138 do 25+196, strona lewa</t>
  </si>
  <si>
    <t>D-06.01.04</t>
  </si>
  <si>
    <t>D-06.01.02</t>
  </si>
  <si>
    <t>D-06.04.02</t>
  </si>
  <si>
    <t>Oczyszczenie przepustów drogowych pod zjazdami (od km. 24+840 do km. 25+210) oraz pod drogą wojewódzką 201 w km 25+210</t>
  </si>
  <si>
    <t>Konserwacja rowu przez oczyszczenie z namułu o średniej grubości 20 cm oraz wyprofilowanie skarp. Strona lewa i prawa, od km 24+800 do 25+210 (2x410 m -75 m)</t>
  </si>
  <si>
    <t>Rozbiórka korytek ściekowych</t>
  </si>
  <si>
    <t>Montaż korytek ściekowych na podsypce cementowo - piaskowej</t>
  </si>
  <si>
    <t>Regulacja pionowa zjazdów oraz elementów przylegających do drogi</t>
  </si>
  <si>
    <t>Regulacja wpustów drogowych</t>
  </si>
  <si>
    <t>szt.</t>
  </si>
  <si>
    <t xml:space="preserve">Regulacja krawężników najazdowych </t>
  </si>
  <si>
    <t xml:space="preserve">Regulacja zjazdu z kostki betonowej </t>
  </si>
  <si>
    <t>KOSZTORYS OFERTOWY</t>
  </si>
  <si>
    <t>Część 3 - Modernizacja drogi wojewódzkiej nr 201 na odcinku km 23+300-23+595 oraz 23+628-26+523</t>
  </si>
  <si>
    <t>Formularz należy opatrzyć kwalifikowanym podpisem elektronicznym</t>
  </si>
  <si>
    <r>
      <t xml:space="preserve">Podbudowa zasadnicza z mieszanki niezwiązanej z kruszywem </t>
    </r>
    <r>
      <rPr>
        <b/>
        <sz val="8"/>
        <color rgb="FFFF0000"/>
        <rFont val="Times New Roman"/>
        <family val="1"/>
        <charset val="238"/>
      </rPr>
      <t>C90/3</t>
    </r>
    <r>
      <rPr>
        <sz val="8"/>
        <rFont val="Times New Roman"/>
        <family val="1"/>
        <charset val="238"/>
      </rPr>
      <t xml:space="preserve"> o uziarn. 0/31,5mm - grubość po zagęszczeniu 20 cm  </t>
    </r>
  </si>
  <si>
    <r>
      <t xml:space="preserve">Podbudowa zasadnicza z mieszanki niezwiązanej z kruszywem </t>
    </r>
    <r>
      <rPr>
        <b/>
        <sz val="8"/>
        <color rgb="FFFF0000"/>
        <rFont val="Times New Roman"/>
        <family val="1"/>
        <charset val="238"/>
      </rPr>
      <t>C90/3</t>
    </r>
    <r>
      <rPr>
        <sz val="8"/>
        <rFont val="Times New Roman"/>
        <family val="1"/>
        <charset val="238"/>
      </rPr>
      <t xml:space="preserve"> o uziarn. 0/31,5mm - grubość po zagęszczeniu 15 cm  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</si>
</sst>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zł&quot;"/>
  </numFmts>
  <fonts count="20" x14ac:knownFonts="1">
    <font>
      <sz val="10"/>
      <color indexed="64"/>
      <name val="Arial"/>
      <family val="2"/>
      <charset val="238"/>
    </font>
    <font>
      <b/>
      <sz val="10"/>
      <color theme="1"/>
      <name val="Calibri"/>
      <family val="2"/>
      <charset val="238"/>
      <scheme val="minor"/>
    </font>
    <font>
      <sz val="8"/>
      <color indexed="64"/>
      <name val="Times New Roman"/>
      <family val="1"/>
      <charset val="238"/>
    </font>
    <font>
      <b/>
      <sz val="8"/>
      <name val="Times New Roman"/>
      <family val="1"/>
      <charset val="238"/>
    </font>
    <font>
      <b/>
      <sz val="8"/>
      <color indexed="10"/>
      <name val="Times New Roman"/>
      <family val="1"/>
      <charset val="238"/>
    </font>
    <font>
      <sz val="8"/>
      <name val="Times New Roman"/>
      <family val="1"/>
      <charset val="238"/>
    </font>
    <font>
      <sz val="8"/>
      <color indexed="64"/>
      <name val="Arial"/>
      <family val="2"/>
      <charset val="238"/>
    </font>
    <font>
      <sz val="8"/>
      <color rgb="FFFF0000"/>
      <name val="Arial"/>
      <family val="2"/>
      <charset val="238"/>
    </font>
    <font>
      <b/>
      <sz val="8"/>
      <color rgb="FFFF0000"/>
      <name val="Arial"/>
      <family val="2"/>
      <charset val="238"/>
    </font>
    <font>
      <b/>
      <sz val="8"/>
      <color rgb="FF0070C0"/>
      <name val="Times New Roman"/>
      <family val="1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0"/>
      <color indexed="64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sz val="8"/>
      <color rgb="FF0070C0"/>
      <name val="Times New Roman"/>
      <family val="1"/>
      <charset val="238"/>
    </font>
    <font>
      <b/>
      <sz val="10"/>
      <color rgb="FF0070C0"/>
      <name val="Arial"/>
      <family val="2"/>
      <charset val="238"/>
    </font>
    <font>
      <b/>
      <sz val="12"/>
      <color indexed="64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8"/>
      <color rgb="FFFF0000"/>
      <name val="Times New Roman"/>
      <family val="1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9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67">
    <xf numFmtId="0" fontId="0" fillId="0" borderId="0" xfId="0"/>
    <xf numFmtId="0" fontId="3" fillId="3" borderId="3" xfId="0" applyFont="1" applyFill="1" applyBorder="1" applyAlignment="1">
      <alignment horizontal="center" vertical="center" wrapText="1"/>
    </xf>
    <xf numFmtId="0" fontId="3" fillId="3" borderId="3" xfId="0" applyFont="1" applyFill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14" fontId="3" fillId="0" borderId="3" xfId="0" applyNumberFormat="1" applyFont="1" applyBorder="1" applyAlignment="1">
      <alignment horizontal="center" vertical="center"/>
    </xf>
    <xf numFmtId="164" fontId="3" fillId="3" borderId="3" xfId="0" applyNumberFormat="1" applyFont="1" applyFill="1" applyBorder="1" applyAlignment="1">
      <alignment horizontal="center" vertical="center"/>
    </xf>
    <xf numFmtId="164" fontId="5" fillId="0" borderId="3" xfId="0" applyNumberFormat="1" applyFont="1" applyBorder="1" applyAlignment="1">
      <alignment horizontal="center" vertical="center"/>
    </xf>
    <xf numFmtId="4" fontId="4" fillId="0" borderId="0" xfId="0" applyNumberFormat="1" applyFont="1" applyAlignment="1">
      <alignment horizontal="center" vertical="center"/>
    </xf>
    <xf numFmtId="4" fontId="3" fillId="0" borderId="2" xfId="0" applyNumberFormat="1" applyFont="1" applyBorder="1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5" fillId="0" borderId="3" xfId="0" applyFont="1" applyBorder="1" applyAlignment="1">
      <alignment horizontal="left" vertical="center" wrapText="1"/>
    </xf>
    <xf numFmtId="0" fontId="5" fillId="0" borderId="3" xfId="0" applyFont="1" applyBorder="1" applyAlignment="1" applyProtection="1">
      <alignment vertical="center" wrapText="1"/>
      <protection locked="0"/>
    </xf>
    <xf numFmtId="0" fontId="5" fillId="0" borderId="3" xfId="0" applyFont="1" applyBorder="1" applyAlignment="1">
      <alignment vertical="center" wrapText="1"/>
    </xf>
    <xf numFmtId="0" fontId="5" fillId="0" borderId="3" xfId="0" applyFont="1" applyBorder="1" applyAlignment="1">
      <alignment horizontal="center" vertical="center"/>
    </xf>
    <xf numFmtId="4" fontId="5" fillId="0" borderId="3" xfId="0" applyNumberFormat="1" applyFont="1" applyBorder="1" applyAlignment="1">
      <alignment horizontal="center" vertical="center"/>
    </xf>
    <xf numFmtId="164" fontId="0" fillId="0" borderId="0" xfId="0" applyNumberFormat="1"/>
    <xf numFmtId="0" fontId="1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6" fillId="0" borderId="0" xfId="0" applyFont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0" fontId="0" fillId="0" borderId="0" xfId="0" applyAlignment="1">
      <alignment horizontal="center" wrapText="1"/>
    </xf>
    <xf numFmtId="4" fontId="3" fillId="0" borderId="0" xfId="0" applyNumberFormat="1" applyFont="1" applyAlignment="1">
      <alignment horizontal="center" vertical="center"/>
    </xf>
    <xf numFmtId="3" fontId="3" fillId="0" borderId="0" xfId="0" applyNumberFormat="1" applyFont="1" applyAlignment="1">
      <alignment horizontal="center" vertical="center"/>
    </xf>
    <xf numFmtId="164" fontId="5" fillId="0" borderId="0" xfId="0" applyNumberFormat="1" applyFont="1" applyAlignment="1">
      <alignment horizontal="center" vertical="center"/>
    </xf>
    <xf numFmtId="164" fontId="2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center" vertical="center" wrapText="1"/>
    </xf>
    <xf numFmtId="0" fontId="8" fillId="0" borderId="0" xfId="0" applyFont="1" applyAlignment="1">
      <alignment horizontal="center" vertical="center" wrapText="1"/>
    </xf>
    <xf numFmtId="164" fontId="9" fillId="0" borderId="0" xfId="0" applyNumberFormat="1" applyFont="1" applyAlignment="1">
      <alignment horizontal="left" vertical="center"/>
    </xf>
    <xf numFmtId="0" fontId="10" fillId="0" borderId="0" xfId="0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center" vertical="center"/>
    </xf>
    <xf numFmtId="4" fontId="11" fillId="0" borderId="0" xfId="0" applyNumberFormat="1" applyFont="1" applyAlignment="1">
      <alignment horizontal="center" vertical="center"/>
    </xf>
    <xf numFmtId="4" fontId="5" fillId="4" borderId="3" xfId="0" applyNumberFormat="1" applyFont="1" applyFill="1" applyBorder="1" applyAlignment="1">
      <alignment horizontal="center" vertical="center"/>
    </xf>
    <xf numFmtId="0" fontId="5" fillId="0" borderId="3" xfId="0" applyFont="1" applyBorder="1"/>
    <xf numFmtId="0" fontId="1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14" fillId="0" borderId="0" xfId="0" applyFont="1" applyAlignment="1">
      <alignment horizontal="center" vertical="center"/>
    </xf>
    <xf numFmtId="0" fontId="14" fillId="0" borderId="0" xfId="0" applyFont="1"/>
    <xf numFmtId="0" fontId="15" fillId="0" borderId="0" xfId="0" applyFont="1" applyAlignment="1">
      <alignment horizontal="center" vertical="center" wrapText="1"/>
    </xf>
    <xf numFmtId="0" fontId="15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6" fillId="0" borderId="0" xfId="0" applyFont="1" applyAlignment="1">
      <alignment horizontal="center" vertical="center" wrapText="1"/>
    </xf>
    <xf numFmtId="164" fontId="3" fillId="0" borderId="3" xfId="0" applyNumberFormat="1" applyFont="1" applyBorder="1" applyAlignment="1">
      <alignment horizontal="center" vertical="center"/>
    </xf>
    <xf numFmtId="4" fontId="3" fillId="0" borderId="3" xfId="0" applyNumberFormat="1" applyFont="1" applyBorder="1" applyAlignment="1">
      <alignment horizontal="center" vertical="center"/>
    </xf>
    <xf numFmtId="3" fontId="3" fillId="0" borderId="3" xfId="0" applyNumberFormat="1" applyFont="1" applyBorder="1" applyAlignment="1">
      <alignment horizontal="center" vertical="center"/>
    </xf>
    <xf numFmtId="0" fontId="3" fillId="2" borderId="3" xfId="0" applyFont="1" applyFill="1" applyBorder="1" applyAlignment="1">
      <alignment horizontal="center" vertical="center"/>
    </xf>
    <xf numFmtId="0" fontId="5" fillId="0" borderId="3" xfId="0" applyFont="1" applyBorder="1" applyAlignment="1">
      <alignment horizontal="left" vertical="top" wrapText="1"/>
    </xf>
    <xf numFmtId="4" fontId="19" fillId="4" borderId="3" xfId="0" applyNumberFormat="1" applyFont="1" applyFill="1" applyBorder="1" applyAlignment="1">
      <alignment horizontal="center" vertical="center"/>
    </xf>
    <xf numFmtId="0" fontId="6" fillId="0" borderId="0" xfId="0" applyFont="1" applyAlignment="1">
      <alignment horizontal="left" vertical="center" wrapText="1"/>
    </xf>
    <xf numFmtId="0" fontId="5" fillId="0" borderId="3" xfId="0" applyFont="1" applyBorder="1" applyAlignment="1">
      <alignment horizontal="right" vertical="center"/>
    </xf>
    <xf numFmtId="0" fontId="3" fillId="0" borderId="3" xfId="0" applyFont="1" applyBorder="1" applyAlignment="1">
      <alignment horizontal="right" vertical="center"/>
    </xf>
    <xf numFmtId="0" fontId="10" fillId="0" borderId="0" xfId="0" applyFont="1" applyAlignment="1">
      <alignment horizontal="center" vertical="center"/>
    </xf>
    <xf numFmtId="0" fontId="17" fillId="0" borderId="7" xfId="0" applyFont="1" applyBorder="1" applyAlignment="1">
      <alignment horizontal="center" vertical="center" wrapText="1"/>
    </xf>
    <xf numFmtId="0" fontId="17" fillId="0" borderId="8" xfId="0" applyFont="1" applyBorder="1" applyAlignment="1">
      <alignment horizontal="center" vertical="center" wrapText="1"/>
    </xf>
    <xf numFmtId="0" fontId="17" fillId="0" borderId="6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18" fillId="0" borderId="5" xfId="0" applyFont="1" applyBorder="1" applyAlignment="1">
      <alignment horizontal="center" vertical="center"/>
    </xf>
    <xf numFmtId="0" fontId="18" fillId="0" borderId="4" xfId="0" applyFont="1" applyBorder="1" applyAlignment="1">
      <alignment horizontal="center" vertical="center" wrapText="1"/>
    </xf>
    <xf numFmtId="0" fontId="18" fillId="0" borderId="1" xfId="0" applyFont="1" applyBorder="1" applyAlignment="1">
      <alignment horizontal="center" vertical="center" wrapText="1"/>
    </xf>
    <xf numFmtId="0" fontId="18" fillId="0" borderId="10" xfId="0" applyFont="1" applyBorder="1" applyAlignment="1">
      <alignment horizontal="center" vertical="center" wrapText="1"/>
    </xf>
  </cellXfs>
  <cellStyles count="1">
    <cellStyle name="Normalny" xfId="0" builtinId="0"/>
  </cellStyles>
  <dxfs count="1">
    <dxf>
      <font>
        <color theme="0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C00000"/>
    <pageSetUpPr fitToPage="1"/>
  </sheetPr>
  <dimension ref="A1:U155"/>
  <sheetViews>
    <sheetView tabSelected="1" topLeftCell="A2" zoomScale="140" zoomScaleNormal="140" zoomScaleSheetLayoutView="130" workbookViewId="0">
      <selection activeCell="I53" sqref="I53"/>
    </sheetView>
  </sheetViews>
  <sheetFormatPr defaultRowHeight="12.75" x14ac:dyDescent="0.2"/>
  <cols>
    <col min="1" max="1" width="4.85546875" style="30" customWidth="1"/>
    <col min="2" max="2" width="9.7109375" style="30" customWidth="1"/>
    <col min="3" max="3" width="88.5703125" style="31" customWidth="1"/>
    <col min="4" max="4" width="7" style="32" customWidth="1"/>
    <col min="5" max="5" width="10.85546875" style="32" customWidth="1"/>
    <col min="6" max="6" width="8" style="32" customWidth="1"/>
    <col min="7" max="7" width="11.28515625" style="33" customWidth="1"/>
    <col min="8" max="8" width="6.85546875" style="9" customWidth="1"/>
    <col min="9" max="9" width="12.85546875" style="10" customWidth="1"/>
    <col min="10" max="10" width="6.42578125" bestFit="1" customWidth="1"/>
    <col min="11" max="11" width="11.5703125" bestFit="1" customWidth="1"/>
    <col min="12" max="12" width="7.5703125" customWidth="1"/>
    <col min="13" max="13" width="7.85546875" customWidth="1"/>
    <col min="14" max="14" width="10.85546875" customWidth="1"/>
    <col min="15" max="15" width="11.5703125" customWidth="1"/>
    <col min="17" max="17" width="10.85546875" customWidth="1"/>
    <col min="250" max="250" width="5.42578125" customWidth="1"/>
    <col min="251" max="251" width="11.42578125" customWidth="1"/>
    <col min="252" max="252" width="45.42578125" customWidth="1"/>
    <col min="253" max="253" width="7" customWidth="1"/>
    <col min="254" max="254" width="10.5703125" customWidth="1"/>
    <col min="255" max="255" width="9.140625" customWidth="1"/>
    <col min="256" max="256" width="13.28515625" bestFit="1" customWidth="1"/>
    <col min="258" max="258" width="10.140625" bestFit="1" customWidth="1"/>
    <col min="260" max="260" width="11.5703125" bestFit="1" customWidth="1"/>
    <col min="262" max="262" width="11.5703125" bestFit="1" customWidth="1"/>
    <col min="264" max="264" width="11.85546875" bestFit="1" customWidth="1"/>
    <col min="506" max="506" width="5.42578125" customWidth="1"/>
    <col min="507" max="507" width="11.42578125" customWidth="1"/>
    <col min="508" max="508" width="45.42578125" customWidth="1"/>
    <col min="509" max="509" width="7" customWidth="1"/>
    <col min="510" max="510" width="10.5703125" customWidth="1"/>
    <col min="511" max="511" width="9.140625" customWidth="1"/>
    <col min="512" max="512" width="13.28515625" bestFit="1" customWidth="1"/>
    <col min="514" max="514" width="10.140625" bestFit="1" customWidth="1"/>
    <col min="516" max="516" width="11.5703125" bestFit="1" customWidth="1"/>
    <col min="518" max="518" width="11.5703125" bestFit="1" customWidth="1"/>
    <col min="520" max="520" width="11.85546875" bestFit="1" customWidth="1"/>
    <col min="762" max="762" width="5.42578125" customWidth="1"/>
    <col min="763" max="763" width="11.42578125" customWidth="1"/>
    <col min="764" max="764" width="45.42578125" customWidth="1"/>
    <col min="765" max="765" width="7" customWidth="1"/>
    <col min="766" max="766" width="10.5703125" customWidth="1"/>
    <col min="767" max="767" width="9.140625" customWidth="1"/>
    <col min="768" max="768" width="13.28515625" bestFit="1" customWidth="1"/>
    <col min="770" max="770" width="10.140625" bestFit="1" customWidth="1"/>
    <col min="772" max="772" width="11.5703125" bestFit="1" customWidth="1"/>
    <col min="774" max="774" width="11.5703125" bestFit="1" customWidth="1"/>
    <col min="776" max="776" width="11.85546875" bestFit="1" customWidth="1"/>
    <col min="1018" max="1018" width="5.42578125" customWidth="1"/>
    <col min="1019" max="1019" width="11.42578125" customWidth="1"/>
    <col min="1020" max="1020" width="45.42578125" customWidth="1"/>
    <col min="1021" max="1021" width="7" customWidth="1"/>
    <col min="1022" max="1022" width="10.5703125" customWidth="1"/>
    <col min="1023" max="1023" width="9.140625" customWidth="1"/>
    <col min="1024" max="1024" width="13.28515625" bestFit="1" customWidth="1"/>
    <col min="1026" max="1026" width="10.140625" bestFit="1" customWidth="1"/>
    <col min="1028" max="1028" width="11.5703125" bestFit="1" customWidth="1"/>
    <col min="1030" max="1030" width="11.5703125" bestFit="1" customWidth="1"/>
    <col min="1032" max="1032" width="11.85546875" bestFit="1" customWidth="1"/>
    <col min="1274" max="1274" width="5.42578125" customWidth="1"/>
    <col min="1275" max="1275" width="11.42578125" customWidth="1"/>
    <col min="1276" max="1276" width="45.42578125" customWidth="1"/>
    <col min="1277" max="1277" width="7" customWidth="1"/>
    <col min="1278" max="1278" width="10.5703125" customWidth="1"/>
    <col min="1279" max="1279" width="9.140625" customWidth="1"/>
    <col min="1280" max="1280" width="13.28515625" bestFit="1" customWidth="1"/>
    <col min="1282" max="1282" width="10.140625" bestFit="1" customWidth="1"/>
    <col min="1284" max="1284" width="11.5703125" bestFit="1" customWidth="1"/>
    <col min="1286" max="1286" width="11.5703125" bestFit="1" customWidth="1"/>
    <col min="1288" max="1288" width="11.85546875" bestFit="1" customWidth="1"/>
    <col min="1530" max="1530" width="5.42578125" customWidth="1"/>
    <col min="1531" max="1531" width="11.42578125" customWidth="1"/>
    <col min="1532" max="1532" width="45.42578125" customWidth="1"/>
    <col min="1533" max="1533" width="7" customWidth="1"/>
    <col min="1534" max="1534" width="10.5703125" customWidth="1"/>
    <col min="1535" max="1535" width="9.140625" customWidth="1"/>
    <col min="1536" max="1536" width="13.28515625" bestFit="1" customWidth="1"/>
    <col min="1538" max="1538" width="10.140625" bestFit="1" customWidth="1"/>
    <col min="1540" max="1540" width="11.5703125" bestFit="1" customWidth="1"/>
    <col min="1542" max="1542" width="11.5703125" bestFit="1" customWidth="1"/>
    <col min="1544" max="1544" width="11.85546875" bestFit="1" customWidth="1"/>
    <col min="1786" max="1786" width="5.42578125" customWidth="1"/>
    <col min="1787" max="1787" width="11.42578125" customWidth="1"/>
    <col min="1788" max="1788" width="45.42578125" customWidth="1"/>
    <col min="1789" max="1789" width="7" customWidth="1"/>
    <col min="1790" max="1790" width="10.5703125" customWidth="1"/>
    <col min="1791" max="1791" width="9.140625" customWidth="1"/>
    <col min="1792" max="1792" width="13.28515625" bestFit="1" customWidth="1"/>
    <col min="1794" max="1794" width="10.140625" bestFit="1" customWidth="1"/>
    <col min="1796" max="1796" width="11.5703125" bestFit="1" customWidth="1"/>
    <col min="1798" max="1798" width="11.5703125" bestFit="1" customWidth="1"/>
    <col min="1800" max="1800" width="11.85546875" bestFit="1" customWidth="1"/>
    <col min="2042" max="2042" width="5.42578125" customWidth="1"/>
    <col min="2043" max="2043" width="11.42578125" customWidth="1"/>
    <col min="2044" max="2044" width="45.42578125" customWidth="1"/>
    <col min="2045" max="2045" width="7" customWidth="1"/>
    <col min="2046" max="2046" width="10.5703125" customWidth="1"/>
    <col min="2047" max="2047" width="9.140625" customWidth="1"/>
    <col min="2048" max="2048" width="13.28515625" bestFit="1" customWidth="1"/>
    <col min="2050" max="2050" width="10.140625" bestFit="1" customWidth="1"/>
    <col min="2052" max="2052" width="11.5703125" bestFit="1" customWidth="1"/>
    <col min="2054" max="2054" width="11.5703125" bestFit="1" customWidth="1"/>
    <col min="2056" max="2056" width="11.85546875" bestFit="1" customWidth="1"/>
    <col min="2298" max="2298" width="5.42578125" customWidth="1"/>
    <col min="2299" max="2299" width="11.42578125" customWidth="1"/>
    <col min="2300" max="2300" width="45.42578125" customWidth="1"/>
    <col min="2301" max="2301" width="7" customWidth="1"/>
    <col min="2302" max="2302" width="10.5703125" customWidth="1"/>
    <col min="2303" max="2303" width="9.140625" customWidth="1"/>
    <col min="2304" max="2304" width="13.28515625" bestFit="1" customWidth="1"/>
    <col min="2306" max="2306" width="10.140625" bestFit="1" customWidth="1"/>
    <col min="2308" max="2308" width="11.5703125" bestFit="1" customWidth="1"/>
    <col min="2310" max="2310" width="11.5703125" bestFit="1" customWidth="1"/>
    <col min="2312" max="2312" width="11.85546875" bestFit="1" customWidth="1"/>
    <col min="2554" max="2554" width="5.42578125" customWidth="1"/>
    <col min="2555" max="2555" width="11.42578125" customWidth="1"/>
    <col min="2556" max="2556" width="45.42578125" customWidth="1"/>
    <col min="2557" max="2557" width="7" customWidth="1"/>
    <col min="2558" max="2558" width="10.5703125" customWidth="1"/>
    <col min="2559" max="2559" width="9.140625" customWidth="1"/>
    <col min="2560" max="2560" width="13.28515625" bestFit="1" customWidth="1"/>
    <col min="2562" max="2562" width="10.140625" bestFit="1" customWidth="1"/>
    <col min="2564" max="2564" width="11.5703125" bestFit="1" customWidth="1"/>
    <col min="2566" max="2566" width="11.5703125" bestFit="1" customWidth="1"/>
    <col min="2568" max="2568" width="11.85546875" bestFit="1" customWidth="1"/>
    <col min="2810" max="2810" width="5.42578125" customWidth="1"/>
    <col min="2811" max="2811" width="11.42578125" customWidth="1"/>
    <col min="2812" max="2812" width="45.42578125" customWidth="1"/>
    <col min="2813" max="2813" width="7" customWidth="1"/>
    <col min="2814" max="2814" width="10.5703125" customWidth="1"/>
    <col min="2815" max="2815" width="9.140625" customWidth="1"/>
    <col min="2816" max="2816" width="13.28515625" bestFit="1" customWidth="1"/>
    <col min="2818" max="2818" width="10.140625" bestFit="1" customWidth="1"/>
    <col min="2820" max="2820" width="11.5703125" bestFit="1" customWidth="1"/>
    <col min="2822" max="2822" width="11.5703125" bestFit="1" customWidth="1"/>
    <col min="2824" max="2824" width="11.85546875" bestFit="1" customWidth="1"/>
    <col min="3066" max="3066" width="5.42578125" customWidth="1"/>
    <col min="3067" max="3067" width="11.42578125" customWidth="1"/>
    <col min="3068" max="3068" width="45.42578125" customWidth="1"/>
    <col min="3069" max="3069" width="7" customWidth="1"/>
    <col min="3070" max="3070" width="10.5703125" customWidth="1"/>
    <col min="3071" max="3071" width="9.140625" customWidth="1"/>
    <col min="3072" max="3072" width="13.28515625" bestFit="1" customWidth="1"/>
    <col min="3074" max="3074" width="10.140625" bestFit="1" customWidth="1"/>
    <col min="3076" max="3076" width="11.5703125" bestFit="1" customWidth="1"/>
    <col min="3078" max="3078" width="11.5703125" bestFit="1" customWidth="1"/>
    <col min="3080" max="3080" width="11.85546875" bestFit="1" customWidth="1"/>
    <col min="3322" max="3322" width="5.42578125" customWidth="1"/>
    <col min="3323" max="3323" width="11.42578125" customWidth="1"/>
    <col min="3324" max="3324" width="45.42578125" customWidth="1"/>
    <col min="3325" max="3325" width="7" customWidth="1"/>
    <col min="3326" max="3326" width="10.5703125" customWidth="1"/>
    <col min="3327" max="3327" width="9.140625" customWidth="1"/>
    <col min="3328" max="3328" width="13.28515625" bestFit="1" customWidth="1"/>
    <col min="3330" max="3330" width="10.140625" bestFit="1" customWidth="1"/>
    <col min="3332" max="3332" width="11.5703125" bestFit="1" customWidth="1"/>
    <col min="3334" max="3334" width="11.5703125" bestFit="1" customWidth="1"/>
    <col min="3336" max="3336" width="11.85546875" bestFit="1" customWidth="1"/>
    <col min="3578" max="3578" width="5.42578125" customWidth="1"/>
    <col min="3579" max="3579" width="11.42578125" customWidth="1"/>
    <col min="3580" max="3580" width="45.42578125" customWidth="1"/>
    <col min="3581" max="3581" width="7" customWidth="1"/>
    <col min="3582" max="3582" width="10.5703125" customWidth="1"/>
    <col min="3583" max="3583" width="9.140625" customWidth="1"/>
    <col min="3584" max="3584" width="13.28515625" bestFit="1" customWidth="1"/>
    <col min="3586" max="3586" width="10.140625" bestFit="1" customWidth="1"/>
    <col min="3588" max="3588" width="11.5703125" bestFit="1" customWidth="1"/>
    <col min="3590" max="3590" width="11.5703125" bestFit="1" customWidth="1"/>
    <col min="3592" max="3592" width="11.85546875" bestFit="1" customWidth="1"/>
    <col min="3834" max="3834" width="5.42578125" customWidth="1"/>
    <col min="3835" max="3835" width="11.42578125" customWidth="1"/>
    <col min="3836" max="3836" width="45.42578125" customWidth="1"/>
    <col min="3837" max="3837" width="7" customWidth="1"/>
    <col min="3838" max="3838" width="10.5703125" customWidth="1"/>
    <col min="3839" max="3839" width="9.140625" customWidth="1"/>
    <col min="3840" max="3840" width="13.28515625" bestFit="1" customWidth="1"/>
    <col min="3842" max="3842" width="10.140625" bestFit="1" customWidth="1"/>
    <col min="3844" max="3844" width="11.5703125" bestFit="1" customWidth="1"/>
    <col min="3846" max="3846" width="11.5703125" bestFit="1" customWidth="1"/>
    <col min="3848" max="3848" width="11.85546875" bestFit="1" customWidth="1"/>
    <col min="4090" max="4090" width="5.42578125" customWidth="1"/>
    <col min="4091" max="4091" width="11.42578125" customWidth="1"/>
    <col min="4092" max="4092" width="45.42578125" customWidth="1"/>
    <col min="4093" max="4093" width="7" customWidth="1"/>
    <col min="4094" max="4094" width="10.5703125" customWidth="1"/>
    <col min="4095" max="4095" width="9.140625" customWidth="1"/>
    <col min="4096" max="4096" width="13.28515625" bestFit="1" customWidth="1"/>
    <col min="4098" max="4098" width="10.140625" bestFit="1" customWidth="1"/>
    <col min="4100" max="4100" width="11.5703125" bestFit="1" customWidth="1"/>
    <col min="4102" max="4102" width="11.5703125" bestFit="1" customWidth="1"/>
    <col min="4104" max="4104" width="11.85546875" bestFit="1" customWidth="1"/>
    <col min="4346" max="4346" width="5.42578125" customWidth="1"/>
    <col min="4347" max="4347" width="11.42578125" customWidth="1"/>
    <col min="4348" max="4348" width="45.42578125" customWidth="1"/>
    <col min="4349" max="4349" width="7" customWidth="1"/>
    <col min="4350" max="4350" width="10.5703125" customWidth="1"/>
    <col min="4351" max="4351" width="9.140625" customWidth="1"/>
    <col min="4352" max="4352" width="13.28515625" bestFit="1" customWidth="1"/>
    <col min="4354" max="4354" width="10.140625" bestFit="1" customWidth="1"/>
    <col min="4356" max="4356" width="11.5703125" bestFit="1" customWidth="1"/>
    <col min="4358" max="4358" width="11.5703125" bestFit="1" customWidth="1"/>
    <col min="4360" max="4360" width="11.85546875" bestFit="1" customWidth="1"/>
    <col min="4602" max="4602" width="5.42578125" customWidth="1"/>
    <col min="4603" max="4603" width="11.42578125" customWidth="1"/>
    <col min="4604" max="4604" width="45.42578125" customWidth="1"/>
    <col min="4605" max="4605" width="7" customWidth="1"/>
    <col min="4606" max="4606" width="10.5703125" customWidth="1"/>
    <col min="4607" max="4607" width="9.140625" customWidth="1"/>
    <col min="4608" max="4608" width="13.28515625" bestFit="1" customWidth="1"/>
    <col min="4610" max="4610" width="10.140625" bestFit="1" customWidth="1"/>
    <col min="4612" max="4612" width="11.5703125" bestFit="1" customWidth="1"/>
    <col min="4614" max="4614" width="11.5703125" bestFit="1" customWidth="1"/>
    <col min="4616" max="4616" width="11.85546875" bestFit="1" customWidth="1"/>
    <col min="4858" max="4858" width="5.42578125" customWidth="1"/>
    <col min="4859" max="4859" width="11.42578125" customWidth="1"/>
    <col min="4860" max="4860" width="45.42578125" customWidth="1"/>
    <col min="4861" max="4861" width="7" customWidth="1"/>
    <col min="4862" max="4862" width="10.5703125" customWidth="1"/>
    <col min="4863" max="4863" width="9.140625" customWidth="1"/>
    <col min="4864" max="4864" width="13.28515625" bestFit="1" customWidth="1"/>
    <col min="4866" max="4866" width="10.140625" bestFit="1" customWidth="1"/>
    <col min="4868" max="4868" width="11.5703125" bestFit="1" customWidth="1"/>
    <col min="4870" max="4870" width="11.5703125" bestFit="1" customWidth="1"/>
    <col min="4872" max="4872" width="11.85546875" bestFit="1" customWidth="1"/>
    <col min="5114" max="5114" width="5.42578125" customWidth="1"/>
    <col min="5115" max="5115" width="11.42578125" customWidth="1"/>
    <col min="5116" max="5116" width="45.42578125" customWidth="1"/>
    <col min="5117" max="5117" width="7" customWidth="1"/>
    <col min="5118" max="5118" width="10.5703125" customWidth="1"/>
    <col min="5119" max="5119" width="9.140625" customWidth="1"/>
    <col min="5120" max="5120" width="13.28515625" bestFit="1" customWidth="1"/>
    <col min="5122" max="5122" width="10.140625" bestFit="1" customWidth="1"/>
    <col min="5124" max="5124" width="11.5703125" bestFit="1" customWidth="1"/>
    <col min="5126" max="5126" width="11.5703125" bestFit="1" customWidth="1"/>
    <col min="5128" max="5128" width="11.85546875" bestFit="1" customWidth="1"/>
    <col min="5370" max="5370" width="5.42578125" customWidth="1"/>
    <col min="5371" max="5371" width="11.42578125" customWidth="1"/>
    <col min="5372" max="5372" width="45.42578125" customWidth="1"/>
    <col min="5373" max="5373" width="7" customWidth="1"/>
    <col min="5374" max="5374" width="10.5703125" customWidth="1"/>
    <col min="5375" max="5375" width="9.140625" customWidth="1"/>
    <col min="5376" max="5376" width="13.28515625" bestFit="1" customWidth="1"/>
    <col min="5378" max="5378" width="10.140625" bestFit="1" customWidth="1"/>
    <col min="5380" max="5380" width="11.5703125" bestFit="1" customWidth="1"/>
    <col min="5382" max="5382" width="11.5703125" bestFit="1" customWidth="1"/>
    <col min="5384" max="5384" width="11.85546875" bestFit="1" customWidth="1"/>
    <col min="5626" max="5626" width="5.42578125" customWidth="1"/>
    <col min="5627" max="5627" width="11.42578125" customWidth="1"/>
    <col min="5628" max="5628" width="45.42578125" customWidth="1"/>
    <col min="5629" max="5629" width="7" customWidth="1"/>
    <col min="5630" max="5630" width="10.5703125" customWidth="1"/>
    <col min="5631" max="5631" width="9.140625" customWidth="1"/>
    <col min="5632" max="5632" width="13.28515625" bestFit="1" customWidth="1"/>
    <col min="5634" max="5634" width="10.140625" bestFit="1" customWidth="1"/>
    <col min="5636" max="5636" width="11.5703125" bestFit="1" customWidth="1"/>
    <col min="5638" max="5638" width="11.5703125" bestFit="1" customWidth="1"/>
    <col min="5640" max="5640" width="11.85546875" bestFit="1" customWidth="1"/>
    <col min="5882" max="5882" width="5.42578125" customWidth="1"/>
    <col min="5883" max="5883" width="11.42578125" customWidth="1"/>
    <col min="5884" max="5884" width="45.42578125" customWidth="1"/>
    <col min="5885" max="5885" width="7" customWidth="1"/>
    <col min="5886" max="5886" width="10.5703125" customWidth="1"/>
    <col min="5887" max="5887" width="9.140625" customWidth="1"/>
    <col min="5888" max="5888" width="13.28515625" bestFit="1" customWidth="1"/>
    <col min="5890" max="5890" width="10.140625" bestFit="1" customWidth="1"/>
    <col min="5892" max="5892" width="11.5703125" bestFit="1" customWidth="1"/>
    <col min="5894" max="5894" width="11.5703125" bestFit="1" customWidth="1"/>
    <col min="5896" max="5896" width="11.85546875" bestFit="1" customWidth="1"/>
    <col min="6138" max="6138" width="5.42578125" customWidth="1"/>
    <col min="6139" max="6139" width="11.42578125" customWidth="1"/>
    <col min="6140" max="6140" width="45.42578125" customWidth="1"/>
    <col min="6141" max="6141" width="7" customWidth="1"/>
    <col min="6142" max="6142" width="10.5703125" customWidth="1"/>
    <col min="6143" max="6143" width="9.140625" customWidth="1"/>
    <col min="6144" max="6144" width="13.28515625" bestFit="1" customWidth="1"/>
    <col min="6146" max="6146" width="10.140625" bestFit="1" customWidth="1"/>
    <col min="6148" max="6148" width="11.5703125" bestFit="1" customWidth="1"/>
    <col min="6150" max="6150" width="11.5703125" bestFit="1" customWidth="1"/>
    <col min="6152" max="6152" width="11.85546875" bestFit="1" customWidth="1"/>
    <col min="6394" max="6394" width="5.42578125" customWidth="1"/>
    <col min="6395" max="6395" width="11.42578125" customWidth="1"/>
    <col min="6396" max="6396" width="45.42578125" customWidth="1"/>
    <col min="6397" max="6397" width="7" customWidth="1"/>
    <col min="6398" max="6398" width="10.5703125" customWidth="1"/>
    <col min="6399" max="6399" width="9.140625" customWidth="1"/>
    <col min="6400" max="6400" width="13.28515625" bestFit="1" customWidth="1"/>
    <col min="6402" max="6402" width="10.140625" bestFit="1" customWidth="1"/>
    <col min="6404" max="6404" width="11.5703125" bestFit="1" customWidth="1"/>
    <col min="6406" max="6406" width="11.5703125" bestFit="1" customWidth="1"/>
    <col min="6408" max="6408" width="11.85546875" bestFit="1" customWidth="1"/>
    <col min="6650" max="6650" width="5.42578125" customWidth="1"/>
    <col min="6651" max="6651" width="11.42578125" customWidth="1"/>
    <col min="6652" max="6652" width="45.42578125" customWidth="1"/>
    <col min="6653" max="6653" width="7" customWidth="1"/>
    <col min="6654" max="6654" width="10.5703125" customWidth="1"/>
    <col min="6655" max="6655" width="9.140625" customWidth="1"/>
    <col min="6656" max="6656" width="13.28515625" bestFit="1" customWidth="1"/>
    <col min="6658" max="6658" width="10.140625" bestFit="1" customWidth="1"/>
    <col min="6660" max="6660" width="11.5703125" bestFit="1" customWidth="1"/>
    <col min="6662" max="6662" width="11.5703125" bestFit="1" customWidth="1"/>
    <col min="6664" max="6664" width="11.85546875" bestFit="1" customWidth="1"/>
    <col min="6906" max="6906" width="5.42578125" customWidth="1"/>
    <col min="6907" max="6907" width="11.42578125" customWidth="1"/>
    <col min="6908" max="6908" width="45.42578125" customWidth="1"/>
    <col min="6909" max="6909" width="7" customWidth="1"/>
    <col min="6910" max="6910" width="10.5703125" customWidth="1"/>
    <col min="6911" max="6911" width="9.140625" customWidth="1"/>
    <col min="6912" max="6912" width="13.28515625" bestFit="1" customWidth="1"/>
    <col min="6914" max="6914" width="10.140625" bestFit="1" customWidth="1"/>
    <col min="6916" max="6916" width="11.5703125" bestFit="1" customWidth="1"/>
    <col min="6918" max="6918" width="11.5703125" bestFit="1" customWidth="1"/>
    <col min="6920" max="6920" width="11.85546875" bestFit="1" customWidth="1"/>
    <col min="7162" max="7162" width="5.42578125" customWidth="1"/>
    <col min="7163" max="7163" width="11.42578125" customWidth="1"/>
    <col min="7164" max="7164" width="45.42578125" customWidth="1"/>
    <col min="7165" max="7165" width="7" customWidth="1"/>
    <col min="7166" max="7166" width="10.5703125" customWidth="1"/>
    <col min="7167" max="7167" width="9.140625" customWidth="1"/>
    <col min="7168" max="7168" width="13.28515625" bestFit="1" customWidth="1"/>
    <col min="7170" max="7170" width="10.140625" bestFit="1" customWidth="1"/>
    <col min="7172" max="7172" width="11.5703125" bestFit="1" customWidth="1"/>
    <col min="7174" max="7174" width="11.5703125" bestFit="1" customWidth="1"/>
    <col min="7176" max="7176" width="11.85546875" bestFit="1" customWidth="1"/>
    <col min="7418" max="7418" width="5.42578125" customWidth="1"/>
    <col min="7419" max="7419" width="11.42578125" customWidth="1"/>
    <col min="7420" max="7420" width="45.42578125" customWidth="1"/>
    <col min="7421" max="7421" width="7" customWidth="1"/>
    <col min="7422" max="7422" width="10.5703125" customWidth="1"/>
    <col min="7423" max="7423" width="9.140625" customWidth="1"/>
    <col min="7424" max="7424" width="13.28515625" bestFit="1" customWidth="1"/>
    <col min="7426" max="7426" width="10.140625" bestFit="1" customWidth="1"/>
    <col min="7428" max="7428" width="11.5703125" bestFit="1" customWidth="1"/>
    <col min="7430" max="7430" width="11.5703125" bestFit="1" customWidth="1"/>
    <col min="7432" max="7432" width="11.85546875" bestFit="1" customWidth="1"/>
    <col min="7674" max="7674" width="5.42578125" customWidth="1"/>
    <col min="7675" max="7675" width="11.42578125" customWidth="1"/>
    <col min="7676" max="7676" width="45.42578125" customWidth="1"/>
    <col min="7677" max="7677" width="7" customWidth="1"/>
    <col min="7678" max="7678" width="10.5703125" customWidth="1"/>
    <col min="7679" max="7679" width="9.140625" customWidth="1"/>
    <col min="7680" max="7680" width="13.28515625" bestFit="1" customWidth="1"/>
    <col min="7682" max="7682" width="10.140625" bestFit="1" customWidth="1"/>
    <col min="7684" max="7684" width="11.5703125" bestFit="1" customWidth="1"/>
    <col min="7686" max="7686" width="11.5703125" bestFit="1" customWidth="1"/>
    <col min="7688" max="7688" width="11.85546875" bestFit="1" customWidth="1"/>
    <col min="7930" max="7930" width="5.42578125" customWidth="1"/>
    <col min="7931" max="7931" width="11.42578125" customWidth="1"/>
    <col min="7932" max="7932" width="45.42578125" customWidth="1"/>
    <col min="7933" max="7933" width="7" customWidth="1"/>
    <col min="7934" max="7934" width="10.5703125" customWidth="1"/>
    <col min="7935" max="7935" width="9.140625" customWidth="1"/>
    <col min="7936" max="7936" width="13.28515625" bestFit="1" customWidth="1"/>
    <col min="7938" max="7938" width="10.140625" bestFit="1" customWidth="1"/>
    <col min="7940" max="7940" width="11.5703125" bestFit="1" customWidth="1"/>
    <col min="7942" max="7942" width="11.5703125" bestFit="1" customWidth="1"/>
    <col min="7944" max="7944" width="11.85546875" bestFit="1" customWidth="1"/>
    <col min="8186" max="8186" width="5.42578125" customWidth="1"/>
    <col min="8187" max="8187" width="11.42578125" customWidth="1"/>
    <col min="8188" max="8188" width="45.42578125" customWidth="1"/>
    <col min="8189" max="8189" width="7" customWidth="1"/>
    <col min="8190" max="8190" width="10.5703125" customWidth="1"/>
    <col min="8191" max="8191" width="9.140625" customWidth="1"/>
    <col min="8192" max="8192" width="13.28515625" bestFit="1" customWidth="1"/>
    <col min="8194" max="8194" width="10.140625" bestFit="1" customWidth="1"/>
    <col min="8196" max="8196" width="11.5703125" bestFit="1" customWidth="1"/>
    <col min="8198" max="8198" width="11.5703125" bestFit="1" customWidth="1"/>
    <col min="8200" max="8200" width="11.85546875" bestFit="1" customWidth="1"/>
    <col min="8442" max="8442" width="5.42578125" customWidth="1"/>
    <col min="8443" max="8443" width="11.42578125" customWidth="1"/>
    <col min="8444" max="8444" width="45.42578125" customWidth="1"/>
    <col min="8445" max="8445" width="7" customWidth="1"/>
    <col min="8446" max="8446" width="10.5703125" customWidth="1"/>
    <col min="8447" max="8447" width="9.140625" customWidth="1"/>
    <col min="8448" max="8448" width="13.28515625" bestFit="1" customWidth="1"/>
    <col min="8450" max="8450" width="10.140625" bestFit="1" customWidth="1"/>
    <col min="8452" max="8452" width="11.5703125" bestFit="1" customWidth="1"/>
    <col min="8454" max="8454" width="11.5703125" bestFit="1" customWidth="1"/>
    <col min="8456" max="8456" width="11.85546875" bestFit="1" customWidth="1"/>
    <col min="8698" max="8698" width="5.42578125" customWidth="1"/>
    <col min="8699" max="8699" width="11.42578125" customWidth="1"/>
    <col min="8700" max="8700" width="45.42578125" customWidth="1"/>
    <col min="8701" max="8701" width="7" customWidth="1"/>
    <col min="8702" max="8702" width="10.5703125" customWidth="1"/>
    <col min="8703" max="8703" width="9.140625" customWidth="1"/>
    <col min="8704" max="8704" width="13.28515625" bestFit="1" customWidth="1"/>
    <col min="8706" max="8706" width="10.140625" bestFit="1" customWidth="1"/>
    <col min="8708" max="8708" width="11.5703125" bestFit="1" customWidth="1"/>
    <col min="8710" max="8710" width="11.5703125" bestFit="1" customWidth="1"/>
    <col min="8712" max="8712" width="11.85546875" bestFit="1" customWidth="1"/>
    <col min="8954" max="8954" width="5.42578125" customWidth="1"/>
    <col min="8955" max="8955" width="11.42578125" customWidth="1"/>
    <col min="8956" max="8956" width="45.42578125" customWidth="1"/>
    <col min="8957" max="8957" width="7" customWidth="1"/>
    <col min="8958" max="8958" width="10.5703125" customWidth="1"/>
    <col min="8959" max="8959" width="9.140625" customWidth="1"/>
    <col min="8960" max="8960" width="13.28515625" bestFit="1" customWidth="1"/>
    <col min="8962" max="8962" width="10.140625" bestFit="1" customWidth="1"/>
    <col min="8964" max="8964" width="11.5703125" bestFit="1" customWidth="1"/>
    <col min="8966" max="8966" width="11.5703125" bestFit="1" customWidth="1"/>
    <col min="8968" max="8968" width="11.85546875" bestFit="1" customWidth="1"/>
    <col min="9210" max="9210" width="5.42578125" customWidth="1"/>
    <col min="9211" max="9211" width="11.42578125" customWidth="1"/>
    <col min="9212" max="9212" width="45.42578125" customWidth="1"/>
    <col min="9213" max="9213" width="7" customWidth="1"/>
    <col min="9214" max="9214" width="10.5703125" customWidth="1"/>
    <col min="9215" max="9215" width="9.140625" customWidth="1"/>
    <col min="9216" max="9216" width="13.28515625" bestFit="1" customWidth="1"/>
    <col min="9218" max="9218" width="10.140625" bestFit="1" customWidth="1"/>
    <col min="9220" max="9220" width="11.5703125" bestFit="1" customWidth="1"/>
    <col min="9222" max="9222" width="11.5703125" bestFit="1" customWidth="1"/>
    <col min="9224" max="9224" width="11.85546875" bestFit="1" customWidth="1"/>
    <col min="9466" max="9466" width="5.42578125" customWidth="1"/>
    <col min="9467" max="9467" width="11.42578125" customWidth="1"/>
    <col min="9468" max="9468" width="45.42578125" customWidth="1"/>
    <col min="9469" max="9469" width="7" customWidth="1"/>
    <col min="9470" max="9470" width="10.5703125" customWidth="1"/>
    <col min="9471" max="9471" width="9.140625" customWidth="1"/>
    <col min="9472" max="9472" width="13.28515625" bestFit="1" customWidth="1"/>
    <col min="9474" max="9474" width="10.140625" bestFit="1" customWidth="1"/>
    <col min="9476" max="9476" width="11.5703125" bestFit="1" customWidth="1"/>
    <col min="9478" max="9478" width="11.5703125" bestFit="1" customWidth="1"/>
    <col min="9480" max="9480" width="11.85546875" bestFit="1" customWidth="1"/>
    <col min="9722" max="9722" width="5.42578125" customWidth="1"/>
    <col min="9723" max="9723" width="11.42578125" customWidth="1"/>
    <col min="9724" max="9724" width="45.42578125" customWidth="1"/>
    <col min="9725" max="9725" width="7" customWidth="1"/>
    <col min="9726" max="9726" width="10.5703125" customWidth="1"/>
    <col min="9727" max="9727" width="9.140625" customWidth="1"/>
    <col min="9728" max="9728" width="13.28515625" bestFit="1" customWidth="1"/>
    <col min="9730" max="9730" width="10.140625" bestFit="1" customWidth="1"/>
    <col min="9732" max="9732" width="11.5703125" bestFit="1" customWidth="1"/>
    <col min="9734" max="9734" width="11.5703125" bestFit="1" customWidth="1"/>
    <col min="9736" max="9736" width="11.85546875" bestFit="1" customWidth="1"/>
    <col min="9978" max="9978" width="5.42578125" customWidth="1"/>
    <col min="9979" max="9979" width="11.42578125" customWidth="1"/>
    <col min="9980" max="9980" width="45.42578125" customWidth="1"/>
    <col min="9981" max="9981" width="7" customWidth="1"/>
    <col min="9982" max="9982" width="10.5703125" customWidth="1"/>
    <col min="9983" max="9983" width="9.140625" customWidth="1"/>
    <col min="9984" max="9984" width="13.28515625" bestFit="1" customWidth="1"/>
    <col min="9986" max="9986" width="10.140625" bestFit="1" customWidth="1"/>
    <col min="9988" max="9988" width="11.5703125" bestFit="1" customWidth="1"/>
    <col min="9990" max="9990" width="11.5703125" bestFit="1" customWidth="1"/>
    <col min="9992" max="9992" width="11.85546875" bestFit="1" customWidth="1"/>
    <col min="10234" max="10234" width="5.42578125" customWidth="1"/>
    <col min="10235" max="10235" width="11.42578125" customWidth="1"/>
    <col min="10236" max="10236" width="45.42578125" customWidth="1"/>
    <col min="10237" max="10237" width="7" customWidth="1"/>
    <col min="10238" max="10238" width="10.5703125" customWidth="1"/>
    <col min="10239" max="10239" width="9.140625" customWidth="1"/>
    <col min="10240" max="10240" width="13.28515625" bestFit="1" customWidth="1"/>
    <col min="10242" max="10242" width="10.140625" bestFit="1" customWidth="1"/>
    <col min="10244" max="10244" width="11.5703125" bestFit="1" customWidth="1"/>
    <col min="10246" max="10246" width="11.5703125" bestFit="1" customWidth="1"/>
    <col min="10248" max="10248" width="11.85546875" bestFit="1" customWidth="1"/>
    <col min="10490" max="10490" width="5.42578125" customWidth="1"/>
    <col min="10491" max="10491" width="11.42578125" customWidth="1"/>
    <col min="10492" max="10492" width="45.42578125" customWidth="1"/>
    <col min="10493" max="10493" width="7" customWidth="1"/>
    <col min="10494" max="10494" width="10.5703125" customWidth="1"/>
    <col min="10495" max="10495" width="9.140625" customWidth="1"/>
    <col min="10496" max="10496" width="13.28515625" bestFit="1" customWidth="1"/>
    <col min="10498" max="10498" width="10.140625" bestFit="1" customWidth="1"/>
    <col min="10500" max="10500" width="11.5703125" bestFit="1" customWidth="1"/>
    <col min="10502" max="10502" width="11.5703125" bestFit="1" customWidth="1"/>
    <col min="10504" max="10504" width="11.85546875" bestFit="1" customWidth="1"/>
    <col min="10746" max="10746" width="5.42578125" customWidth="1"/>
    <col min="10747" max="10747" width="11.42578125" customWidth="1"/>
    <col min="10748" max="10748" width="45.42578125" customWidth="1"/>
    <col min="10749" max="10749" width="7" customWidth="1"/>
    <col min="10750" max="10750" width="10.5703125" customWidth="1"/>
    <col min="10751" max="10751" width="9.140625" customWidth="1"/>
    <col min="10752" max="10752" width="13.28515625" bestFit="1" customWidth="1"/>
    <col min="10754" max="10754" width="10.140625" bestFit="1" customWidth="1"/>
    <col min="10756" max="10756" width="11.5703125" bestFit="1" customWidth="1"/>
    <col min="10758" max="10758" width="11.5703125" bestFit="1" customWidth="1"/>
    <col min="10760" max="10760" width="11.85546875" bestFit="1" customWidth="1"/>
    <col min="11002" max="11002" width="5.42578125" customWidth="1"/>
    <col min="11003" max="11003" width="11.42578125" customWidth="1"/>
    <col min="11004" max="11004" width="45.42578125" customWidth="1"/>
    <col min="11005" max="11005" width="7" customWidth="1"/>
    <col min="11006" max="11006" width="10.5703125" customWidth="1"/>
    <col min="11007" max="11007" width="9.140625" customWidth="1"/>
    <col min="11008" max="11008" width="13.28515625" bestFit="1" customWidth="1"/>
    <col min="11010" max="11010" width="10.140625" bestFit="1" customWidth="1"/>
    <col min="11012" max="11012" width="11.5703125" bestFit="1" customWidth="1"/>
    <col min="11014" max="11014" width="11.5703125" bestFit="1" customWidth="1"/>
    <col min="11016" max="11016" width="11.85546875" bestFit="1" customWidth="1"/>
    <col min="11258" max="11258" width="5.42578125" customWidth="1"/>
    <col min="11259" max="11259" width="11.42578125" customWidth="1"/>
    <col min="11260" max="11260" width="45.42578125" customWidth="1"/>
    <col min="11261" max="11261" width="7" customWidth="1"/>
    <col min="11262" max="11262" width="10.5703125" customWidth="1"/>
    <col min="11263" max="11263" width="9.140625" customWidth="1"/>
    <col min="11264" max="11264" width="13.28515625" bestFit="1" customWidth="1"/>
    <col min="11266" max="11266" width="10.140625" bestFit="1" customWidth="1"/>
    <col min="11268" max="11268" width="11.5703125" bestFit="1" customWidth="1"/>
    <col min="11270" max="11270" width="11.5703125" bestFit="1" customWidth="1"/>
    <col min="11272" max="11272" width="11.85546875" bestFit="1" customWidth="1"/>
    <col min="11514" max="11514" width="5.42578125" customWidth="1"/>
    <col min="11515" max="11515" width="11.42578125" customWidth="1"/>
    <col min="11516" max="11516" width="45.42578125" customWidth="1"/>
    <col min="11517" max="11517" width="7" customWidth="1"/>
    <col min="11518" max="11518" width="10.5703125" customWidth="1"/>
    <col min="11519" max="11519" width="9.140625" customWidth="1"/>
    <col min="11520" max="11520" width="13.28515625" bestFit="1" customWidth="1"/>
    <col min="11522" max="11522" width="10.140625" bestFit="1" customWidth="1"/>
    <col min="11524" max="11524" width="11.5703125" bestFit="1" customWidth="1"/>
    <col min="11526" max="11526" width="11.5703125" bestFit="1" customWidth="1"/>
    <col min="11528" max="11528" width="11.85546875" bestFit="1" customWidth="1"/>
    <col min="11770" max="11770" width="5.42578125" customWidth="1"/>
    <col min="11771" max="11771" width="11.42578125" customWidth="1"/>
    <col min="11772" max="11772" width="45.42578125" customWidth="1"/>
    <col min="11773" max="11773" width="7" customWidth="1"/>
    <col min="11774" max="11774" width="10.5703125" customWidth="1"/>
    <col min="11775" max="11775" width="9.140625" customWidth="1"/>
    <col min="11776" max="11776" width="13.28515625" bestFit="1" customWidth="1"/>
    <col min="11778" max="11778" width="10.140625" bestFit="1" customWidth="1"/>
    <col min="11780" max="11780" width="11.5703125" bestFit="1" customWidth="1"/>
    <col min="11782" max="11782" width="11.5703125" bestFit="1" customWidth="1"/>
    <col min="11784" max="11784" width="11.85546875" bestFit="1" customWidth="1"/>
    <col min="12026" max="12026" width="5.42578125" customWidth="1"/>
    <col min="12027" max="12027" width="11.42578125" customWidth="1"/>
    <col min="12028" max="12028" width="45.42578125" customWidth="1"/>
    <col min="12029" max="12029" width="7" customWidth="1"/>
    <col min="12030" max="12030" width="10.5703125" customWidth="1"/>
    <col min="12031" max="12031" width="9.140625" customWidth="1"/>
    <col min="12032" max="12032" width="13.28515625" bestFit="1" customWidth="1"/>
    <col min="12034" max="12034" width="10.140625" bestFit="1" customWidth="1"/>
    <col min="12036" max="12036" width="11.5703125" bestFit="1" customWidth="1"/>
    <col min="12038" max="12038" width="11.5703125" bestFit="1" customWidth="1"/>
    <col min="12040" max="12040" width="11.85546875" bestFit="1" customWidth="1"/>
    <col min="12282" max="12282" width="5.42578125" customWidth="1"/>
    <col min="12283" max="12283" width="11.42578125" customWidth="1"/>
    <col min="12284" max="12284" width="45.42578125" customWidth="1"/>
    <col min="12285" max="12285" width="7" customWidth="1"/>
    <col min="12286" max="12286" width="10.5703125" customWidth="1"/>
    <col min="12287" max="12287" width="9.140625" customWidth="1"/>
    <col min="12288" max="12288" width="13.28515625" bestFit="1" customWidth="1"/>
    <col min="12290" max="12290" width="10.140625" bestFit="1" customWidth="1"/>
    <col min="12292" max="12292" width="11.5703125" bestFit="1" customWidth="1"/>
    <col min="12294" max="12294" width="11.5703125" bestFit="1" customWidth="1"/>
    <col min="12296" max="12296" width="11.85546875" bestFit="1" customWidth="1"/>
    <col min="12538" max="12538" width="5.42578125" customWidth="1"/>
    <col min="12539" max="12539" width="11.42578125" customWidth="1"/>
    <col min="12540" max="12540" width="45.42578125" customWidth="1"/>
    <col min="12541" max="12541" width="7" customWidth="1"/>
    <col min="12542" max="12542" width="10.5703125" customWidth="1"/>
    <col min="12543" max="12543" width="9.140625" customWidth="1"/>
    <col min="12544" max="12544" width="13.28515625" bestFit="1" customWidth="1"/>
    <col min="12546" max="12546" width="10.140625" bestFit="1" customWidth="1"/>
    <col min="12548" max="12548" width="11.5703125" bestFit="1" customWidth="1"/>
    <col min="12550" max="12550" width="11.5703125" bestFit="1" customWidth="1"/>
    <col min="12552" max="12552" width="11.85546875" bestFit="1" customWidth="1"/>
    <col min="12794" max="12794" width="5.42578125" customWidth="1"/>
    <col min="12795" max="12795" width="11.42578125" customWidth="1"/>
    <col min="12796" max="12796" width="45.42578125" customWidth="1"/>
    <col min="12797" max="12797" width="7" customWidth="1"/>
    <col min="12798" max="12798" width="10.5703125" customWidth="1"/>
    <col min="12799" max="12799" width="9.140625" customWidth="1"/>
    <col min="12800" max="12800" width="13.28515625" bestFit="1" customWidth="1"/>
    <col min="12802" max="12802" width="10.140625" bestFit="1" customWidth="1"/>
    <col min="12804" max="12804" width="11.5703125" bestFit="1" customWidth="1"/>
    <col min="12806" max="12806" width="11.5703125" bestFit="1" customWidth="1"/>
    <col min="12808" max="12808" width="11.85546875" bestFit="1" customWidth="1"/>
    <col min="13050" max="13050" width="5.42578125" customWidth="1"/>
    <col min="13051" max="13051" width="11.42578125" customWidth="1"/>
    <col min="13052" max="13052" width="45.42578125" customWidth="1"/>
    <col min="13053" max="13053" width="7" customWidth="1"/>
    <col min="13054" max="13054" width="10.5703125" customWidth="1"/>
    <col min="13055" max="13055" width="9.140625" customWidth="1"/>
    <col min="13056" max="13056" width="13.28515625" bestFit="1" customWidth="1"/>
    <col min="13058" max="13058" width="10.140625" bestFit="1" customWidth="1"/>
    <col min="13060" max="13060" width="11.5703125" bestFit="1" customWidth="1"/>
    <col min="13062" max="13062" width="11.5703125" bestFit="1" customWidth="1"/>
    <col min="13064" max="13064" width="11.85546875" bestFit="1" customWidth="1"/>
    <col min="13306" max="13306" width="5.42578125" customWidth="1"/>
    <col min="13307" max="13307" width="11.42578125" customWidth="1"/>
    <col min="13308" max="13308" width="45.42578125" customWidth="1"/>
    <col min="13309" max="13309" width="7" customWidth="1"/>
    <col min="13310" max="13310" width="10.5703125" customWidth="1"/>
    <col min="13311" max="13311" width="9.140625" customWidth="1"/>
    <col min="13312" max="13312" width="13.28515625" bestFit="1" customWidth="1"/>
    <col min="13314" max="13314" width="10.140625" bestFit="1" customWidth="1"/>
    <col min="13316" max="13316" width="11.5703125" bestFit="1" customWidth="1"/>
    <col min="13318" max="13318" width="11.5703125" bestFit="1" customWidth="1"/>
    <col min="13320" max="13320" width="11.85546875" bestFit="1" customWidth="1"/>
    <col min="13562" max="13562" width="5.42578125" customWidth="1"/>
    <col min="13563" max="13563" width="11.42578125" customWidth="1"/>
    <col min="13564" max="13564" width="45.42578125" customWidth="1"/>
    <col min="13565" max="13565" width="7" customWidth="1"/>
    <col min="13566" max="13566" width="10.5703125" customWidth="1"/>
    <col min="13567" max="13567" width="9.140625" customWidth="1"/>
    <col min="13568" max="13568" width="13.28515625" bestFit="1" customWidth="1"/>
    <col min="13570" max="13570" width="10.140625" bestFit="1" customWidth="1"/>
    <col min="13572" max="13572" width="11.5703125" bestFit="1" customWidth="1"/>
    <col min="13574" max="13574" width="11.5703125" bestFit="1" customWidth="1"/>
    <col min="13576" max="13576" width="11.85546875" bestFit="1" customWidth="1"/>
    <col min="13818" max="13818" width="5.42578125" customWidth="1"/>
    <col min="13819" max="13819" width="11.42578125" customWidth="1"/>
    <col min="13820" max="13820" width="45.42578125" customWidth="1"/>
    <col min="13821" max="13821" width="7" customWidth="1"/>
    <col min="13822" max="13822" width="10.5703125" customWidth="1"/>
    <col min="13823" max="13823" width="9.140625" customWidth="1"/>
    <col min="13824" max="13824" width="13.28515625" bestFit="1" customWidth="1"/>
    <col min="13826" max="13826" width="10.140625" bestFit="1" customWidth="1"/>
    <col min="13828" max="13828" width="11.5703125" bestFit="1" customWidth="1"/>
    <col min="13830" max="13830" width="11.5703125" bestFit="1" customWidth="1"/>
    <col min="13832" max="13832" width="11.85546875" bestFit="1" customWidth="1"/>
    <col min="14074" max="14074" width="5.42578125" customWidth="1"/>
    <col min="14075" max="14075" width="11.42578125" customWidth="1"/>
    <col min="14076" max="14076" width="45.42578125" customWidth="1"/>
    <col min="14077" max="14077" width="7" customWidth="1"/>
    <col min="14078" max="14078" width="10.5703125" customWidth="1"/>
    <col min="14079" max="14079" width="9.140625" customWidth="1"/>
    <col min="14080" max="14080" width="13.28515625" bestFit="1" customWidth="1"/>
    <col min="14082" max="14082" width="10.140625" bestFit="1" customWidth="1"/>
    <col min="14084" max="14084" width="11.5703125" bestFit="1" customWidth="1"/>
    <col min="14086" max="14086" width="11.5703125" bestFit="1" customWidth="1"/>
    <col min="14088" max="14088" width="11.85546875" bestFit="1" customWidth="1"/>
    <col min="14330" max="14330" width="5.42578125" customWidth="1"/>
    <col min="14331" max="14331" width="11.42578125" customWidth="1"/>
    <col min="14332" max="14332" width="45.42578125" customWidth="1"/>
    <col min="14333" max="14333" width="7" customWidth="1"/>
    <col min="14334" max="14334" width="10.5703125" customWidth="1"/>
    <col min="14335" max="14335" width="9.140625" customWidth="1"/>
    <col min="14336" max="14336" width="13.28515625" bestFit="1" customWidth="1"/>
    <col min="14338" max="14338" width="10.140625" bestFit="1" customWidth="1"/>
    <col min="14340" max="14340" width="11.5703125" bestFit="1" customWidth="1"/>
    <col min="14342" max="14342" width="11.5703125" bestFit="1" customWidth="1"/>
    <col min="14344" max="14344" width="11.85546875" bestFit="1" customWidth="1"/>
    <col min="14586" max="14586" width="5.42578125" customWidth="1"/>
    <col min="14587" max="14587" width="11.42578125" customWidth="1"/>
    <col min="14588" max="14588" width="45.42578125" customWidth="1"/>
    <col min="14589" max="14589" width="7" customWidth="1"/>
    <col min="14590" max="14590" width="10.5703125" customWidth="1"/>
    <col min="14591" max="14591" width="9.140625" customWidth="1"/>
    <col min="14592" max="14592" width="13.28515625" bestFit="1" customWidth="1"/>
    <col min="14594" max="14594" width="10.140625" bestFit="1" customWidth="1"/>
    <col min="14596" max="14596" width="11.5703125" bestFit="1" customWidth="1"/>
    <col min="14598" max="14598" width="11.5703125" bestFit="1" customWidth="1"/>
    <col min="14600" max="14600" width="11.85546875" bestFit="1" customWidth="1"/>
    <col min="14842" max="14842" width="5.42578125" customWidth="1"/>
    <col min="14843" max="14843" width="11.42578125" customWidth="1"/>
    <col min="14844" max="14844" width="45.42578125" customWidth="1"/>
    <col min="14845" max="14845" width="7" customWidth="1"/>
    <col min="14846" max="14846" width="10.5703125" customWidth="1"/>
    <col min="14847" max="14847" width="9.140625" customWidth="1"/>
    <col min="14848" max="14848" width="13.28515625" bestFit="1" customWidth="1"/>
    <col min="14850" max="14850" width="10.140625" bestFit="1" customWidth="1"/>
    <col min="14852" max="14852" width="11.5703125" bestFit="1" customWidth="1"/>
    <col min="14854" max="14854" width="11.5703125" bestFit="1" customWidth="1"/>
    <col min="14856" max="14856" width="11.85546875" bestFit="1" customWidth="1"/>
    <col min="15098" max="15098" width="5.42578125" customWidth="1"/>
    <col min="15099" max="15099" width="11.42578125" customWidth="1"/>
    <col min="15100" max="15100" width="45.42578125" customWidth="1"/>
    <col min="15101" max="15101" width="7" customWidth="1"/>
    <col min="15102" max="15102" width="10.5703125" customWidth="1"/>
    <col min="15103" max="15103" width="9.140625" customWidth="1"/>
    <col min="15104" max="15104" width="13.28515625" bestFit="1" customWidth="1"/>
    <col min="15106" max="15106" width="10.140625" bestFit="1" customWidth="1"/>
    <col min="15108" max="15108" width="11.5703125" bestFit="1" customWidth="1"/>
    <col min="15110" max="15110" width="11.5703125" bestFit="1" customWidth="1"/>
    <col min="15112" max="15112" width="11.85546875" bestFit="1" customWidth="1"/>
    <col min="15354" max="15354" width="5.42578125" customWidth="1"/>
    <col min="15355" max="15355" width="11.42578125" customWidth="1"/>
    <col min="15356" max="15356" width="45.42578125" customWidth="1"/>
    <col min="15357" max="15357" width="7" customWidth="1"/>
    <col min="15358" max="15358" width="10.5703125" customWidth="1"/>
    <col min="15359" max="15359" width="9.140625" customWidth="1"/>
    <col min="15360" max="15360" width="13.28515625" bestFit="1" customWidth="1"/>
    <col min="15362" max="15362" width="10.140625" bestFit="1" customWidth="1"/>
    <col min="15364" max="15364" width="11.5703125" bestFit="1" customWidth="1"/>
    <col min="15366" max="15366" width="11.5703125" bestFit="1" customWidth="1"/>
    <col min="15368" max="15368" width="11.85546875" bestFit="1" customWidth="1"/>
    <col min="15610" max="15610" width="5.42578125" customWidth="1"/>
    <col min="15611" max="15611" width="11.42578125" customWidth="1"/>
    <col min="15612" max="15612" width="45.42578125" customWidth="1"/>
    <col min="15613" max="15613" width="7" customWidth="1"/>
    <col min="15614" max="15614" width="10.5703125" customWidth="1"/>
    <col min="15615" max="15615" width="9.140625" customWidth="1"/>
    <col min="15616" max="15616" width="13.28515625" bestFit="1" customWidth="1"/>
    <col min="15618" max="15618" width="10.140625" bestFit="1" customWidth="1"/>
    <col min="15620" max="15620" width="11.5703125" bestFit="1" customWidth="1"/>
    <col min="15622" max="15622" width="11.5703125" bestFit="1" customWidth="1"/>
    <col min="15624" max="15624" width="11.85546875" bestFit="1" customWidth="1"/>
    <col min="15866" max="15866" width="5.42578125" customWidth="1"/>
    <col min="15867" max="15867" width="11.42578125" customWidth="1"/>
    <col min="15868" max="15868" width="45.42578125" customWidth="1"/>
    <col min="15869" max="15869" width="7" customWidth="1"/>
    <col min="15870" max="15870" width="10.5703125" customWidth="1"/>
    <col min="15871" max="15871" width="9.140625" customWidth="1"/>
    <col min="15872" max="15872" width="13.28515625" bestFit="1" customWidth="1"/>
    <col min="15874" max="15874" width="10.140625" bestFit="1" customWidth="1"/>
    <col min="15876" max="15876" width="11.5703125" bestFit="1" customWidth="1"/>
    <col min="15878" max="15878" width="11.5703125" bestFit="1" customWidth="1"/>
    <col min="15880" max="15880" width="11.85546875" bestFit="1" customWidth="1"/>
    <col min="16122" max="16122" width="5.42578125" customWidth="1"/>
    <col min="16123" max="16123" width="11.42578125" customWidth="1"/>
    <col min="16124" max="16124" width="45.42578125" customWidth="1"/>
    <col min="16125" max="16125" width="7" customWidth="1"/>
    <col min="16126" max="16126" width="10.5703125" customWidth="1"/>
    <col min="16127" max="16127" width="9.140625" customWidth="1"/>
    <col min="16128" max="16128" width="13.28515625" bestFit="1" customWidth="1"/>
    <col min="16130" max="16130" width="10.140625" bestFit="1" customWidth="1"/>
    <col min="16132" max="16132" width="11.5703125" bestFit="1" customWidth="1"/>
    <col min="16134" max="16134" width="11.5703125" bestFit="1" customWidth="1"/>
    <col min="16136" max="16136" width="11.85546875" bestFit="1" customWidth="1"/>
  </cols>
  <sheetData>
    <row r="1" spans="1:17" hidden="1" x14ac:dyDescent="0.2"/>
    <row r="2" spans="1:17" ht="16.5" customHeight="1" x14ac:dyDescent="0.2">
      <c r="A2" s="56" t="s">
        <v>88</v>
      </c>
      <c r="B2" s="57"/>
      <c r="C2" s="57"/>
      <c r="D2" s="57"/>
      <c r="E2" s="57"/>
      <c r="F2" s="57"/>
      <c r="G2" s="58"/>
      <c r="H2" s="18"/>
      <c r="I2" s="39"/>
    </row>
    <row r="3" spans="1:17" ht="15.75" x14ac:dyDescent="0.2">
      <c r="A3" s="61"/>
      <c r="B3" s="62"/>
      <c r="C3" s="62"/>
      <c r="D3" s="62"/>
      <c r="E3" s="62"/>
      <c r="F3" s="62"/>
      <c r="G3" s="63"/>
      <c r="H3" s="7"/>
      <c r="I3" s="42"/>
      <c r="J3" s="10"/>
      <c r="K3" s="10"/>
    </row>
    <row r="4" spans="1:17" ht="15.75" x14ac:dyDescent="0.2">
      <c r="A4" s="64" t="s">
        <v>89</v>
      </c>
      <c r="B4" s="65"/>
      <c r="C4" s="65"/>
      <c r="D4" s="65"/>
      <c r="E4" s="65"/>
      <c r="F4" s="65"/>
      <c r="G4" s="66"/>
      <c r="H4" s="7"/>
      <c r="I4" s="42"/>
      <c r="J4" s="10"/>
      <c r="K4" s="10"/>
    </row>
    <row r="5" spans="1:17" ht="22.5" customHeight="1" x14ac:dyDescent="0.2">
      <c r="A5" s="11" t="s">
        <v>0</v>
      </c>
      <c r="B5" s="11" t="s">
        <v>1</v>
      </c>
      <c r="C5" s="59" t="s">
        <v>2</v>
      </c>
      <c r="D5" s="59" t="s">
        <v>3</v>
      </c>
      <c r="E5" s="59" t="s">
        <v>4</v>
      </c>
      <c r="F5" s="11" t="s">
        <v>5</v>
      </c>
      <c r="G5" s="8" t="s">
        <v>6</v>
      </c>
      <c r="H5" s="23"/>
      <c r="I5" s="42"/>
      <c r="J5" s="10"/>
      <c r="K5" s="10"/>
    </row>
    <row r="6" spans="1:17" x14ac:dyDescent="0.2">
      <c r="A6" s="3" t="s">
        <v>7</v>
      </c>
      <c r="B6" s="3" t="s">
        <v>8</v>
      </c>
      <c r="C6" s="60"/>
      <c r="D6" s="60"/>
      <c r="E6" s="60"/>
      <c r="F6" s="3" t="s">
        <v>9</v>
      </c>
      <c r="G6" s="47" t="s">
        <v>10</v>
      </c>
      <c r="H6" s="23"/>
      <c r="I6" s="43"/>
    </row>
    <row r="7" spans="1:17" ht="15.95" customHeight="1" x14ac:dyDescent="0.2">
      <c r="A7" s="3">
        <v>1</v>
      </c>
      <c r="B7" s="3">
        <v>2</v>
      </c>
      <c r="C7" s="3">
        <v>3</v>
      </c>
      <c r="D7" s="3">
        <v>4</v>
      </c>
      <c r="E7" s="3">
        <v>5</v>
      </c>
      <c r="F7" s="3">
        <v>6</v>
      </c>
      <c r="G7" s="48">
        <v>7</v>
      </c>
      <c r="H7" s="24"/>
      <c r="I7" s="43"/>
      <c r="J7" s="41"/>
      <c r="L7" s="44"/>
    </row>
    <row r="8" spans="1:17" ht="15.95" customHeight="1" x14ac:dyDescent="0.2">
      <c r="A8" s="49"/>
      <c r="B8" s="49"/>
      <c r="C8" s="1" t="s">
        <v>53</v>
      </c>
      <c r="D8" s="2"/>
      <c r="E8" s="2"/>
      <c r="F8" s="2"/>
      <c r="G8" s="2"/>
      <c r="H8" s="25"/>
      <c r="I8" s="43"/>
      <c r="L8" s="36"/>
    </row>
    <row r="9" spans="1:17" ht="15.95" customHeight="1" x14ac:dyDescent="0.2">
      <c r="A9" s="3">
        <v>1</v>
      </c>
      <c r="B9" s="4" t="s">
        <v>15</v>
      </c>
      <c r="C9" s="12" t="s">
        <v>54</v>
      </c>
      <c r="D9" s="15" t="s">
        <v>11</v>
      </c>
      <c r="E9" s="16">
        <v>19460</v>
      </c>
      <c r="F9" s="6"/>
      <c r="G9" s="6">
        <f>ROUND(E9*F9,2)</f>
        <v>0</v>
      </c>
      <c r="H9" s="25"/>
      <c r="I9" s="43"/>
      <c r="J9" s="41"/>
      <c r="L9" s="45"/>
      <c r="M9" s="22"/>
      <c r="N9" s="22"/>
    </row>
    <row r="10" spans="1:17" ht="15.95" customHeight="1" x14ac:dyDescent="0.2">
      <c r="A10" s="49"/>
      <c r="B10" s="2"/>
      <c r="C10" s="1" t="s">
        <v>52</v>
      </c>
      <c r="D10" s="2"/>
      <c r="E10" s="2"/>
      <c r="F10" s="1"/>
      <c r="G10" s="1"/>
      <c r="H10" s="25"/>
      <c r="I10" s="37"/>
      <c r="K10" s="17"/>
    </row>
    <row r="11" spans="1:17" ht="15.95" customHeight="1" x14ac:dyDescent="0.2">
      <c r="A11" s="3">
        <v>2</v>
      </c>
      <c r="B11" s="3" t="s">
        <v>16</v>
      </c>
      <c r="C11" s="13" t="s">
        <v>28</v>
      </c>
      <c r="D11" s="15" t="s">
        <v>11</v>
      </c>
      <c r="E11" s="16">
        <f>E9</f>
        <v>19460</v>
      </c>
      <c r="F11" s="6"/>
      <c r="G11" s="6">
        <f t="shared" ref="G11:G66" si="0">ROUND(E11*F11,2)</f>
        <v>0</v>
      </c>
      <c r="H11" s="25"/>
      <c r="I11" s="37"/>
      <c r="J11" s="40"/>
      <c r="K11" s="40"/>
      <c r="M11" s="20"/>
      <c r="N11" s="20"/>
      <c r="O11" s="20"/>
      <c r="P11" s="20"/>
      <c r="Q11" s="20"/>
    </row>
    <row r="12" spans="1:17" ht="15.95" customHeight="1" x14ac:dyDescent="0.2">
      <c r="A12" s="3">
        <v>3</v>
      </c>
      <c r="B12" s="4" t="s">
        <v>20</v>
      </c>
      <c r="C12" s="12" t="s">
        <v>62</v>
      </c>
      <c r="D12" s="15" t="s">
        <v>11</v>
      </c>
      <c r="E12" s="16">
        <f>E11</f>
        <v>19460</v>
      </c>
      <c r="F12" s="6"/>
      <c r="G12" s="6">
        <f t="shared" si="0"/>
        <v>0</v>
      </c>
      <c r="H12" s="25"/>
      <c r="I12" s="37"/>
      <c r="J12" s="20"/>
      <c r="K12" s="20"/>
      <c r="M12" s="20"/>
      <c r="N12" s="20"/>
      <c r="O12" s="20"/>
      <c r="P12" s="20"/>
      <c r="Q12" s="20"/>
    </row>
    <row r="13" spans="1:17" ht="15.95" customHeight="1" x14ac:dyDescent="0.2">
      <c r="A13" s="49"/>
      <c r="B13" s="2"/>
      <c r="C13" s="1" t="s">
        <v>51</v>
      </c>
      <c r="D13" s="2"/>
      <c r="E13" s="2"/>
      <c r="F13" s="1"/>
      <c r="G13" s="1"/>
      <c r="H13" s="25"/>
      <c r="I13" s="37"/>
    </row>
    <row r="14" spans="1:17" ht="15.95" customHeight="1" x14ac:dyDescent="0.2">
      <c r="A14" s="3">
        <v>4</v>
      </c>
      <c r="B14" s="3" t="s">
        <v>16</v>
      </c>
      <c r="C14" s="13" t="s">
        <v>22</v>
      </c>
      <c r="D14" s="15" t="s">
        <v>11</v>
      </c>
      <c r="E14" s="16">
        <v>19200</v>
      </c>
      <c r="F14" s="6"/>
      <c r="G14" s="6">
        <f t="shared" si="0"/>
        <v>0</v>
      </c>
      <c r="H14" s="25"/>
      <c r="I14" s="37"/>
    </row>
    <row r="15" spans="1:17" ht="15.95" customHeight="1" x14ac:dyDescent="0.2">
      <c r="A15" s="3">
        <v>5</v>
      </c>
      <c r="B15" s="4" t="s">
        <v>23</v>
      </c>
      <c r="C15" s="14" t="s">
        <v>63</v>
      </c>
      <c r="D15" s="15" t="s">
        <v>11</v>
      </c>
      <c r="E15" s="16">
        <f>E14</f>
        <v>19200</v>
      </c>
      <c r="F15" s="6"/>
      <c r="G15" s="6">
        <f t="shared" si="0"/>
        <v>0</v>
      </c>
      <c r="H15" s="25"/>
      <c r="I15" s="37"/>
    </row>
    <row r="16" spans="1:17" ht="15.95" customHeight="1" x14ac:dyDescent="0.2">
      <c r="A16" s="3">
        <v>6</v>
      </c>
      <c r="B16" s="4" t="s">
        <v>24</v>
      </c>
      <c r="C16" s="14" t="s">
        <v>64</v>
      </c>
      <c r="D16" s="15" t="s">
        <v>11</v>
      </c>
      <c r="E16" s="34">
        <f>E15</f>
        <v>19200</v>
      </c>
      <c r="F16" s="6"/>
      <c r="G16" s="6">
        <f t="shared" si="0"/>
        <v>0</v>
      </c>
      <c r="H16" s="25"/>
      <c r="I16" s="37"/>
    </row>
    <row r="17" spans="1:18" ht="15.95" customHeight="1" x14ac:dyDescent="0.2">
      <c r="A17" s="1"/>
      <c r="B17" s="1" t="s">
        <v>29</v>
      </c>
      <c r="C17" s="1" t="s">
        <v>50</v>
      </c>
      <c r="D17" s="1"/>
      <c r="E17" s="1"/>
      <c r="F17" s="1"/>
      <c r="G17" s="1"/>
      <c r="H17" s="25"/>
      <c r="I17" s="37"/>
    </row>
    <row r="18" spans="1:18" ht="15.95" customHeight="1" x14ac:dyDescent="0.2">
      <c r="A18" s="3">
        <v>7</v>
      </c>
      <c r="B18" s="4"/>
      <c r="C18" s="12" t="s">
        <v>56</v>
      </c>
      <c r="D18" s="15" t="s">
        <v>30</v>
      </c>
      <c r="E18" s="16">
        <v>595</v>
      </c>
      <c r="F18" s="6"/>
      <c r="G18" s="6">
        <f t="shared" si="0"/>
        <v>0</v>
      </c>
      <c r="H18" s="25"/>
      <c r="I18" s="37"/>
    </row>
    <row r="19" spans="1:18" ht="15.95" customHeight="1" x14ac:dyDescent="0.2">
      <c r="A19" s="3">
        <v>8</v>
      </c>
      <c r="B19" s="4"/>
      <c r="C19" s="12" t="s">
        <v>71</v>
      </c>
      <c r="D19" s="15" t="s">
        <v>30</v>
      </c>
      <c r="E19" s="34">
        <v>632</v>
      </c>
      <c r="F19" s="6"/>
      <c r="G19" s="6">
        <f t="shared" si="0"/>
        <v>0</v>
      </c>
      <c r="H19" s="25"/>
      <c r="I19" s="37"/>
    </row>
    <row r="20" spans="1:18" ht="15.95" customHeight="1" x14ac:dyDescent="0.2">
      <c r="A20" s="3">
        <v>9</v>
      </c>
      <c r="B20" s="4"/>
      <c r="C20" s="12" t="s">
        <v>57</v>
      </c>
      <c r="D20" s="15" t="s">
        <v>11</v>
      </c>
      <c r="E20" s="34">
        <v>810</v>
      </c>
      <c r="F20" s="6"/>
      <c r="G20" s="6">
        <f t="shared" si="0"/>
        <v>0</v>
      </c>
      <c r="H20" s="25"/>
      <c r="I20" s="37"/>
    </row>
    <row r="21" spans="1:18" ht="15.95" customHeight="1" x14ac:dyDescent="0.2">
      <c r="A21" s="3">
        <v>10</v>
      </c>
      <c r="B21" s="4"/>
      <c r="C21" s="12" t="s">
        <v>58</v>
      </c>
      <c r="D21" s="15" t="s">
        <v>11</v>
      </c>
      <c r="E21" s="34">
        <v>20</v>
      </c>
      <c r="F21" s="6"/>
      <c r="G21" s="6">
        <f t="shared" si="0"/>
        <v>0</v>
      </c>
      <c r="H21" s="25"/>
      <c r="I21" s="37"/>
    </row>
    <row r="22" spans="1:18" ht="15.95" customHeight="1" x14ac:dyDescent="0.2">
      <c r="A22" s="3">
        <v>11</v>
      </c>
      <c r="B22" s="4"/>
      <c r="C22" s="12" t="s">
        <v>81</v>
      </c>
      <c r="D22" s="15" t="s">
        <v>30</v>
      </c>
      <c r="E22" s="34">
        <v>56</v>
      </c>
      <c r="F22" s="6"/>
      <c r="G22" s="6">
        <f t="shared" si="0"/>
        <v>0</v>
      </c>
      <c r="H22" s="25"/>
      <c r="I22" s="37"/>
    </row>
    <row r="23" spans="1:18" ht="15.95" customHeight="1" x14ac:dyDescent="0.2">
      <c r="A23" s="3">
        <v>12</v>
      </c>
      <c r="B23" s="4"/>
      <c r="C23" s="12" t="s">
        <v>67</v>
      </c>
      <c r="D23" s="15" t="s">
        <v>11</v>
      </c>
      <c r="E23" s="34">
        <v>20</v>
      </c>
      <c r="F23" s="6"/>
      <c r="G23" s="6">
        <f t="shared" si="0"/>
        <v>0</v>
      </c>
      <c r="H23" s="25"/>
      <c r="I23" s="37"/>
    </row>
    <row r="24" spans="1:18" ht="15.95" customHeight="1" x14ac:dyDescent="0.2">
      <c r="A24" s="3">
        <v>13</v>
      </c>
      <c r="B24" s="4"/>
      <c r="C24" s="12" t="s">
        <v>70</v>
      </c>
      <c r="D24" s="15" t="s">
        <v>32</v>
      </c>
      <c r="E24" s="34">
        <v>160</v>
      </c>
      <c r="F24" s="6"/>
      <c r="G24" s="6">
        <f t="shared" si="0"/>
        <v>0</v>
      </c>
      <c r="H24" s="25"/>
      <c r="I24" s="37"/>
    </row>
    <row r="25" spans="1:18" ht="15.95" customHeight="1" x14ac:dyDescent="0.2">
      <c r="A25" s="49"/>
      <c r="B25" s="49"/>
      <c r="C25" s="1" t="s">
        <v>33</v>
      </c>
      <c r="D25" s="1"/>
      <c r="E25" s="1"/>
      <c r="F25" s="1"/>
      <c r="G25" s="1"/>
      <c r="H25" s="25"/>
      <c r="I25" s="37"/>
    </row>
    <row r="26" spans="1:18" ht="15.95" customHeight="1" x14ac:dyDescent="0.2">
      <c r="A26" s="3">
        <v>14</v>
      </c>
      <c r="B26" s="4"/>
      <c r="C26" s="12" t="s">
        <v>36</v>
      </c>
      <c r="D26" s="15" t="s">
        <v>32</v>
      </c>
      <c r="E26" s="34">
        <v>164</v>
      </c>
      <c r="F26" s="6"/>
      <c r="G26" s="6">
        <f t="shared" si="0"/>
        <v>0</v>
      </c>
      <c r="H26" s="29"/>
      <c r="I26" s="37"/>
    </row>
    <row r="27" spans="1:18" ht="15.95" customHeight="1" x14ac:dyDescent="0.2">
      <c r="A27" s="49"/>
      <c r="B27" s="49" t="s">
        <v>55</v>
      </c>
      <c r="C27" s="1" t="s">
        <v>68</v>
      </c>
      <c r="D27" s="1"/>
      <c r="E27" s="1"/>
      <c r="F27" s="1"/>
      <c r="G27" s="1"/>
      <c r="H27" s="25"/>
      <c r="I27" s="37"/>
    </row>
    <row r="28" spans="1:18" ht="15.95" customHeight="1" x14ac:dyDescent="0.2">
      <c r="A28" s="3">
        <v>15</v>
      </c>
      <c r="B28" s="4"/>
      <c r="C28" s="12" t="s">
        <v>42</v>
      </c>
      <c r="D28" s="15" t="s">
        <v>32</v>
      </c>
      <c r="E28" s="34">
        <v>54</v>
      </c>
      <c r="F28" s="6"/>
      <c r="G28" s="6">
        <f t="shared" si="0"/>
        <v>0</v>
      </c>
      <c r="H28" s="25"/>
      <c r="I28" s="37"/>
      <c r="J28" s="20"/>
      <c r="K28" s="20"/>
      <c r="L28" s="20"/>
      <c r="M28" s="20"/>
      <c r="N28" s="20"/>
      <c r="O28" s="20"/>
      <c r="P28" s="20"/>
      <c r="Q28" s="20"/>
      <c r="R28" s="20"/>
    </row>
    <row r="29" spans="1:18" ht="15.95" customHeight="1" x14ac:dyDescent="0.2">
      <c r="A29" s="3">
        <v>16</v>
      </c>
      <c r="B29" s="4"/>
      <c r="C29" s="12" t="s">
        <v>37</v>
      </c>
      <c r="D29" s="15" t="s">
        <v>30</v>
      </c>
      <c r="E29" s="34">
        <v>595</v>
      </c>
      <c r="F29" s="6"/>
      <c r="G29" s="6">
        <f t="shared" si="0"/>
        <v>0</v>
      </c>
      <c r="H29" s="25"/>
      <c r="I29" s="37"/>
      <c r="K29" s="20"/>
      <c r="L29" s="20"/>
      <c r="M29" s="20"/>
      <c r="N29" s="20"/>
      <c r="O29" s="20"/>
      <c r="P29" s="20"/>
      <c r="Q29" s="20"/>
      <c r="R29" s="20"/>
    </row>
    <row r="30" spans="1:18" ht="15.95" customHeight="1" x14ac:dyDescent="0.2">
      <c r="A30" s="3">
        <v>17</v>
      </c>
      <c r="B30" s="4"/>
      <c r="C30" s="12" t="s">
        <v>38</v>
      </c>
      <c r="D30" s="15" t="s">
        <v>30</v>
      </c>
      <c r="E30" s="34">
        <v>65</v>
      </c>
      <c r="F30" s="6"/>
      <c r="G30" s="6">
        <f t="shared" si="0"/>
        <v>0</v>
      </c>
      <c r="H30" s="25"/>
      <c r="I30" s="37"/>
      <c r="K30" s="20"/>
      <c r="L30" s="20"/>
      <c r="M30" s="20"/>
      <c r="N30" s="20"/>
      <c r="O30" s="20"/>
      <c r="P30" s="20"/>
      <c r="Q30" s="20"/>
      <c r="R30" s="20"/>
    </row>
    <row r="31" spans="1:18" ht="15.95" customHeight="1" x14ac:dyDescent="0.2">
      <c r="A31" s="3">
        <v>18</v>
      </c>
      <c r="B31" s="4"/>
      <c r="C31" s="12" t="s">
        <v>43</v>
      </c>
      <c r="D31" s="15" t="s">
        <v>30</v>
      </c>
      <c r="E31" s="34">
        <v>25</v>
      </c>
      <c r="F31" s="6"/>
      <c r="G31" s="6">
        <f t="shared" si="0"/>
        <v>0</v>
      </c>
      <c r="H31" s="25"/>
      <c r="I31" s="37"/>
      <c r="K31" s="20"/>
      <c r="L31" s="20"/>
      <c r="M31" s="20"/>
      <c r="N31" s="20"/>
      <c r="O31" s="20"/>
      <c r="P31" s="20"/>
      <c r="Q31" s="20"/>
      <c r="R31" s="20"/>
    </row>
    <row r="32" spans="1:18" ht="15.95" customHeight="1" x14ac:dyDescent="0.2">
      <c r="A32" s="3">
        <v>19</v>
      </c>
      <c r="B32" s="4"/>
      <c r="C32" s="12" t="s">
        <v>44</v>
      </c>
      <c r="D32" s="15" t="s">
        <v>30</v>
      </c>
      <c r="E32" s="34">
        <v>632</v>
      </c>
      <c r="F32" s="6"/>
      <c r="G32" s="6">
        <f t="shared" si="0"/>
        <v>0</v>
      </c>
      <c r="H32" s="25"/>
      <c r="I32" s="37"/>
      <c r="K32" s="20"/>
      <c r="L32" s="20"/>
      <c r="M32" s="20"/>
      <c r="N32" s="20"/>
      <c r="O32" s="20"/>
      <c r="P32" s="20"/>
      <c r="Q32" s="20"/>
      <c r="R32" s="20"/>
    </row>
    <row r="33" spans="1:18" ht="15.95" customHeight="1" x14ac:dyDescent="0.2">
      <c r="A33" s="49"/>
      <c r="B33" s="49"/>
      <c r="C33" s="1" t="s">
        <v>69</v>
      </c>
      <c r="D33" s="1"/>
      <c r="E33" s="1"/>
      <c r="F33" s="1"/>
      <c r="G33" s="1"/>
      <c r="H33" s="25"/>
      <c r="I33" s="37"/>
      <c r="K33" s="20"/>
      <c r="L33" s="20"/>
      <c r="M33" s="20"/>
      <c r="N33" s="20"/>
      <c r="O33" s="20"/>
      <c r="P33" s="20"/>
      <c r="Q33" s="20"/>
      <c r="R33" s="20"/>
    </row>
    <row r="34" spans="1:18" ht="15.95" customHeight="1" x14ac:dyDescent="0.2">
      <c r="A34" s="3">
        <v>20</v>
      </c>
      <c r="B34" s="4" t="s">
        <v>73</v>
      </c>
      <c r="C34" s="12" t="s">
        <v>82</v>
      </c>
      <c r="D34" s="15" t="s">
        <v>30</v>
      </c>
      <c r="E34" s="34">
        <v>56</v>
      </c>
      <c r="F34" s="6"/>
      <c r="G34" s="6">
        <f t="shared" si="0"/>
        <v>0</v>
      </c>
      <c r="H34" s="25"/>
      <c r="I34" s="37"/>
      <c r="K34" s="20"/>
      <c r="L34" s="20"/>
      <c r="M34" s="20"/>
      <c r="N34" s="20"/>
      <c r="O34" s="20"/>
      <c r="P34" s="20"/>
      <c r="Q34" s="20"/>
      <c r="R34" s="20"/>
    </row>
    <row r="35" spans="1:18" ht="15.95" customHeight="1" x14ac:dyDescent="0.2">
      <c r="A35" s="3">
        <v>21</v>
      </c>
      <c r="B35" s="4"/>
      <c r="C35" s="12" t="s">
        <v>61</v>
      </c>
      <c r="D35" s="15" t="s">
        <v>27</v>
      </c>
      <c r="E35" s="34">
        <v>1</v>
      </c>
      <c r="F35" s="6"/>
      <c r="G35" s="6">
        <f t="shared" si="0"/>
        <v>0</v>
      </c>
      <c r="H35" s="25"/>
      <c r="I35" s="37"/>
      <c r="K35" s="20"/>
      <c r="L35" s="20"/>
      <c r="M35" s="20"/>
      <c r="N35" s="20"/>
      <c r="O35" s="20"/>
      <c r="P35" s="20"/>
      <c r="Q35" s="20"/>
      <c r="R35" s="20"/>
    </row>
    <row r="36" spans="1:18" ht="15.95" customHeight="1" x14ac:dyDescent="0.2">
      <c r="A36" s="49"/>
      <c r="B36" s="49" t="s">
        <v>55</v>
      </c>
      <c r="C36" s="1" t="s">
        <v>35</v>
      </c>
      <c r="D36" s="1"/>
      <c r="E36" s="1"/>
      <c r="F36" s="1"/>
      <c r="G36" s="1"/>
      <c r="H36" s="25"/>
      <c r="I36" s="37"/>
      <c r="K36" s="20"/>
      <c r="L36" s="20"/>
      <c r="M36" s="20"/>
      <c r="N36" s="20"/>
      <c r="O36" s="20"/>
      <c r="P36" s="20"/>
      <c r="Q36" s="20"/>
      <c r="R36" s="20"/>
    </row>
    <row r="37" spans="1:18" ht="15.95" customHeight="1" x14ac:dyDescent="0.2">
      <c r="A37" s="3">
        <v>22</v>
      </c>
      <c r="B37" s="4"/>
      <c r="C37" s="12" t="s">
        <v>39</v>
      </c>
      <c r="D37" s="15" t="s">
        <v>11</v>
      </c>
      <c r="E37" s="34">
        <v>52</v>
      </c>
      <c r="F37" s="6"/>
      <c r="G37" s="6">
        <f t="shared" si="0"/>
        <v>0</v>
      </c>
      <c r="H37" s="25"/>
      <c r="J37" s="20"/>
      <c r="K37" s="20"/>
      <c r="L37" s="20"/>
      <c r="M37" s="20"/>
      <c r="N37" s="20"/>
      <c r="O37" s="20"/>
      <c r="P37" s="20"/>
      <c r="Q37" s="20"/>
      <c r="R37" s="20"/>
    </row>
    <row r="38" spans="1:18" ht="15.95" customHeight="1" x14ac:dyDescent="0.2">
      <c r="A38" s="3">
        <v>23</v>
      </c>
      <c r="B38" s="4"/>
      <c r="C38" s="12" t="s">
        <v>40</v>
      </c>
      <c r="D38" s="15" t="s">
        <v>11</v>
      </c>
      <c r="E38" s="34">
        <v>52</v>
      </c>
      <c r="F38" s="6"/>
      <c r="G38" s="6">
        <f t="shared" si="0"/>
        <v>0</v>
      </c>
      <c r="H38" s="25"/>
      <c r="I38" s="37"/>
      <c r="K38" s="21"/>
      <c r="L38" s="21"/>
      <c r="M38" s="21"/>
      <c r="N38" s="21"/>
      <c r="O38" s="21"/>
      <c r="P38" s="21"/>
      <c r="Q38" s="21"/>
      <c r="R38" s="10"/>
    </row>
    <row r="39" spans="1:18" ht="15.95" customHeight="1" x14ac:dyDescent="0.2">
      <c r="A39" s="3">
        <v>24</v>
      </c>
      <c r="B39" s="4"/>
      <c r="C39" s="12" t="s">
        <v>91</v>
      </c>
      <c r="D39" s="15" t="s">
        <v>11</v>
      </c>
      <c r="E39" s="34">
        <v>52</v>
      </c>
      <c r="F39" s="6"/>
      <c r="G39" s="6">
        <f t="shared" si="0"/>
        <v>0</v>
      </c>
      <c r="H39" s="25"/>
      <c r="I39" s="37"/>
      <c r="K39" s="19"/>
      <c r="L39" s="19"/>
      <c r="M39" s="19"/>
      <c r="N39" s="19"/>
      <c r="O39" s="19"/>
      <c r="P39" s="19"/>
      <c r="Q39" s="19"/>
    </row>
    <row r="40" spans="1:18" ht="15.95" customHeight="1" x14ac:dyDescent="0.2">
      <c r="A40" s="3">
        <v>25</v>
      </c>
      <c r="B40" s="4"/>
      <c r="C40" s="12" t="s">
        <v>60</v>
      </c>
      <c r="D40" s="15" t="s">
        <v>11</v>
      </c>
      <c r="E40" s="34">
        <v>52</v>
      </c>
      <c r="F40" s="6"/>
      <c r="G40" s="6">
        <f t="shared" si="0"/>
        <v>0</v>
      </c>
      <c r="H40" s="25"/>
      <c r="I40" s="37"/>
      <c r="K40" s="19"/>
      <c r="L40" s="19"/>
      <c r="M40" s="19"/>
      <c r="N40" s="19"/>
      <c r="O40" s="19"/>
      <c r="P40" s="19"/>
      <c r="Q40" s="19"/>
    </row>
    <row r="41" spans="1:18" ht="15.95" customHeight="1" x14ac:dyDescent="0.2">
      <c r="A41" s="3">
        <v>26</v>
      </c>
      <c r="B41" s="4"/>
      <c r="C41" s="12" t="s">
        <v>47</v>
      </c>
      <c r="D41" s="15" t="s">
        <v>11</v>
      </c>
      <c r="E41" s="34">
        <v>52</v>
      </c>
      <c r="F41" s="6"/>
      <c r="G41" s="6">
        <f t="shared" si="0"/>
        <v>0</v>
      </c>
      <c r="H41" s="29"/>
      <c r="I41" s="37"/>
    </row>
    <row r="42" spans="1:18" ht="15.95" customHeight="1" x14ac:dyDescent="0.2">
      <c r="A42" s="49"/>
      <c r="B42" s="49" t="s">
        <v>55</v>
      </c>
      <c r="C42" s="1" t="s">
        <v>41</v>
      </c>
      <c r="D42" s="1"/>
      <c r="E42" s="1"/>
      <c r="F42" s="1"/>
      <c r="G42" s="1"/>
      <c r="H42" s="25"/>
      <c r="I42" s="37"/>
    </row>
    <row r="43" spans="1:18" ht="15.95" customHeight="1" x14ac:dyDescent="0.2">
      <c r="A43" s="3">
        <v>27</v>
      </c>
      <c r="B43" s="4"/>
      <c r="C43" s="12" t="s">
        <v>39</v>
      </c>
      <c r="D43" s="15" t="s">
        <v>11</v>
      </c>
      <c r="E43" s="34">
        <v>752</v>
      </c>
      <c r="F43" s="6"/>
      <c r="G43" s="6">
        <f t="shared" si="0"/>
        <v>0</v>
      </c>
      <c r="H43" s="25"/>
    </row>
    <row r="44" spans="1:18" ht="15.95" customHeight="1" x14ac:dyDescent="0.2">
      <c r="A44" s="3">
        <v>28</v>
      </c>
      <c r="B44" s="4"/>
      <c r="C44" s="12" t="s">
        <v>40</v>
      </c>
      <c r="D44" s="15" t="s">
        <v>11</v>
      </c>
      <c r="E44" s="34">
        <v>752</v>
      </c>
      <c r="F44" s="6"/>
      <c r="G44" s="6">
        <f t="shared" si="0"/>
        <v>0</v>
      </c>
      <c r="H44" s="25"/>
      <c r="I44" s="37"/>
    </row>
    <row r="45" spans="1:18" ht="15.95" customHeight="1" x14ac:dyDescent="0.2">
      <c r="A45" s="3">
        <v>29</v>
      </c>
      <c r="B45" s="4"/>
      <c r="C45" s="12" t="s">
        <v>92</v>
      </c>
      <c r="D45" s="15" t="s">
        <v>11</v>
      </c>
      <c r="E45" s="34">
        <v>752</v>
      </c>
      <c r="F45" s="6"/>
      <c r="G45" s="6">
        <f t="shared" si="0"/>
        <v>0</v>
      </c>
      <c r="H45" s="25"/>
      <c r="I45" s="37"/>
    </row>
    <row r="46" spans="1:18" ht="15.95" customHeight="1" x14ac:dyDescent="0.2">
      <c r="A46" s="3">
        <v>30</v>
      </c>
      <c r="B46" s="4"/>
      <c r="C46" s="12" t="s">
        <v>45</v>
      </c>
      <c r="D46" s="15" t="s">
        <v>11</v>
      </c>
      <c r="E46" s="34">
        <v>752</v>
      </c>
      <c r="F46" s="6"/>
      <c r="G46" s="6">
        <f t="shared" si="0"/>
        <v>0</v>
      </c>
      <c r="H46" s="25"/>
      <c r="I46" s="37"/>
    </row>
    <row r="47" spans="1:18" ht="15.95" customHeight="1" x14ac:dyDescent="0.2">
      <c r="A47" s="3">
        <v>31</v>
      </c>
      <c r="B47" s="4"/>
      <c r="C47" s="12" t="s">
        <v>46</v>
      </c>
      <c r="D47" s="15" t="s">
        <v>11</v>
      </c>
      <c r="E47" s="34">
        <v>752</v>
      </c>
      <c r="F47" s="6"/>
      <c r="G47" s="6">
        <f t="shared" si="0"/>
        <v>0</v>
      </c>
      <c r="H47" s="25"/>
      <c r="I47" s="37"/>
    </row>
    <row r="48" spans="1:18" ht="15.95" customHeight="1" x14ac:dyDescent="0.2">
      <c r="A48" s="49"/>
      <c r="B48" s="49"/>
      <c r="C48" s="1" t="s">
        <v>59</v>
      </c>
      <c r="D48" s="1"/>
      <c r="E48" s="1"/>
      <c r="F48" s="1"/>
      <c r="G48" s="1"/>
      <c r="H48" s="25"/>
      <c r="I48" s="37"/>
    </row>
    <row r="49" spans="1:8" ht="19.5" customHeight="1" x14ac:dyDescent="0.2">
      <c r="A49" s="3">
        <v>32</v>
      </c>
      <c r="B49" s="4" t="s">
        <v>77</v>
      </c>
      <c r="C49" s="12" t="s">
        <v>80</v>
      </c>
      <c r="D49" s="15" t="s">
        <v>30</v>
      </c>
      <c r="E49" s="51">
        <v>745</v>
      </c>
      <c r="F49" s="6"/>
      <c r="G49" s="6">
        <f t="shared" si="0"/>
        <v>0</v>
      </c>
      <c r="H49" s="25"/>
    </row>
    <row r="50" spans="1:8" ht="15.95" customHeight="1" x14ac:dyDescent="0.2">
      <c r="A50" s="3">
        <v>33</v>
      </c>
      <c r="B50" s="4" t="s">
        <v>78</v>
      </c>
      <c r="C50" s="12" t="s">
        <v>79</v>
      </c>
      <c r="D50" s="15" t="s">
        <v>30</v>
      </c>
      <c r="E50" s="34">
        <v>75</v>
      </c>
      <c r="F50" s="6"/>
      <c r="G50" s="6">
        <f t="shared" si="0"/>
        <v>0</v>
      </c>
      <c r="H50" s="25"/>
    </row>
    <row r="51" spans="1:8" ht="15.95" customHeight="1" x14ac:dyDescent="0.2">
      <c r="A51" s="3">
        <v>34</v>
      </c>
      <c r="B51" s="4" t="s">
        <v>76</v>
      </c>
      <c r="C51" s="12" t="s">
        <v>74</v>
      </c>
      <c r="D51" s="15" t="s">
        <v>30</v>
      </c>
      <c r="E51" s="34">
        <v>58</v>
      </c>
      <c r="F51" s="6"/>
      <c r="G51" s="6">
        <f t="shared" si="0"/>
        <v>0</v>
      </c>
      <c r="H51" s="25"/>
    </row>
    <row r="52" spans="1:8" ht="15.95" customHeight="1" x14ac:dyDescent="0.2">
      <c r="A52" s="3">
        <v>35</v>
      </c>
      <c r="B52" s="4" t="s">
        <v>72</v>
      </c>
      <c r="C52" s="12" t="s">
        <v>75</v>
      </c>
      <c r="D52" s="15" t="s">
        <v>30</v>
      </c>
      <c r="E52" s="34">
        <v>58</v>
      </c>
      <c r="F52" s="6"/>
      <c r="G52" s="6">
        <f t="shared" si="0"/>
        <v>0</v>
      </c>
      <c r="H52" s="25"/>
    </row>
    <row r="53" spans="1:8" ht="15.95" customHeight="1" x14ac:dyDescent="0.2">
      <c r="A53" s="49"/>
      <c r="B53" s="49"/>
      <c r="C53" s="1" t="s">
        <v>83</v>
      </c>
      <c r="D53" s="1"/>
      <c r="E53" s="1"/>
      <c r="F53" s="1"/>
      <c r="G53" s="1"/>
      <c r="H53" s="25"/>
    </row>
    <row r="54" spans="1:8" ht="15.95" customHeight="1" x14ac:dyDescent="0.2">
      <c r="A54" s="3">
        <v>36</v>
      </c>
      <c r="B54" s="4"/>
      <c r="C54" s="12" t="s">
        <v>31</v>
      </c>
      <c r="D54" s="15" t="s">
        <v>11</v>
      </c>
      <c r="E54" s="16">
        <v>258</v>
      </c>
      <c r="F54" s="6"/>
      <c r="G54" s="6">
        <f t="shared" si="0"/>
        <v>0</v>
      </c>
      <c r="H54" s="25"/>
    </row>
    <row r="55" spans="1:8" ht="15.95" customHeight="1" x14ac:dyDescent="0.2">
      <c r="A55" s="3">
        <v>37</v>
      </c>
      <c r="B55" s="4"/>
      <c r="C55" s="12" t="s">
        <v>87</v>
      </c>
      <c r="D55" s="15" t="s">
        <v>11</v>
      </c>
      <c r="E55" s="16">
        <v>68</v>
      </c>
      <c r="F55" s="6"/>
      <c r="G55" s="6">
        <f t="shared" si="0"/>
        <v>0</v>
      </c>
      <c r="H55" s="25"/>
    </row>
    <row r="56" spans="1:8" ht="19.5" customHeight="1" x14ac:dyDescent="0.2">
      <c r="A56" s="3">
        <v>38</v>
      </c>
      <c r="B56" s="4"/>
      <c r="C56" s="12" t="s">
        <v>65</v>
      </c>
      <c r="D56" s="15" t="s">
        <v>11</v>
      </c>
      <c r="E56" s="34">
        <v>394</v>
      </c>
      <c r="F56" s="6"/>
      <c r="G56" s="6">
        <f t="shared" si="0"/>
        <v>0</v>
      </c>
      <c r="H56" s="25"/>
    </row>
    <row r="57" spans="1:8" ht="15.95" customHeight="1" x14ac:dyDescent="0.2">
      <c r="A57" s="3">
        <v>39</v>
      </c>
      <c r="B57" s="4"/>
      <c r="C57" s="12" t="s">
        <v>86</v>
      </c>
      <c r="D57" s="15" t="s">
        <v>30</v>
      </c>
      <c r="E57" s="34">
        <v>48</v>
      </c>
      <c r="F57" s="6"/>
      <c r="G57" s="6">
        <f t="shared" si="0"/>
        <v>0</v>
      </c>
      <c r="H57" s="25"/>
    </row>
    <row r="58" spans="1:8" ht="15.95" customHeight="1" x14ac:dyDescent="0.2">
      <c r="A58" s="3">
        <v>40</v>
      </c>
      <c r="B58" s="4"/>
      <c r="C58" s="12" t="s">
        <v>84</v>
      </c>
      <c r="D58" s="15" t="s">
        <v>85</v>
      </c>
      <c r="E58" s="34">
        <v>1</v>
      </c>
      <c r="F58" s="6"/>
      <c r="G58" s="6">
        <f t="shared" si="0"/>
        <v>0</v>
      </c>
      <c r="H58" s="25"/>
    </row>
    <row r="59" spans="1:8" ht="15.95" customHeight="1" x14ac:dyDescent="0.2">
      <c r="A59" s="49"/>
      <c r="B59" s="49"/>
      <c r="C59" s="1" t="s">
        <v>49</v>
      </c>
      <c r="D59" s="2"/>
      <c r="E59" s="2"/>
      <c r="F59" s="5"/>
      <c r="G59" s="5"/>
      <c r="H59" s="25"/>
    </row>
    <row r="60" spans="1:8" ht="15.95" customHeight="1" x14ac:dyDescent="0.2">
      <c r="A60" s="3">
        <v>41</v>
      </c>
      <c r="B60" s="3"/>
      <c r="C60" s="12" t="s">
        <v>21</v>
      </c>
      <c r="D60" s="15" t="s">
        <v>11</v>
      </c>
      <c r="E60" s="34">
        <v>5370</v>
      </c>
      <c r="F60" s="6"/>
      <c r="G60" s="6">
        <f t="shared" si="0"/>
        <v>0</v>
      </c>
      <c r="H60" s="25"/>
    </row>
    <row r="61" spans="1:8" ht="15.95" customHeight="1" x14ac:dyDescent="0.2">
      <c r="A61" s="3">
        <v>42</v>
      </c>
      <c r="B61" s="3" t="s">
        <v>18</v>
      </c>
      <c r="C61" s="12" t="s">
        <v>66</v>
      </c>
      <c r="D61" s="15" t="s">
        <v>11</v>
      </c>
      <c r="E61" s="34">
        <v>5370</v>
      </c>
      <c r="F61" s="6"/>
      <c r="G61" s="6">
        <f t="shared" si="0"/>
        <v>0</v>
      </c>
      <c r="H61" s="25"/>
    </row>
    <row r="62" spans="1:8" ht="15.95" customHeight="1" x14ac:dyDescent="0.2">
      <c r="A62" s="49"/>
      <c r="B62" s="49"/>
      <c r="C62" s="1" t="s">
        <v>34</v>
      </c>
      <c r="D62" s="2"/>
      <c r="E62" s="2"/>
      <c r="F62" s="5"/>
      <c r="G62" s="5"/>
      <c r="H62" s="25"/>
    </row>
    <row r="63" spans="1:8" ht="15.95" customHeight="1" x14ac:dyDescent="0.2">
      <c r="A63" s="3">
        <v>43</v>
      </c>
      <c r="B63" s="35"/>
      <c r="C63" s="14" t="s">
        <v>26</v>
      </c>
      <c r="D63" s="15" t="s">
        <v>27</v>
      </c>
      <c r="E63" s="16">
        <v>60</v>
      </c>
      <c r="F63" s="6"/>
      <c r="G63" s="6">
        <f t="shared" si="0"/>
        <v>0</v>
      </c>
      <c r="H63" s="25"/>
    </row>
    <row r="64" spans="1:8" ht="15.95" customHeight="1" x14ac:dyDescent="0.2">
      <c r="A64" s="3">
        <v>44</v>
      </c>
      <c r="B64" s="4" t="s">
        <v>17</v>
      </c>
      <c r="C64" s="12" t="s">
        <v>19</v>
      </c>
      <c r="D64" s="15" t="s">
        <v>11</v>
      </c>
      <c r="E64" s="16">
        <v>1020</v>
      </c>
      <c r="F64" s="6"/>
      <c r="G64" s="6">
        <f t="shared" si="0"/>
        <v>0</v>
      </c>
      <c r="H64" s="25"/>
    </row>
    <row r="65" spans="1:21" ht="15.95" customHeight="1" x14ac:dyDescent="0.2">
      <c r="A65" s="49"/>
      <c r="B65" s="49"/>
      <c r="C65" s="1" t="s">
        <v>48</v>
      </c>
      <c r="D65" s="2"/>
      <c r="E65" s="2"/>
      <c r="F65" s="5"/>
      <c r="G65" s="5"/>
      <c r="H65" s="25"/>
    </row>
    <row r="66" spans="1:21" ht="15.95" customHeight="1" x14ac:dyDescent="0.2">
      <c r="A66" s="3">
        <v>45</v>
      </c>
      <c r="B66" s="4"/>
      <c r="C66" s="50" t="s">
        <v>25</v>
      </c>
      <c r="D66" s="15" t="s">
        <v>11</v>
      </c>
      <c r="E66" s="16">
        <v>2800</v>
      </c>
      <c r="F66" s="6"/>
      <c r="G66" s="6">
        <f t="shared" si="0"/>
        <v>0</v>
      </c>
      <c r="H66" s="25"/>
    </row>
    <row r="67" spans="1:21" x14ac:dyDescent="0.2">
      <c r="A67" s="3"/>
      <c r="B67" s="3"/>
      <c r="C67" s="53" t="s">
        <v>12</v>
      </c>
      <c r="D67" s="53"/>
      <c r="E67" s="53"/>
      <c r="F67" s="53"/>
      <c r="G67" s="46">
        <f>SUM(G9:G66)</f>
        <v>0</v>
      </c>
      <c r="H67" s="26"/>
    </row>
    <row r="68" spans="1:21" x14ac:dyDescent="0.2">
      <c r="A68" s="3"/>
      <c r="B68" s="3"/>
      <c r="C68" s="54" t="s">
        <v>13</v>
      </c>
      <c r="D68" s="54"/>
      <c r="E68" s="54"/>
      <c r="F68" s="54"/>
      <c r="G68" s="46">
        <f>ROUND(G67*0.23,2)</f>
        <v>0</v>
      </c>
      <c r="H68" s="26"/>
    </row>
    <row r="69" spans="1:21" x14ac:dyDescent="0.2">
      <c r="A69" s="3"/>
      <c r="B69" s="3"/>
      <c r="C69" s="53" t="s">
        <v>14</v>
      </c>
      <c r="D69" s="53"/>
      <c r="E69" s="53"/>
      <c r="F69" s="53"/>
      <c r="G69" s="46">
        <f>G67+G68</f>
        <v>0</v>
      </c>
      <c r="H69" s="25"/>
    </row>
    <row r="71" spans="1:21" x14ac:dyDescent="0.2">
      <c r="A71" s="55" t="s">
        <v>90</v>
      </c>
      <c r="B71" s="55"/>
      <c r="C71" s="55"/>
      <c r="D71" s="55"/>
      <c r="E71" s="55"/>
      <c r="F71" s="55"/>
      <c r="G71" s="55"/>
    </row>
    <row r="72" spans="1:21" x14ac:dyDescent="0.2">
      <c r="J72" s="20"/>
      <c r="K72" s="20"/>
      <c r="L72" s="20"/>
      <c r="M72" s="20"/>
      <c r="N72" s="20"/>
      <c r="O72" s="20"/>
      <c r="P72" s="20"/>
      <c r="Q72" s="20"/>
      <c r="R72" s="10"/>
    </row>
    <row r="73" spans="1:21" ht="38.25" customHeight="1" x14ac:dyDescent="0.2">
      <c r="J73" s="20"/>
      <c r="K73" s="20"/>
      <c r="L73" s="52"/>
      <c r="M73" s="52"/>
      <c r="N73" s="52"/>
      <c r="O73" s="52"/>
      <c r="P73" s="20"/>
      <c r="Q73" s="20"/>
      <c r="R73" s="20"/>
    </row>
    <row r="74" spans="1:21" x14ac:dyDescent="0.2">
      <c r="J74" s="20"/>
      <c r="K74" s="20"/>
      <c r="L74" s="52"/>
      <c r="M74" s="52"/>
      <c r="N74" s="52"/>
      <c r="O74" s="52"/>
      <c r="P74" s="20"/>
      <c r="Q74" s="20"/>
      <c r="R74" s="20"/>
      <c r="S74" s="27"/>
      <c r="T74" s="27"/>
      <c r="U74" s="27"/>
    </row>
    <row r="75" spans="1:21" x14ac:dyDescent="0.2">
      <c r="J75" s="20"/>
      <c r="K75" s="27"/>
      <c r="L75" s="27"/>
      <c r="M75" s="27"/>
      <c r="N75" s="27"/>
      <c r="O75" s="27"/>
      <c r="P75" s="27"/>
      <c r="Q75" s="27"/>
      <c r="R75" s="20"/>
      <c r="S75" s="10"/>
      <c r="T75" s="10"/>
      <c r="U75" s="10"/>
    </row>
    <row r="76" spans="1:21" x14ac:dyDescent="0.2">
      <c r="J76" s="20"/>
      <c r="K76" s="20"/>
      <c r="L76" s="20"/>
      <c r="M76" s="20"/>
      <c r="N76" s="20"/>
      <c r="O76" s="20"/>
      <c r="P76" s="20"/>
      <c r="Q76" s="20"/>
      <c r="R76" s="20"/>
      <c r="S76" s="10"/>
      <c r="T76" s="10"/>
    </row>
    <row r="77" spans="1:21" x14ac:dyDescent="0.2">
      <c r="J77" s="20"/>
      <c r="K77" s="20"/>
      <c r="L77" s="20"/>
      <c r="M77" s="20"/>
      <c r="N77" s="20"/>
      <c r="O77" s="20"/>
      <c r="P77" s="20"/>
      <c r="Q77" s="20"/>
      <c r="R77" s="20"/>
      <c r="S77" s="10"/>
      <c r="T77" s="10"/>
      <c r="U77" s="10"/>
    </row>
    <row r="78" spans="1:21" x14ac:dyDescent="0.2">
      <c r="J78" s="20"/>
      <c r="K78" s="28"/>
      <c r="L78" s="28"/>
      <c r="M78" s="28"/>
      <c r="N78" s="28"/>
      <c r="O78" s="28"/>
      <c r="P78" s="28"/>
      <c r="Q78" s="28"/>
      <c r="R78" s="20"/>
      <c r="S78" s="10"/>
      <c r="T78" s="10"/>
      <c r="U78" s="10"/>
    </row>
    <row r="79" spans="1:21" x14ac:dyDescent="0.2">
      <c r="J79" s="20"/>
      <c r="K79" s="20"/>
      <c r="L79" s="20"/>
      <c r="M79" s="20"/>
      <c r="N79" s="20"/>
      <c r="O79" s="20"/>
      <c r="P79" s="20"/>
      <c r="Q79" s="20"/>
      <c r="R79" s="20"/>
      <c r="S79" s="10"/>
      <c r="T79" s="10"/>
      <c r="U79" s="10"/>
    </row>
    <row r="80" spans="1:21" x14ac:dyDescent="0.2">
      <c r="J80" s="20"/>
      <c r="K80" s="20"/>
      <c r="L80" s="20"/>
      <c r="M80" s="20"/>
      <c r="N80" s="20"/>
      <c r="O80" s="20"/>
      <c r="P80" s="20"/>
      <c r="Q80" s="20"/>
      <c r="R80" s="20"/>
      <c r="S80" s="10"/>
      <c r="T80" s="10"/>
      <c r="U80" s="10"/>
    </row>
    <row r="81" spans="10:21" x14ac:dyDescent="0.2">
      <c r="J81" s="20"/>
      <c r="K81" s="20"/>
      <c r="L81" s="20"/>
      <c r="M81" s="20"/>
      <c r="N81" s="20"/>
      <c r="O81" s="20"/>
      <c r="P81" s="20"/>
      <c r="Q81" s="20"/>
      <c r="R81" s="20"/>
      <c r="S81" s="10"/>
      <c r="T81" s="10"/>
      <c r="U81" s="10"/>
    </row>
    <row r="82" spans="10:21" x14ac:dyDescent="0.2">
      <c r="J82" s="20"/>
      <c r="K82" s="20"/>
      <c r="L82" s="20"/>
      <c r="M82" s="20"/>
      <c r="N82" s="20"/>
      <c r="O82" s="20"/>
      <c r="P82" s="20"/>
      <c r="Q82" s="20"/>
      <c r="R82" s="20"/>
      <c r="S82" s="10"/>
      <c r="T82" s="10"/>
      <c r="U82" s="10"/>
    </row>
    <row r="83" spans="10:21" x14ac:dyDescent="0.2">
      <c r="R83" s="20"/>
      <c r="S83" s="10"/>
      <c r="T83" s="10"/>
      <c r="U83" s="10"/>
    </row>
    <row r="84" spans="10:21" x14ac:dyDescent="0.2">
      <c r="R84" s="20"/>
      <c r="S84" s="10"/>
      <c r="T84" s="10"/>
    </row>
    <row r="85" spans="10:21" x14ac:dyDescent="0.2">
      <c r="R85" s="20"/>
      <c r="S85" s="10"/>
      <c r="T85" s="10"/>
      <c r="U85" s="10"/>
    </row>
    <row r="86" spans="10:21" x14ac:dyDescent="0.2">
      <c r="R86" s="20"/>
      <c r="S86" s="36"/>
      <c r="T86" s="36"/>
      <c r="U86" s="36"/>
    </row>
    <row r="124" spans="9:15" x14ac:dyDescent="0.2">
      <c r="I124" s="37"/>
      <c r="L124" s="36"/>
      <c r="M124" s="36"/>
      <c r="N124" s="36"/>
      <c r="O124" s="36"/>
    </row>
    <row r="125" spans="9:15" x14ac:dyDescent="0.2">
      <c r="I125"/>
      <c r="J125" s="37"/>
      <c r="L125" s="10"/>
      <c r="M125" s="10"/>
      <c r="N125" s="10"/>
      <c r="O125" s="10"/>
    </row>
    <row r="126" spans="9:15" x14ac:dyDescent="0.2">
      <c r="J126" s="37"/>
      <c r="L126" s="10"/>
      <c r="M126" s="10"/>
      <c r="N126" s="10"/>
      <c r="O126" s="10"/>
    </row>
    <row r="127" spans="9:15" x14ac:dyDescent="0.2">
      <c r="J127" s="37"/>
      <c r="L127" s="10"/>
      <c r="M127" s="10"/>
      <c r="N127" s="10"/>
      <c r="O127" s="10"/>
    </row>
    <row r="128" spans="9:15" x14ac:dyDescent="0.2">
      <c r="J128" s="37"/>
      <c r="L128" s="10"/>
      <c r="M128" s="10"/>
      <c r="N128" s="10"/>
      <c r="O128" s="10"/>
    </row>
    <row r="129" spans="9:15" x14ac:dyDescent="0.2">
      <c r="J129" s="37"/>
      <c r="L129" s="10"/>
      <c r="M129" s="10"/>
      <c r="N129" s="10"/>
      <c r="O129" s="10"/>
    </row>
    <row r="130" spans="9:15" x14ac:dyDescent="0.2">
      <c r="J130" s="37"/>
      <c r="L130" s="10"/>
      <c r="M130" s="10"/>
      <c r="N130" s="10"/>
      <c r="O130" s="10"/>
    </row>
    <row r="131" spans="9:15" x14ac:dyDescent="0.2">
      <c r="J131" s="37"/>
      <c r="L131" s="10"/>
      <c r="M131" s="10"/>
      <c r="N131" s="10"/>
      <c r="O131" s="10"/>
    </row>
    <row r="132" spans="9:15" x14ac:dyDescent="0.2">
      <c r="J132" s="37"/>
      <c r="K132" s="25"/>
      <c r="L132" s="37"/>
      <c r="M132" s="25"/>
      <c r="N132" s="25"/>
      <c r="O132" s="10"/>
    </row>
    <row r="133" spans="9:15" x14ac:dyDescent="0.2">
      <c r="J133" s="37"/>
      <c r="K133" s="25"/>
      <c r="L133" s="37"/>
      <c r="M133" s="25"/>
      <c r="N133" s="25"/>
      <c r="O133" s="10"/>
    </row>
    <row r="134" spans="9:15" x14ac:dyDescent="0.2">
      <c r="J134" s="37"/>
      <c r="K134" s="25"/>
      <c r="L134" s="37"/>
      <c r="M134" s="10"/>
      <c r="N134" s="10"/>
      <c r="O134" s="10"/>
    </row>
    <row r="135" spans="9:15" x14ac:dyDescent="0.2">
      <c r="J135" s="37"/>
      <c r="L135" s="37"/>
      <c r="M135" s="10"/>
      <c r="N135" s="10"/>
      <c r="O135" s="10"/>
    </row>
    <row r="136" spans="9:15" x14ac:dyDescent="0.2">
      <c r="J136" s="37"/>
      <c r="L136" s="37"/>
      <c r="M136" s="10"/>
      <c r="N136" s="10"/>
      <c r="O136" s="10"/>
    </row>
    <row r="137" spans="9:15" x14ac:dyDescent="0.2">
      <c r="J137" s="37"/>
      <c r="L137" s="37"/>
      <c r="M137" s="10"/>
      <c r="N137" s="10"/>
      <c r="O137" s="10"/>
    </row>
    <row r="138" spans="9:15" x14ac:dyDescent="0.2">
      <c r="J138" s="37"/>
      <c r="L138" s="37"/>
      <c r="M138" s="10"/>
      <c r="N138" s="10"/>
      <c r="O138" s="10"/>
    </row>
    <row r="139" spans="9:15" x14ac:dyDescent="0.2">
      <c r="I139" s="37"/>
      <c r="L139" s="37"/>
      <c r="M139" s="10"/>
      <c r="N139" s="10"/>
      <c r="O139" s="10"/>
    </row>
    <row r="140" spans="9:15" x14ac:dyDescent="0.2">
      <c r="I140" s="37"/>
      <c r="L140" s="37"/>
      <c r="M140" s="10"/>
      <c r="N140" s="10"/>
      <c r="O140" s="10"/>
    </row>
    <row r="141" spans="9:15" x14ac:dyDescent="0.2">
      <c r="I141" s="37"/>
      <c r="L141" s="37"/>
      <c r="M141" s="10"/>
      <c r="N141" s="10"/>
      <c r="O141" s="10"/>
    </row>
    <row r="142" spans="9:15" x14ac:dyDescent="0.2">
      <c r="I142" s="37"/>
      <c r="L142" s="37"/>
      <c r="M142" s="10"/>
      <c r="N142" s="10"/>
      <c r="O142" s="10"/>
    </row>
    <row r="143" spans="9:15" x14ac:dyDescent="0.2">
      <c r="I143" s="37"/>
      <c r="L143" s="37"/>
      <c r="M143" s="10"/>
      <c r="N143" s="10"/>
      <c r="O143" s="10"/>
    </row>
    <row r="144" spans="9:15" x14ac:dyDescent="0.2">
      <c r="I144" s="38"/>
      <c r="L144" s="37"/>
      <c r="M144" s="10"/>
      <c r="N144" s="10"/>
      <c r="O144" s="10"/>
    </row>
    <row r="145" spans="9:15" x14ac:dyDescent="0.2">
      <c r="I145" s="38"/>
      <c r="L145" s="37"/>
      <c r="M145" s="10"/>
      <c r="N145" s="10"/>
      <c r="O145" s="10"/>
    </row>
    <row r="146" spans="9:15" x14ac:dyDescent="0.2">
      <c r="I146" s="37"/>
      <c r="L146" s="37"/>
      <c r="M146" s="10"/>
      <c r="N146" s="10"/>
      <c r="O146" s="10"/>
    </row>
    <row r="147" spans="9:15" x14ac:dyDescent="0.2">
      <c r="L147" s="37"/>
      <c r="M147" s="10"/>
      <c r="N147" s="10"/>
      <c r="O147" s="10"/>
    </row>
    <row r="148" spans="9:15" x14ac:dyDescent="0.2">
      <c r="L148" s="37"/>
      <c r="M148" s="10"/>
      <c r="N148" s="10"/>
      <c r="O148" s="10"/>
    </row>
    <row r="149" spans="9:15" x14ac:dyDescent="0.2">
      <c r="L149" s="37"/>
      <c r="M149" s="10"/>
      <c r="N149" s="10"/>
      <c r="O149" s="10"/>
    </row>
    <row r="150" spans="9:15" x14ac:dyDescent="0.2">
      <c r="L150" s="37"/>
      <c r="M150" s="10"/>
      <c r="N150" s="10"/>
      <c r="O150" s="10"/>
    </row>
    <row r="151" spans="9:15" x14ac:dyDescent="0.2">
      <c r="L151" s="37"/>
      <c r="M151" s="10"/>
      <c r="N151" s="10"/>
      <c r="O151" s="10"/>
    </row>
    <row r="152" spans="9:15" x14ac:dyDescent="0.2">
      <c r="L152" s="37"/>
      <c r="M152" s="10"/>
      <c r="N152" s="10"/>
      <c r="O152" s="10"/>
    </row>
    <row r="153" spans="9:15" x14ac:dyDescent="0.2">
      <c r="L153" s="36"/>
      <c r="M153" s="36"/>
      <c r="N153" s="36"/>
      <c r="O153" s="36"/>
    </row>
    <row r="155" spans="9:15" x14ac:dyDescent="0.2">
      <c r="N155" s="36"/>
    </row>
  </sheetData>
  <mergeCells count="12">
    <mergeCell ref="A2:G2"/>
    <mergeCell ref="C5:C6"/>
    <mergeCell ref="D5:D6"/>
    <mergeCell ref="E5:E6"/>
    <mergeCell ref="A3:G3"/>
    <mergeCell ref="A4:G4"/>
    <mergeCell ref="L74:O74"/>
    <mergeCell ref="L73:O73"/>
    <mergeCell ref="C67:F67"/>
    <mergeCell ref="C68:F68"/>
    <mergeCell ref="C69:F69"/>
    <mergeCell ref="A71:G71"/>
  </mergeCells>
  <conditionalFormatting sqref="L9 O9:P9">
    <cfRule type="cellIs" dxfId="0" priority="1" operator="equal">
      <formula>0</formula>
    </cfRule>
  </conditionalFormatting>
  <pageMargins left="0.7" right="0.7" top="0.75" bottom="0.75" header="0.3" footer="0.3"/>
  <pageSetup paperSize="9" scale="63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kosztorys</vt:lpstr>
      <vt:lpstr>kosztorys!Obszar_wydruku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Think</dc:creator>
  <cp:lastModifiedBy>Patrycja Sałustowicz</cp:lastModifiedBy>
  <cp:lastPrinted>2024-02-01T09:04:15Z</cp:lastPrinted>
  <dcterms:created xsi:type="dcterms:W3CDTF">2020-11-23T09:31:51Z</dcterms:created>
  <dcterms:modified xsi:type="dcterms:W3CDTF">2024-02-23T10:03:35Z</dcterms:modified>
</cp:coreProperties>
</file>