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75" windowHeight="13095" activeTab="0"/>
  </bookViews>
  <sheets>
    <sheet name="KOSZTORYS" sheetId="1" r:id="rId1"/>
    <sheet name="PRZEDMIAR" sheetId="2" r:id="rId2"/>
  </sheets>
  <definedNames>
    <definedName name="_xlnm.Print_Area" localSheetId="0">'KOSZTORYS'!$A$1:$G$19</definedName>
    <definedName name="_xlnm.Print_Area" localSheetId="1">'PRZEDMIAR'!$A$1:$E$16</definedName>
  </definedNames>
  <calcPr fullCalcOnLoad="1"/>
</workbook>
</file>

<file path=xl/sharedStrings.xml><?xml version="1.0" encoding="utf-8"?>
<sst xmlns="http://schemas.openxmlformats.org/spreadsheetml/2006/main" count="72" uniqueCount="41">
  <si>
    <t>Lp.</t>
  </si>
  <si>
    <t>Nr SST 
Kod pozycji CPV</t>
  </si>
  <si>
    <t>Opis rodzaju robót</t>
  </si>
  <si>
    <t>Jedn. miary</t>
  </si>
  <si>
    <t>Ilość jedn.</t>
  </si>
  <si>
    <t>Cena jedn. 
[zł]</t>
  </si>
  <si>
    <t>Warstość robót 
[zł]</t>
  </si>
  <si>
    <t>DZIAŁ I. ROBOTY PRZYGOTOWAWCZE</t>
  </si>
  <si>
    <t>D-01.01.01</t>
  </si>
  <si>
    <t>DZIAŁ II. ROBOTY ZIEMNE</t>
  </si>
  <si>
    <t>D-02.03.01</t>
  </si>
  <si>
    <t>DZIAŁ III. PODBUDOWY</t>
  </si>
  <si>
    <t>D-04.01.01</t>
  </si>
  <si>
    <t>DZIAŁ IV. NAWIERZCHNIE</t>
  </si>
  <si>
    <t>Razem netto</t>
  </si>
  <si>
    <t>Podatek VAT 23%</t>
  </si>
  <si>
    <t>Razem brutto</t>
  </si>
  <si>
    <t xml:space="preserve"> 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</si>
  <si>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</si>
  <si>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2</t>
    </r>
  </si>
  <si>
    <t>D-05.01.04a</t>
  </si>
  <si>
    <t xml:space="preserve">
PRZEDMIAR ROBÓT</t>
  </si>
  <si>
    <t>D-06.03.02</t>
  </si>
  <si>
    <t>Odtworzenie trasy i punktów wysokościowych dróg w terenie równinnym lub pagórkowatym dla liniowych robót ziemnych wraz z geodezyjną inwentaryzacją powykonawczą i wznowieniem granicy pasa drogowego
999,00mb</t>
  </si>
  <si>
    <t>Uzupełnienie zaniżonych poboczy pospółką wraz z zagęszczeniem, grubość warstwy 10 cm
999,00x1,00x2=1998,00m2</t>
  </si>
  <si>
    <t>m</t>
  </si>
  <si>
    <t>D-06.03.01</t>
  </si>
  <si>
    <t>Wykonanie nasypów mechanicznie z gruntów kat. I-VI z pozyskaniem i transportem gruntu na odległość 15 km</t>
  </si>
  <si>
    <t>Wykonanie koryta mechanicznie wraz z profilowaniem i zagęszczeniem podłoża w gruntach kat. II-IV na całej szerokości jezdni wykonywane równiarką, głębokość koryta 30 cm</t>
  </si>
  <si>
    <r>
      <t>Wykonanie warstwy nawierzchni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mechanicznie, grubość warstwy 20 cm</t>
    </r>
  </si>
  <si>
    <t>Oczyszczenie rowów z namułu i profilowanie dna i skarp rowu, grubość namułu 20 cm</t>
  </si>
  <si>
    <t>Uzupełnienie zaniżonych poboczy pospółką wraz z zagęszczeniem, grubość warstwy 10 cm</t>
  </si>
  <si>
    <t>Wykonanie nasypów mechanicznie z gruntów kat. I-VI z pozyskaniem i transportem gruntu na odległość 15 km
0,07x999x2=139,86m3</t>
  </si>
  <si>
    <t>Wykonanie koryta mechanicznie wraz z profilowaniem i zagęszczeniem podłoża w gruntach kat. II-IV na całej szerokości jezdni wykonywane równiarką, głębokość koryta 20 cm
(9,10-4,00)x999,00=5094,90m2</t>
  </si>
  <si>
    <r>
      <t>Wykonanie warstwy nawierzchni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mechanicznie, grubość warstwy 20 cm
6,00x999,00+2x25,00=6044,00m2</t>
    </r>
  </si>
  <si>
    <t xml:space="preserve">Przebudowa drogi powiatowej nr 2314W Dębsk - Kitki - Szumsk </t>
  </si>
  <si>
    <t>DZIAŁ V. ROBOTY DODATKOWE</t>
  </si>
  <si>
    <r>
      <t>Wykonanie warstwy podbudowy z mieszanki niezwiązanej z kruszywem C</t>
    </r>
    <r>
      <rPr>
        <vertAlign val="subscript"/>
        <sz val="10"/>
        <rFont val="Arial CE"/>
        <family val="0"/>
      </rPr>
      <t>NR</t>
    </r>
    <r>
      <rPr>
        <sz val="10"/>
        <rFont val="Arial CE"/>
        <family val="0"/>
      </rPr>
      <t xml:space="preserve"> o uziarnieniu 0/63 stabilizowanej mechanicznie, grubość warstwy 20 cm</t>
    </r>
  </si>
  <si>
    <r>
      <t>Wykonanie warstwy podbudowy z mieszanki niezwiązanej z kruszywem C</t>
    </r>
    <r>
      <rPr>
        <vertAlign val="subscript"/>
        <sz val="10"/>
        <rFont val="Arial CE"/>
        <family val="0"/>
      </rPr>
      <t>NR</t>
    </r>
    <r>
      <rPr>
        <sz val="10"/>
        <rFont val="Arial CE"/>
        <family val="0"/>
      </rPr>
      <t xml:space="preserve"> o uziarnieniu 0/63 stabilizowanej mechanicznie, grubość warstwy 20 cm
(9,10-4,00)x999,00=5094,90m2</t>
    </r>
  </si>
  <si>
    <t>Oczyszczenie rowów z namułu i profilowanie dna i skarp rowu, grubość namułu 20 cm
999,00x2-45x5,00=1773,00m</t>
  </si>
  <si>
    <t xml:space="preserve">
KOSZTORYS OFERTOWY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</si>
</sst>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#,##0.000"/>
    <numFmt numFmtId="174" formatCode="#,##0.0000"/>
  </numFmts>
  <fonts count="39">
    <font>
      <sz val="10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vertAlign val="superscript"/>
      <sz val="10"/>
      <name val="Arial CE"/>
      <family val="0"/>
    </font>
    <font>
      <vertAlign val="sub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="110" zoomScaleNormal="140" zoomScaleSheetLayoutView="110" zoomScalePageLayoutView="0" workbookViewId="0" topLeftCell="A1">
      <selection activeCell="J1" sqref="J1"/>
    </sheetView>
  </sheetViews>
  <sheetFormatPr defaultColWidth="9.00390625" defaultRowHeight="12.75"/>
  <cols>
    <col min="1" max="1" width="4.75390625" style="22" customWidth="1"/>
    <col min="2" max="2" width="13.875" style="22" customWidth="1"/>
    <col min="3" max="3" width="40.75390625" style="22" customWidth="1"/>
    <col min="4" max="4" width="6.75390625" style="22" customWidth="1"/>
    <col min="5" max="5" width="10.75390625" style="22" customWidth="1"/>
    <col min="6" max="6" width="9.75390625" style="22" customWidth="1"/>
    <col min="7" max="7" width="10.75390625" style="22" customWidth="1"/>
  </cols>
  <sheetData>
    <row r="1" spans="1:7" s="1" customFormat="1" ht="31.5" customHeight="1" thickTop="1">
      <c r="A1" s="29" t="s">
        <v>40</v>
      </c>
      <c r="B1" s="30"/>
      <c r="C1" s="30"/>
      <c r="D1" s="30"/>
      <c r="E1" s="30"/>
      <c r="F1" s="30"/>
      <c r="G1" s="31"/>
    </row>
    <row r="2" spans="1:7" s="1" customFormat="1" ht="54" customHeight="1" thickBot="1">
      <c r="A2" s="35" t="s">
        <v>35</v>
      </c>
      <c r="B2" s="36"/>
      <c r="C2" s="36"/>
      <c r="D2" s="36"/>
      <c r="E2" s="36"/>
      <c r="F2" s="36"/>
      <c r="G2" s="37"/>
    </row>
    <row r="3" spans="1:7" s="5" customFormat="1" ht="39" thickTop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s="1" customFormat="1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ht="12.75">
      <c r="A5" s="39" t="s">
        <v>7</v>
      </c>
      <c r="B5" s="40"/>
      <c r="C5" s="40"/>
      <c r="D5" s="40"/>
      <c r="E5" s="40"/>
      <c r="F5" s="40"/>
      <c r="G5" s="41"/>
    </row>
    <row r="6" spans="1:7" ht="76.5">
      <c r="A6" s="6">
        <v>1</v>
      </c>
      <c r="B6" s="7" t="s">
        <v>8</v>
      </c>
      <c r="C6" s="9" t="s">
        <v>23</v>
      </c>
      <c r="D6" s="7" t="s">
        <v>25</v>
      </c>
      <c r="E6" s="10">
        <f>PRZEDMIAR!E6</f>
        <v>999</v>
      </c>
      <c r="F6" s="10">
        <v>0</v>
      </c>
      <c r="G6" s="11">
        <f>ROUND(E6*F6,2)</f>
        <v>0</v>
      </c>
    </row>
    <row r="7" spans="1:7" ht="12.75">
      <c r="A7" s="39" t="s">
        <v>9</v>
      </c>
      <c r="B7" s="40"/>
      <c r="C7" s="40"/>
      <c r="D7" s="40"/>
      <c r="E7" s="40"/>
      <c r="F7" s="40"/>
      <c r="G7" s="41"/>
    </row>
    <row r="8" spans="1:7" ht="38.25">
      <c r="A8" s="6">
        <v>2</v>
      </c>
      <c r="B8" s="7" t="s">
        <v>10</v>
      </c>
      <c r="C8" s="9" t="s">
        <v>27</v>
      </c>
      <c r="D8" s="7" t="s">
        <v>18</v>
      </c>
      <c r="E8" s="10">
        <f>PRZEDMIAR!E8</f>
        <v>139.86</v>
      </c>
      <c r="F8" s="10">
        <v>0</v>
      </c>
      <c r="G8" s="11">
        <f>ROUND(E8*F8,2)</f>
        <v>0</v>
      </c>
    </row>
    <row r="9" spans="1:7" ht="12.75">
      <c r="A9" s="39" t="s">
        <v>11</v>
      </c>
      <c r="B9" s="40"/>
      <c r="C9" s="40"/>
      <c r="D9" s="40"/>
      <c r="E9" s="40"/>
      <c r="F9" s="40"/>
      <c r="G9" s="41"/>
    </row>
    <row r="10" spans="1:7" ht="63.75">
      <c r="A10" s="6">
        <v>3</v>
      </c>
      <c r="B10" s="7" t="s">
        <v>12</v>
      </c>
      <c r="C10" s="9" t="s">
        <v>28</v>
      </c>
      <c r="D10" s="7" t="s">
        <v>19</v>
      </c>
      <c r="E10" s="10">
        <f>PRZEDMIAR!E10</f>
        <v>5094.9</v>
      </c>
      <c r="F10" s="10">
        <v>0</v>
      </c>
      <c r="G10" s="11">
        <f>ROUND(E10*F10,2)</f>
        <v>0</v>
      </c>
    </row>
    <row r="11" spans="1:7" ht="12.75">
      <c r="A11" s="39" t="s">
        <v>13</v>
      </c>
      <c r="B11" s="40"/>
      <c r="C11" s="40"/>
      <c r="D11" s="40"/>
      <c r="E11" s="40"/>
      <c r="F11" s="40"/>
      <c r="G11" s="41"/>
    </row>
    <row r="12" spans="1:7" ht="54">
      <c r="A12" s="6">
        <v>4</v>
      </c>
      <c r="B12" s="7" t="s">
        <v>20</v>
      </c>
      <c r="C12" s="9" t="s">
        <v>37</v>
      </c>
      <c r="D12" s="7" t="s">
        <v>19</v>
      </c>
      <c r="E12" s="10">
        <f>PRZEDMIAR!E12</f>
        <v>5094.9</v>
      </c>
      <c r="F12" s="10">
        <v>0</v>
      </c>
      <c r="G12" s="11">
        <f>ROUND(E12*F12,2)</f>
        <v>0</v>
      </c>
    </row>
    <row r="13" spans="1:7" ht="54">
      <c r="A13" s="6">
        <v>5</v>
      </c>
      <c r="B13" s="7" t="s">
        <v>20</v>
      </c>
      <c r="C13" s="9" t="s">
        <v>29</v>
      </c>
      <c r="D13" s="7" t="s">
        <v>19</v>
      </c>
      <c r="E13" s="10">
        <f>PRZEDMIAR!E13</f>
        <v>6044</v>
      </c>
      <c r="F13" s="10">
        <v>0</v>
      </c>
      <c r="G13" s="11">
        <f>ROUND(E13*F13,2)</f>
        <v>0</v>
      </c>
    </row>
    <row r="14" spans="1:7" ht="12.75">
      <c r="A14" s="42" t="s">
        <v>36</v>
      </c>
      <c r="B14" s="43"/>
      <c r="C14" s="43"/>
      <c r="D14" s="43"/>
      <c r="E14" s="43"/>
      <c r="F14" s="43"/>
      <c r="G14" s="44"/>
    </row>
    <row r="15" spans="1:7" ht="25.5">
      <c r="A15" s="6">
        <v>6</v>
      </c>
      <c r="B15" s="7" t="s">
        <v>26</v>
      </c>
      <c r="C15" s="9" t="s">
        <v>30</v>
      </c>
      <c r="D15" s="7" t="s">
        <v>25</v>
      </c>
      <c r="E15" s="10">
        <f>PRZEDMIAR!E15</f>
        <v>1773</v>
      </c>
      <c r="F15" s="10">
        <v>0</v>
      </c>
      <c r="G15" s="11">
        <f>ROUND(E15*F15,2)</f>
        <v>0</v>
      </c>
    </row>
    <row r="16" spans="1:7" ht="39" thickBot="1">
      <c r="A16" s="12">
        <v>7</v>
      </c>
      <c r="B16" s="13" t="s">
        <v>22</v>
      </c>
      <c r="C16" s="14" t="s">
        <v>31</v>
      </c>
      <c r="D16" s="13" t="s">
        <v>19</v>
      </c>
      <c r="E16" s="15">
        <f>PRZEDMIAR!E16</f>
        <v>1998</v>
      </c>
      <c r="F16" s="15">
        <v>0</v>
      </c>
      <c r="G16" s="16">
        <f>ROUND(E16*F16,2)</f>
        <v>0</v>
      </c>
    </row>
    <row r="17" spans="1:7" ht="14.25" thickBot="1" thickTop="1">
      <c r="A17" s="17"/>
      <c r="B17" s="17"/>
      <c r="C17" s="17"/>
      <c r="D17" s="17"/>
      <c r="E17" s="38" t="s">
        <v>14</v>
      </c>
      <c r="F17" s="38"/>
      <c r="G17" s="18">
        <f>SUM(G6:G16)</f>
        <v>0</v>
      </c>
    </row>
    <row r="18" spans="1:7" ht="14.25" thickBot="1" thickTop="1">
      <c r="A18" s="17"/>
      <c r="B18" s="17"/>
      <c r="C18" s="17"/>
      <c r="D18" s="17"/>
      <c r="E18" s="32" t="s">
        <v>15</v>
      </c>
      <c r="F18" s="32"/>
      <c r="G18" s="19">
        <f>ROUND(G17*0.23,2)</f>
        <v>0</v>
      </c>
    </row>
    <row r="19" spans="1:7" s="21" customFormat="1" ht="14.25" thickBot="1" thickTop="1">
      <c r="A19" s="17"/>
      <c r="B19" s="17"/>
      <c r="C19" s="17"/>
      <c r="D19" s="17"/>
      <c r="E19" s="32" t="s">
        <v>16</v>
      </c>
      <c r="F19" s="32"/>
      <c r="G19" s="20">
        <f>ROUND(G17*1.23,2)</f>
        <v>0</v>
      </c>
    </row>
    <row r="20" spans="1:7" s="22" customFormat="1" ht="13.5" thickTop="1">
      <c r="A20" s="33"/>
      <c r="B20" s="33"/>
      <c r="C20" s="33"/>
      <c r="D20" s="33"/>
      <c r="E20" s="33"/>
      <c r="F20" s="33"/>
      <c r="G20" s="33"/>
    </row>
    <row r="21" spans="1:7" ht="12.75">
      <c r="A21" s="34"/>
      <c r="B21" s="34"/>
      <c r="C21" s="34"/>
      <c r="D21" s="34"/>
      <c r="E21" s="34"/>
      <c r="F21" s="34"/>
      <c r="G21" s="34"/>
    </row>
    <row r="22" spans="1:7" ht="12.75">
      <c r="A22" s="23"/>
      <c r="B22" s="23"/>
      <c r="C22" s="24"/>
      <c r="D22" s="23"/>
      <c r="E22" s="25"/>
      <c r="F22" s="25"/>
      <c r="G22" s="25"/>
    </row>
    <row r="23" spans="1:7" ht="12.75">
      <c r="A23" s="23"/>
      <c r="B23" s="23"/>
      <c r="C23" s="24"/>
      <c r="D23" s="23"/>
      <c r="E23" s="25"/>
      <c r="F23" s="25"/>
      <c r="G23" s="25"/>
    </row>
    <row r="24" spans="1:7" ht="12.75">
      <c r="A24" s="17"/>
      <c r="B24" s="17"/>
      <c r="C24" s="17"/>
      <c r="D24" s="17"/>
      <c r="E24" s="45"/>
      <c r="F24" s="45"/>
      <c r="G24" s="25"/>
    </row>
    <row r="25" spans="1:7" ht="12.75">
      <c r="A25" s="17"/>
      <c r="B25" s="17"/>
      <c r="C25" s="17"/>
      <c r="D25" s="17"/>
      <c r="E25" s="45"/>
      <c r="F25" s="45"/>
      <c r="G25" s="26"/>
    </row>
    <row r="26" spans="1:7" ht="12.75">
      <c r="A26" s="23"/>
      <c r="B26" s="23"/>
      <c r="C26" s="24"/>
      <c r="D26" s="23"/>
      <c r="E26" s="25"/>
      <c r="F26" s="25"/>
      <c r="G26" s="25"/>
    </row>
    <row r="27" spans="1:7" ht="12.75">
      <c r="A27" s="23"/>
      <c r="B27" s="23"/>
      <c r="C27" s="27"/>
      <c r="D27" s="23"/>
      <c r="E27" s="25"/>
      <c r="F27" s="25"/>
      <c r="G27" s="25"/>
    </row>
    <row r="28" spans="1:7" ht="12.75">
      <c r="A28" s="17"/>
      <c r="B28" s="17"/>
      <c r="C28" s="17"/>
      <c r="D28" s="17"/>
      <c r="E28" s="45"/>
      <c r="F28" s="45"/>
      <c r="G28" s="25"/>
    </row>
    <row r="29" spans="1:7" ht="12.75">
      <c r="A29" s="17"/>
      <c r="B29" s="17"/>
      <c r="C29" s="17"/>
      <c r="D29" s="17"/>
      <c r="E29" s="45"/>
      <c r="F29" s="45"/>
      <c r="G29" s="26"/>
    </row>
    <row r="30" spans="1:7" ht="12.75">
      <c r="A30" s="46"/>
      <c r="B30" s="46"/>
      <c r="C30" s="46"/>
      <c r="D30" s="46"/>
      <c r="E30" s="45"/>
      <c r="F30" s="45"/>
      <c r="G30" s="25"/>
    </row>
    <row r="31" spans="1:7" ht="12.75">
      <c r="A31" s="46"/>
      <c r="B31" s="46"/>
      <c r="C31" s="46"/>
      <c r="D31" s="46"/>
      <c r="E31" s="45"/>
      <c r="F31" s="45"/>
      <c r="G31" s="26"/>
    </row>
    <row r="44" ht="12.75">
      <c r="D44" s="22" t="s">
        <v>17</v>
      </c>
    </row>
  </sheetData>
  <sheetProtection/>
  <mergeCells count="19">
    <mergeCell ref="A11:G11"/>
    <mergeCell ref="A14:G14"/>
    <mergeCell ref="E30:F30"/>
    <mergeCell ref="E31:F31"/>
    <mergeCell ref="A30:D31"/>
    <mergeCell ref="E24:F24"/>
    <mergeCell ref="E25:F25"/>
    <mergeCell ref="E28:F28"/>
    <mergeCell ref="E29:F29"/>
    <mergeCell ref="A1:G1"/>
    <mergeCell ref="E19:F19"/>
    <mergeCell ref="A20:G20"/>
    <mergeCell ref="A21:G21"/>
    <mergeCell ref="A2:G2"/>
    <mergeCell ref="E17:F17"/>
    <mergeCell ref="E18:F18"/>
    <mergeCell ref="A5:G5"/>
    <mergeCell ref="A7:G7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130" zoomScaleNormal="140" zoomScaleSheetLayoutView="130" zoomScalePageLayoutView="0" workbookViewId="0" topLeftCell="A10">
      <selection activeCell="I16" sqref="I16"/>
    </sheetView>
  </sheetViews>
  <sheetFormatPr defaultColWidth="9.00390625" defaultRowHeight="12.75"/>
  <cols>
    <col min="1" max="1" width="4.75390625" style="22" customWidth="1"/>
    <col min="2" max="2" width="13.875" style="22" customWidth="1"/>
    <col min="3" max="3" width="40.75390625" style="22" customWidth="1"/>
    <col min="4" max="4" width="6.75390625" style="22" customWidth="1"/>
    <col min="5" max="5" width="10.75390625" style="22" customWidth="1"/>
  </cols>
  <sheetData>
    <row r="1" spans="1:5" s="1" customFormat="1" ht="31.5" customHeight="1" thickTop="1">
      <c r="A1" s="29" t="s">
        <v>21</v>
      </c>
      <c r="B1" s="30"/>
      <c r="C1" s="30"/>
      <c r="D1" s="30"/>
      <c r="E1" s="31"/>
    </row>
    <row r="2" spans="1:5" s="1" customFormat="1" ht="54" customHeight="1" thickBot="1">
      <c r="A2" s="35" t="s">
        <v>35</v>
      </c>
      <c r="B2" s="36"/>
      <c r="C2" s="36"/>
      <c r="D2" s="36"/>
      <c r="E2" s="37"/>
    </row>
    <row r="3" spans="1:5" s="5" customFormat="1" ht="39" thickTop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s="1" customFormat="1" ht="12.75">
      <c r="A4" s="6">
        <v>1</v>
      </c>
      <c r="B4" s="7">
        <v>2</v>
      </c>
      <c r="C4" s="7">
        <v>3</v>
      </c>
      <c r="D4" s="7">
        <v>4</v>
      </c>
      <c r="E4" s="8">
        <v>5</v>
      </c>
    </row>
    <row r="5" spans="1:5" ht="12.75">
      <c r="A5" s="39" t="s">
        <v>7</v>
      </c>
      <c r="B5" s="40"/>
      <c r="C5" s="40"/>
      <c r="D5" s="40"/>
      <c r="E5" s="41"/>
    </row>
    <row r="6" spans="1:5" ht="76.5">
      <c r="A6" s="6">
        <v>1</v>
      </c>
      <c r="B6" s="7" t="s">
        <v>8</v>
      </c>
      <c r="C6" s="9" t="s">
        <v>23</v>
      </c>
      <c r="D6" s="7" t="s">
        <v>25</v>
      </c>
      <c r="E6" s="11">
        <v>999</v>
      </c>
    </row>
    <row r="7" spans="1:5" ht="12.75">
      <c r="A7" s="39" t="s">
        <v>9</v>
      </c>
      <c r="B7" s="40"/>
      <c r="C7" s="40"/>
      <c r="D7" s="40"/>
      <c r="E7" s="41"/>
    </row>
    <row r="8" spans="1:5" ht="51">
      <c r="A8" s="6">
        <v>2</v>
      </c>
      <c r="B8" s="7" t="s">
        <v>10</v>
      </c>
      <c r="C8" s="9" t="s">
        <v>32</v>
      </c>
      <c r="D8" s="7" t="s">
        <v>18</v>
      </c>
      <c r="E8" s="11">
        <v>139.86</v>
      </c>
    </row>
    <row r="9" spans="1:5" ht="12.75">
      <c r="A9" s="39" t="s">
        <v>11</v>
      </c>
      <c r="B9" s="40"/>
      <c r="C9" s="40"/>
      <c r="D9" s="40"/>
      <c r="E9" s="41"/>
    </row>
    <row r="10" spans="1:5" ht="76.5">
      <c r="A10" s="6">
        <v>3</v>
      </c>
      <c r="B10" s="7" t="s">
        <v>12</v>
      </c>
      <c r="C10" s="9" t="s">
        <v>33</v>
      </c>
      <c r="D10" s="7" t="s">
        <v>19</v>
      </c>
      <c r="E10" s="11">
        <v>5094.9</v>
      </c>
    </row>
    <row r="11" spans="1:5" ht="12.75">
      <c r="A11" s="39" t="e">
        <f>#REF!</f>
        <v>#REF!</v>
      </c>
      <c r="B11" s="40"/>
      <c r="C11" s="40"/>
      <c r="D11" s="40"/>
      <c r="E11" s="41"/>
    </row>
    <row r="12" spans="1:5" ht="66.75">
      <c r="A12" s="6">
        <v>4</v>
      </c>
      <c r="B12" s="7" t="s">
        <v>20</v>
      </c>
      <c r="C12" s="9" t="s">
        <v>38</v>
      </c>
      <c r="D12" s="7" t="s">
        <v>19</v>
      </c>
      <c r="E12" s="11">
        <v>5094.9</v>
      </c>
    </row>
    <row r="13" spans="1:5" ht="66.75">
      <c r="A13" s="6">
        <v>5</v>
      </c>
      <c r="B13" s="7" t="s">
        <v>20</v>
      </c>
      <c r="C13" s="9" t="s">
        <v>34</v>
      </c>
      <c r="D13" s="7" t="s">
        <v>19</v>
      </c>
      <c r="E13" s="11">
        <v>6044</v>
      </c>
    </row>
    <row r="14" spans="1:5" ht="12.75">
      <c r="A14" s="42" t="s">
        <v>36</v>
      </c>
      <c r="B14" s="43"/>
      <c r="C14" s="43"/>
      <c r="D14" s="43"/>
      <c r="E14" s="44"/>
    </row>
    <row r="15" spans="1:5" ht="38.25">
      <c r="A15" s="6">
        <v>6</v>
      </c>
      <c r="B15" s="7" t="s">
        <v>26</v>
      </c>
      <c r="C15" s="9" t="s">
        <v>39</v>
      </c>
      <c r="D15" s="7" t="s">
        <v>25</v>
      </c>
      <c r="E15" s="11">
        <v>1773</v>
      </c>
    </row>
    <row r="16" spans="1:5" ht="51.75" thickBot="1">
      <c r="A16" s="12">
        <v>6</v>
      </c>
      <c r="B16" s="13" t="s">
        <v>22</v>
      </c>
      <c r="C16" s="14" t="s">
        <v>24</v>
      </c>
      <c r="D16" s="13" t="s">
        <v>19</v>
      </c>
      <c r="E16" s="16">
        <v>1998</v>
      </c>
    </row>
    <row r="17" spans="1:5" s="22" customFormat="1" ht="13.5" thickTop="1">
      <c r="A17" s="33"/>
      <c r="B17" s="33"/>
      <c r="C17" s="33"/>
      <c r="D17" s="33"/>
      <c r="E17" s="33"/>
    </row>
    <row r="18" spans="1:5" ht="12.75">
      <c r="A18" s="34"/>
      <c r="B18" s="34"/>
      <c r="C18" s="34"/>
      <c r="D18" s="34"/>
      <c r="E18" s="34"/>
    </row>
    <row r="19" spans="1:5" ht="12.75">
      <c r="A19" s="23"/>
      <c r="B19" s="23"/>
      <c r="C19" s="24"/>
      <c r="D19" s="23"/>
      <c r="E19" s="25"/>
    </row>
    <row r="20" spans="1:5" ht="12.75">
      <c r="A20" s="23"/>
      <c r="B20" s="23"/>
      <c r="C20" s="24"/>
      <c r="D20" s="23"/>
      <c r="E20" s="25"/>
    </row>
    <row r="21" spans="1:5" ht="12.75">
      <c r="A21" s="17"/>
      <c r="B21" s="17"/>
      <c r="C21" s="17"/>
      <c r="D21" s="17"/>
      <c r="E21" s="28"/>
    </row>
    <row r="22" spans="1:5" ht="12.75">
      <c r="A22" s="17"/>
      <c r="B22" s="17"/>
      <c r="C22" s="17"/>
      <c r="D22" s="17"/>
      <c r="E22" s="28"/>
    </row>
    <row r="23" spans="1:5" ht="12.75">
      <c r="A23" s="23"/>
      <c r="B23" s="23"/>
      <c r="C23" s="24"/>
      <c r="D23" s="23"/>
      <c r="E23" s="25"/>
    </row>
    <row r="24" spans="1:5" ht="12.75">
      <c r="A24" s="23"/>
      <c r="B24" s="23"/>
      <c r="C24" s="27"/>
      <c r="D24" s="23"/>
      <c r="E24" s="25"/>
    </row>
    <row r="25" spans="1:5" ht="12.75">
      <c r="A25" s="17"/>
      <c r="B25" s="17"/>
      <c r="C25" s="17"/>
      <c r="D25" s="17"/>
      <c r="E25" s="28"/>
    </row>
    <row r="26" spans="1:5" ht="12.75">
      <c r="A26" s="17"/>
      <c r="B26" s="17"/>
      <c r="C26" s="17"/>
      <c r="D26" s="17"/>
      <c r="E26" s="28"/>
    </row>
    <row r="27" spans="1:5" ht="12.75">
      <c r="A27" s="46"/>
      <c r="B27" s="46"/>
      <c r="C27" s="46"/>
      <c r="D27" s="46"/>
      <c r="E27" s="28"/>
    </row>
    <row r="28" spans="1:5" ht="12.75">
      <c r="A28" s="46"/>
      <c r="B28" s="46"/>
      <c r="C28" s="46"/>
      <c r="D28" s="46"/>
      <c r="E28" s="28"/>
    </row>
    <row r="41" ht="12.75">
      <c r="D41" s="22" t="s">
        <v>17</v>
      </c>
    </row>
  </sheetData>
  <sheetProtection/>
  <mergeCells count="10">
    <mergeCell ref="A27:D28"/>
    <mergeCell ref="A14:E14"/>
    <mergeCell ref="A17:E17"/>
    <mergeCell ref="A18:E18"/>
    <mergeCell ref="A1:E1"/>
    <mergeCell ref="A2:E2"/>
    <mergeCell ref="A5:E5"/>
    <mergeCell ref="A7:E7"/>
    <mergeCell ref="A9:E9"/>
    <mergeCell ref="A11:E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PZD7</dc:creator>
  <cp:keywords/>
  <dc:description/>
  <cp:lastModifiedBy>piotr.kowalski@pzdmlawa.pl</cp:lastModifiedBy>
  <cp:lastPrinted>2024-06-25T08:28:09Z</cp:lastPrinted>
  <dcterms:created xsi:type="dcterms:W3CDTF">2021-09-02T05:51:49Z</dcterms:created>
  <dcterms:modified xsi:type="dcterms:W3CDTF">2024-06-25T08:28:26Z</dcterms:modified>
  <cp:category/>
  <cp:version/>
  <cp:contentType/>
  <cp:contentStatus/>
</cp:coreProperties>
</file>