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2"/>
  </bookViews>
  <sheets>
    <sheet name="do wydruku" sheetId="1" r:id="rId1"/>
    <sheet name="Arkusz1 (2)" sheetId="2" r:id="rId2"/>
    <sheet name="PSZOK 2022r." sheetId="3" r:id="rId3"/>
  </sheets>
  <definedNames>
    <definedName name="_xlnm.Print_Area" localSheetId="0">'do wydruku'!$A$1:$F$36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E15" i="2"/>
  <c r="E14" i="2"/>
  <c r="E13" i="2"/>
  <c r="E12" i="2"/>
  <c r="E11" i="2"/>
  <c r="H10" i="2"/>
  <c r="E10" i="2"/>
  <c r="E9" i="2"/>
  <c r="E8" i="2"/>
  <c r="E7" i="2"/>
  <c r="E6" i="2"/>
  <c r="E5" i="2"/>
  <c r="E6" i="1"/>
  <c r="E7" i="1"/>
  <c r="E8" i="1"/>
  <c r="E9" i="1"/>
  <c r="E10" i="1"/>
  <c r="E11" i="1"/>
  <c r="E12" i="1"/>
  <c r="E13" i="1"/>
  <c r="E14" i="1"/>
  <c r="E15" i="1"/>
  <c r="E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8" i="1"/>
  <c r="F16" i="1"/>
  <c r="F36" i="2" l="1"/>
  <c r="H15" i="2"/>
  <c r="H14" i="2" s="1"/>
  <c r="F36" i="1"/>
</calcChain>
</file>

<file path=xl/sharedStrings.xml><?xml version="1.0" encoding="utf-8"?>
<sst xmlns="http://schemas.openxmlformats.org/spreadsheetml/2006/main" count="305" uniqueCount="99">
  <si>
    <t xml:space="preserve">1. </t>
  </si>
  <si>
    <t>2.</t>
  </si>
  <si>
    <t>3.</t>
  </si>
  <si>
    <t>6.</t>
  </si>
  <si>
    <t>4.</t>
  </si>
  <si>
    <t>Infrastruktura drogowa (plac na kontenery transportowe, drogi i place manewrowe, parkingi) - łącznie utwardzona powierzchnia zajmuje 2 551,92 m2.</t>
  </si>
  <si>
    <t>Infrastruktura techniczna – kanalizacja sanitarna, deszczowa, instalacja wodna i elektryczna.</t>
  </si>
  <si>
    <t>5.</t>
  </si>
  <si>
    <t>7.</t>
  </si>
  <si>
    <t>8.</t>
  </si>
  <si>
    <t>11.</t>
  </si>
  <si>
    <t>12.</t>
  </si>
  <si>
    <t>Jednostka miary</t>
  </si>
  <si>
    <t>Ilość</t>
  </si>
  <si>
    <t>Budynek magazynowy na odpady problemowe, surowce i sprzęt. Budynek o wymiarach 5,75 x 16,5 m, wysokości 5 m. Obiekt podzielony na trzy pomieszczenia – każde dostępne z zewnątrz, wyposażone w dwuskrzydłową bramę stalową</t>
  </si>
  <si>
    <t>szt.</t>
  </si>
  <si>
    <t>9.</t>
  </si>
  <si>
    <t>10.</t>
  </si>
  <si>
    <t>13.</t>
  </si>
  <si>
    <t>14.</t>
  </si>
  <si>
    <t>Rozdrabniacz do gałęzi – układ napędowy: napęd bezpośredni, wał odbioru mocy</t>
  </si>
  <si>
    <t>15.</t>
  </si>
  <si>
    <t>16.</t>
  </si>
  <si>
    <t>17.</t>
  </si>
  <si>
    <t>18.</t>
  </si>
  <si>
    <t>20.</t>
  </si>
  <si>
    <t>Kontener siatkowy –  na odpady problemowe typu: sprzęt RTV, drobny sprzęt AGD, urządzenia elektryczne itp. o wymiarach min.: szerokość 1,0m x długość 1,1m x wysokość 1,1m.</t>
  </si>
  <si>
    <t>kpl</t>
  </si>
  <si>
    <t>kpl.</t>
  </si>
  <si>
    <r>
      <t>W</t>
    </r>
    <r>
      <rPr>
        <sz val="12"/>
        <color theme="1"/>
        <rFont val="Times New Roman"/>
        <family val="1"/>
        <charset val="238"/>
      </rPr>
      <t>anna / paleta wychwytująca  – na odpady problemowe typu: farby, lakiery itp., pojemność min. 240 l.</t>
    </r>
  </si>
  <si>
    <r>
      <t>K</t>
    </r>
    <r>
      <rPr>
        <sz val="12"/>
        <color theme="1"/>
        <rFont val="Times New Roman"/>
        <family val="1"/>
        <charset val="238"/>
      </rPr>
      <t>artonowe boksy wielokrotnego użytku - na odpady problemowe typu: świetlówki i żarówki o nośności do 50 kg.</t>
    </r>
  </si>
  <si>
    <t>Rozdrabniacz elektryczny - dwuwałowy elektryczny (zastosowanie: odpady opakowaniowe, odpady z wytłaczania metali i plastiku, plastikowe puszki, kartony, kable i przewody)</t>
  </si>
  <si>
    <r>
      <t>Prasokontener  na odpady typu: papier, tektura, folia plastikowa, pojemność kontenera 16 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</si>
  <si>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Kontener niski, otwarty – na odpady typu: popiół, gruz, odpady zielone biodegradowalne, szkło, drewno itp. pojemność 7,0 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</si>
  <si>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Kontener wysoki, otwarty (z plandeką wraz z wyposażeniem) – na odpady typu: odpady wielkogabarytowe, opony, styropian itp. pojemność 30 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</si>
  <si>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K</t>
    </r>
    <r>
      <rPr>
        <sz val="12"/>
        <color theme="1"/>
        <rFont val="Times New Roman"/>
        <family val="1"/>
        <charset val="238"/>
      </rPr>
      <t>ontener wysoki, zamknięty na odpady typu: odpady wielkogabarytowe, pojemność 30 m</t>
    </r>
    <r>
      <rPr>
        <vertAlign val="superscript"/>
        <sz val="12"/>
        <color theme="1"/>
        <rFont val="Times New Roman"/>
        <family val="1"/>
        <charset val="238"/>
      </rPr>
      <t>3</t>
    </r>
  </si>
  <si>
    <t>Ruchomy uniwersalny zestaw awaryjny do usuwania awarii rozlanych cieczy</t>
  </si>
  <si>
    <r>
      <t>Kontener wysoki, zamknięty  – na odpady typu: duże AGD itp. pojemność 36 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</si>
  <si>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R</t>
    </r>
    <r>
      <rPr>
        <sz val="12"/>
        <color theme="1"/>
        <rFont val="Times New Roman"/>
        <family val="1"/>
        <charset val="238"/>
      </rPr>
      <t>egał półkowy  – ustawione po dwie sztuki w magazynie na odpady problemowe</t>
    </r>
  </si>
  <si>
    <r>
      <t>Z</t>
    </r>
    <r>
      <rPr>
        <sz val="12"/>
        <color theme="1"/>
        <rFont val="Times New Roman"/>
        <family val="1"/>
        <charset val="238"/>
      </rPr>
      <t>biornik na zużyte oleje  – na odpady problemowe, pojemność 1200 l</t>
    </r>
  </si>
  <si>
    <t>Paleta na zużyte akumulatory –  o pojemności min. 600 l</t>
  </si>
  <si>
    <r>
      <t>S</t>
    </r>
    <r>
      <rPr>
        <sz val="12"/>
        <color theme="1"/>
        <rFont val="Times New Roman"/>
        <family val="1"/>
        <charset val="238"/>
      </rPr>
      <t>zafa narzędziowa – o wymiarach 1900 x 1000 x 540 mm</t>
    </r>
  </si>
  <si>
    <t>Ręczny wózek paletowy z wagą –  udźwig 2000 kg</t>
  </si>
  <si>
    <t>Ręczny wózek paletowy – udźwig 2000 kg</t>
  </si>
  <si>
    <t>Ręczny wózek platformowy –  nośność 400 kg</t>
  </si>
  <si>
    <t>Waga pomostowa do ważenia małogabarytowych odpadów</t>
  </si>
  <si>
    <t xml:space="preserve">   do umowy użyczenia z dnia…....................</t>
  </si>
  <si>
    <t>Lp.</t>
  </si>
  <si>
    <t>Budynek kontenerowy obsługi – łącznie dwa kontenery, każdy o wymiarach zewnętrznych 6050x2440mm, wysokości 2950 mm. Kontener wyposażony w instalację wodną, kanalizacyjną i elektryczną, umywalkę, toaletę, bojler elektryczny, ogrzewanie i klimatyzację</t>
  </si>
  <si>
    <r>
      <t>W</t>
    </r>
    <r>
      <rPr>
        <sz val="12"/>
        <color theme="1"/>
        <rFont val="Times New Roman"/>
        <family val="1"/>
        <charset val="238"/>
      </rPr>
      <t>aga samochodowa o nośności 60 Mg - o długości 12,0 m i szerokości 3m w wersji zagłębionej</t>
    </r>
  </si>
  <si>
    <t>Nazwa elementu obiektu/wyposażenia PSZOK</t>
  </si>
  <si>
    <t xml:space="preserve">Ogrodzenie </t>
  </si>
  <si>
    <t>Wózek widłowy spalinowy - maksymalna wysokośc podnoszenia 4,7 m, udźwig 2500 kg</t>
  </si>
  <si>
    <t>Ładowarka teleskopowa - maksymalna wysokość załadunku 7 m, udźwig przy maksymalnym zasięgu 1500 kg, udźwig znamionowy 	3500 kg, udźwig na maksymalnej wysokości	 2250 kg</t>
  </si>
  <si>
    <t>Kontener z tworzywa sztucznego – na odpady typu: odpady opakowaniowe, pojemność 1100 l</t>
  </si>
  <si>
    <r>
      <t>S</t>
    </r>
    <r>
      <rPr>
        <sz val="12"/>
        <color theme="1"/>
        <rFont val="Times New Roman"/>
        <family val="1"/>
        <charset val="238"/>
      </rPr>
      <t>tół warsztatowy – o wymiarach 1500 x 900 x 740 mm</t>
    </r>
    <r>
      <rPr>
        <sz val="11"/>
        <color theme="1"/>
        <rFont val="Times New Roman"/>
        <family val="1"/>
        <charset val="238"/>
      </rPr>
      <t xml:space="preserve"> z krzesłem obrotowym</t>
    </r>
  </si>
  <si>
    <t>Razem wartość brutto:</t>
  </si>
  <si>
    <t>rob. bud</t>
  </si>
  <si>
    <t>Wartośc ogółem brutto</t>
  </si>
  <si>
    <t>Cena jednostkowa brutto</t>
  </si>
  <si>
    <t>dostawy</t>
  </si>
  <si>
    <t>Zestaw podstawowych narzędzi zawierający: klucze nasadowe, klucze płaskie, wkrętaki płaskie i krzyżakowe, klucze płasko oczkowe z grzechotką, klucze imbusowe z kulką, klucze-gwiazdki, imadło ślusarskie obrotowe 200 mm, wiertarka - 650 W, wiertła,  wkrętarka 18V, szlifierka stołowa - 1700 W, szlifierka kątowa - 2400 W</t>
  </si>
  <si>
    <t>Ścieżka edukacyjna wraz z elementami małej architektury. Wiata o powierzchni 25 m2 o konstrukcji drewnianej. W obrębie ścieżki i wiaty znajdują się: ławostół -1 szt., ławki - 12 szt., tablice edukacyjne - 8 szt.,pojemniki na odpady - 5 szt.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</si>
  <si>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</si>
  <si>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</si>
  <si>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</si>
  <si>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</si>
  <si>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</si>
  <si>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</si>
  <si>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</si>
  <si>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</si>
  <si>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</si>
  <si>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</si>
  <si>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</si>
  <si>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</si>
  <si>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Załącznik Wykaz elemnetów składowych  PSZOK wraz z wyposażeniem </t>
  </si>
  <si>
    <t xml:space="preserve">Wykaz elemnetów składowych  PSZOK wraz z wyposażeniem    </t>
  </si>
  <si>
    <t>Budynek kontenerowy obsługi – łącznie dwa kontenery, każdy o wymiarach zewnętrznych 6050 x 2440mm, wysokości 2950 mm. Kontener wyposażony w instalację wodną, kanalizacyjną i elektryczną, umywalkę, toaletę, bojler elektryczny, ogrzewanie i klimatyzację</t>
  </si>
  <si>
    <t>Ładowarka teleskopowa - maksymalna wysokość załadunku 7 m, udźwig przy maksymalnym zasięgu 1500 kg, udźwig znamionowy 	3500 kg, udźwig na maksymalnej wysokości 2250 kg</t>
  </si>
  <si>
    <t>Kontener siatkowy –  na odpady problemowe typu: sprzęt RTV, drobny sprzęt AGD, urządzenia elektryczne itp. o wymiarach min.: szerokość 1,0 m x długość 1,1 m x wysokość 1,1m.</t>
  </si>
  <si>
    <r>
      <t>W</t>
    </r>
    <r>
      <rPr>
        <sz val="12"/>
        <color theme="1"/>
        <rFont val="Times New Roman"/>
        <family val="1"/>
        <charset val="238"/>
      </rPr>
      <t>anna / paleta wychwytująca  – na odpady problemowe typu: farby, lakiery itp., pojemność min. 240 l</t>
    </r>
  </si>
  <si>
    <r>
      <t>K</t>
    </r>
    <r>
      <rPr>
        <sz val="12"/>
        <color theme="1"/>
        <rFont val="Times New Roman"/>
        <family val="1"/>
        <charset val="238"/>
      </rPr>
      <t>artonowe boksy wielokrotnego użytku - na odpady problemowe typu: świetlówki i żarówki o nośności do 50 kg</t>
    </r>
  </si>
  <si>
    <t>Ogrodzenie i bramy</t>
  </si>
  <si>
    <t>Infrastruktura techniczna – kanalizacja sanitarna, deszczowa, instalacja wodociagowa i elektryczna</t>
  </si>
  <si>
    <t>Infrastruktura drogowa (plac na kontenery transportowe, drogi - w tym droga dojazdowa, place manewrowe, parkingi, zieleń) - łącznie utwardzona powierzchnia zajmuje 2 551,92 m2.</t>
  </si>
  <si>
    <t xml:space="preserve">Załącznik do umowy użyczenia z dnia….................... </t>
  </si>
  <si>
    <t>Ścieżka edukacyjna wraz z elementami małej architektury. Wiata o powierzchni 25 m2 o konstrukcji drewnianej. W obrębie ścieżki i wiaty znajdują się: ławostół -1 szt., ławki - 12 szt., tablice edukacyjne - 8 szt., pojemniki na odpady - 5 szt.</t>
  </si>
  <si>
    <r>
      <t>Prasokontener  na odpady typu: papier, tektura, folia plastikowa, pojemność kontenera 16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</si>
  <si>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Kontener niski, otwarty – na odpady typu: popiół, gruz, odpady zielone biodegradowalne, szkło, drewno itp. pojemność 7,0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</si>
  <si>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Kontener wysoki, otwarty (z plandeką wraz z wyposażeniem) – na odpady typu: odpady wielkogabarytowe, opony, styropian itp. pojemność 30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</si>
  <si>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Kontener wysoki, zamknięty  – na odpady typu: duże AGD itp. pojemność 36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</si>
  <si>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Waga samochodowa o nośności 60 Mg - o długości 12,0 m i szerokości 3m w wersji zagłębionej</t>
  </si>
  <si>
    <r>
      <t>Kontener wysoki, zamknięty na odpady typu: odpady wielkogabarytowe, pojemność 30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</si>
  <si>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Regał półkowy  – ustawione po dwie sztuki w magazynie na odpady problemowe</t>
  </si>
  <si>
    <t>Zbiornik na zużyte oleje  – na odpady problemowe, pojemność 1200 l</t>
  </si>
  <si>
    <t>Wanna / paleta wychwytująca  – na odpady problemowe typu: farby, lakiery itp., pojemność min. 240 l</t>
  </si>
  <si>
    <t>Kartonowe boksy wielokrotnego użytku - na odpady problemowe typu: świetlówki i żarówki o nośności do 50 kg</t>
  </si>
  <si>
    <t>Stół warsztatowy – o wymiarach 1500 x 900 x 740 mm z krzesłem obrotowym</t>
  </si>
  <si>
    <t>Szafa narzędziowa – o wymiarach 1900 x 1000 x 540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</si>
</sst>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justify" vertical="center"/>
    </xf>
    <xf numFmtId="4" fontId="5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25" zoomScaleNormal="100" zoomScaleSheetLayoutView="100" workbookViewId="0">
      <selection activeCell="B47" sqref="B47"/>
    </sheetView>
  </sheetViews>
  <sheetFormatPr defaultColWidth="8.85546875" defaultRowHeight="15" x14ac:dyDescent="0.25"/>
  <cols>
    <col min="1" max="1" width="8" style="23" customWidth="1"/>
    <col min="2" max="2" width="75.140625" style="1" customWidth="1"/>
    <col min="3" max="3" width="12.42578125" style="2" customWidth="1"/>
    <col min="4" max="4" width="9.7109375" style="2" customWidth="1"/>
    <col min="5" max="5" width="15.28515625" style="20" customWidth="1"/>
    <col min="6" max="6" width="15.140625" style="21" customWidth="1"/>
    <col min="7" max="7" width="8.85546875" style="1"/>
    <col min="8" max="8" width="15" style="1" customWidth="1"/>
    <col min="9" max="16384" width="8.85546875" style="1"/>
  </cols>
  <sheetData>
    <row r="1" spans="1:8" ht="20.45" customHeight="1" x14ac:dyDescent="0.25">
      <c r="A1" s="24" t="s">
        <v>85</v>
      </c>
      <c r="B1" s="24"/>
      <c r="C1" s="24"/>
      <c r="D1" s="24"/>
      <c r="E1" s="24"/>
      <c r="F1" s="24"/>
    </row>
    <row r="2" spans="1:8" ht="18" customHeight="1" x14ac:dyDescent="0.25">
      <c r="A2" s="24" t="s">
        <v>76</v>
      </c>
      <c r="B2" s="24"/>
      <c r="C2" s="24"/>
      <c r="D2" s="24"/>
      <c r="E2" s="24"/>
      <c r="F2" s="24"/>
    </row>
    <row r="3" spans="1:8" ht="24.6" customHeight="1" x14ac:dyDescent="0.25">
      <c r="A3" s="12"/>
      <c r="B3" s="12"/>
      <c r="C3" s="12"/>
      <c r="D3" s="12"/>
      <c r="E3" s="12"/>
      <c r="F3" s="12"/>
    </row>
    <row r="4" spans="1:8" ht="42.75" x14ac:dyDescent="0.25">
      <c r="A4" s="11" t="s">
        <v>47</v>
      </c>
      <c r="B4" s="22" t="s">
        <v>50</v>
      </c>
      <c r="C4" s="5" t="s">
        <v>12</v>
      </c>
      <c r="D4" s="5" t="s">
        <v>13</v>
      </c>
      <c r="E4" s="15" t="s">
        <v>59</v>
      </c>
      <c r="F4" s="15" t="s">
        <v>58</v>
      </c>
    </row>
    <row r="5" spans="1:8" ht="63" x14ac:dyDescent="0.25">
      <c r="A5" s="4" t="s">
        <v>0</v>
      </c>
      <c r="B5" s="6" t="s">
        <v>77</v>
      </c>
      <c r="C5" s="8" t="s">
        <v>28</v>
      </c>
      <c r="D5" s="8">
        <v>1</v>
      </c>
      <c r="E5" s="18">
        <f>F5</f>
        <v>106087.5</v>
      </c>
      <c r="F5" s="3">
        <v>106087.5</v>
      </c>
    </row>
    <row r="6" spans="1:8" ht="56.25" customHeight="1" x14ac:dyDescent="0.25">
      <c r="A6" s="4" t="s">
        <v>1</v>
      </c>
      <c r="B6" s="6" t="s">
        <v>14</v>
      </c>
      <c r="C6" s="8" t="s">
        <v>28</v>
      </c>
      <c r="D6" s="8">
        <v>1</v>
      </c>
      <c r="E6" s="18">
        <f t="shared" ref="E6:E15" si="0">F6</f>
        <v>254733</v>
      </c>
      <c r="F6" s="3">
        <v>254733</v>
      </c>
    </row>
    <row r="7" spans="1:8" ht="35.450000000000003" customHeight="1" x14ac:dyDescent="0.25">
      <c r="A7" s="4" t="s">
        <v>2</v>
      </c>
      <c r="B7" s="7" t="s">
        <v>49</v>
      </c>
      <c r="C7" s="8" t="s">
        <v>15</v>
      </c>
      <c r="D7" s="8">
        <v>1</v>
      </c>
      <c r="E7" s="18">
        <f t="shared" si="0"/>
        <v>93849</v>
      </c>
      <c r="F7" s="3">
        <v>93849</v>
      </c>
    </row>
    <row r="8" spans="1:8" ht="52.5" customHeight="1" x14ac:dyDescent="0.25">
      <c r="A8" s="4" t="s">
        <v>4</v>
      </c>
      <c r="B8" s="13" t="s">
        <v>86</v>
      </c>
      <c r="C8" s="8" t="s">
        <v>28</v>
      </c>
      <c r="D8" s="8">
        <v>1</v>
      </c>
      <c r="E8" s="18">
        <f t="shared" si="0"/>
        <v>31426.5</v>
      </c>
      <c r="F8" s="3">
        <v>31426.5</v>
      </c>
    </row>
    <row r="9" spans="1:8" ht="15.75" x14ac:dyDescent="0.25">
      <c r="A9" s="4" t="s">
        <v>7</v>
      </c>
      <c r="B9" s="13" t="s">
        <v>82</v>
      </c>
      <c r="C9" s="8" t="s">
        <v>27</v>
      </c>
      <c r="D9" s="8">
        <v>1</v>
      </c>
      <c r="E9" s="18">
        <f t="shared" si="0"/>
        <v>24354</v>
      </c>
      <c r="F9" s="3">
        <v>24354</v>
      </c>
    </row>
    <row r="10" spans="1:8" ht="52.5" customHeight="1" x14ac:dyDescent="0.25">
      <c r="A10" s="4" t="s">
        <v>3</v>
      </c>
      <c r="B10" s="6" t="s">
        <v>84</v>
      </c>
      <c r="C10" s="8" t="s">
        <v>28</v>
      </c>
      <c r="D10" s="8">
        <v>1</v>
      </c>
      <c r="E10" s="18">
        <f t="shared" si="0"/>
        <v>1586700</v>
      </c>
      <c r="F10" s="3">
        <v>1586700</v>
      </c>
      <c r="H10" s="14"/>
    </row>
    <row r="11" spans="1:8" ht="36.75" customHeight="1" x14ac:dyDescent="0.25">
      <c r="A11" s="4" t="s">
        <v>8</v>
      </c>
      <c r="B11" s="6" t="s">
        <v>83</v>
      </c>
      <c r="C11" s="8" t="s">
        <v>28</v>
      </c>
      <c r="D11" s="8">
        <v>1</v>
      </c>
      <c r="E11" s="18">
        <f t="shared" si="0"/>
        <v>463710</v>
      </c>
      <c r="F11" s="3">
        <v>463710</v>
      </c>
    </row>
    <row r="12" spans="1:8" ht="31.5" x14ac:dyDescent="0.25">
      <c r="A12" s="4" t="s">
        <v>9</v>
      </c>
      <c r="B12" s="16" t="s">
        <v>52</v>
      </c>
      <c r="C12" s="8" t="s">
        <v>15</v>
      </c>
      <c r="D12" s="8">
        <v>1</v>
      </c>
      <c r="E12" s="18">
        <f t="shared" si="0"/>
        <v>79827</v>
      </c>
      <c r="F12" s="3">
        <v>79827</v>
      </c>
    </row>
    <row r="13" spans="1:8" ht="55.5" customHeight="1" x14ac:dyDescent="0.25">
      <c r="A13" s="4" t="s">
        <v>16</v>
      </c>
      <c r="B13" s="16" t="s">
        <v>78</v>
      </c>
      <c r="C13" s="8" t="s">
        <v>15</v>
      </c>
      <c r="D13" s="8">
        <v>1</v>
      </c>
      <c r="E13" s="18">
        <f t="shared" si="0"/>
        <v>399614.7</v>
      </c>
      <c r="F13" s="3">
        <v>399614.7</v>
      </c>
      <c r="H13" s="14"/>
    </row>
    <row r="14" spans="1:8" ht="28.9" customHeight="1" x14ac:dyDescent="0.25">
      <c r="A14" s="4" t="s">
        <v>17</v>
      </c>
      <c r="B14" s="6" t="s">
        <v>20</v>
      </c>
      <c r="C14" s="8" t="s">
        <v>15</v>
      </c>
      <c r="D14" s="8">
        <v>1</v>
      </c>
      <c r="E14" s="18">
        <f t="shared" si="0"/>
        <v>51192.6</v>
      </c>
      <c r="F14" s="3">
        <v>51192.6</v>
      </c>
      <c r="H14" s="14"/>
    </row>
    <row r="15" spans="1:8" ht="54.6" customHeight="1" x14ac:dyDescent="0.25">
      <c r="A15" s="4" t="s">
        <v>10</v>
      </c>
      <c r="B15" s="6" t="s">
        <v>31</v>
      </c>
      <c r="C15" s="8" t="s">
        <v>15</v>
      </c>
      <c r="D15" s="8">
        <v>1</v>
      </c>
      <c r="E15" s="18">
        <f t="shared" si="0"/>
        <v>214020</v>
      </c>
      <c r="F15" s="3">
        <v>214020</v>
      </c>
      <c r="H15" s="14"/>
    </row>
    <row r="16" spans="1:8" ht="33.6" customHeight="1" x14ac:dyDescent="0.25">
      <c r="A16" s="4" t="s">
        <v>11</v>
      </c>
      <c r="B16" s="13" t="s">
        <v>32</v>
      </c>
      <c r="C16" s="8" t="s">
        <v>15</v>
      </c>
      <c r="D16" s="10">
        <v>2</v>
      </c>
      <c r="E16" s="19">
        <v>66420</v>
      </c>
      <c r="F16" s="3">
        <f>D16*E16</f>
        <v>132840</v>
      </c>
    </row>
    <row r="17" spans="1:8" ht="43.15" customHeight="1" x14ac:dyDescent="0.25">
      <c r="A17" s="4" t="s">
        <v>18</v>
      </c>
      <c r="B17" s="6" t="s">
        <v>33</v>
      </c>
      <c r="C17" s="8" t="s">
        <v>15</v>
      </c>
      <c r="D17" s="10">
        <v>6</v>
      </c>
      <c r="E17" s="19">
        <v>12300</v>
      </c>
      <c r="F17" s="3">
        <f t="shared" ref="F17:F35" si="1">D17*E17</f>
        <v>73800</v>
      </c>
    </row>
    <row r="18" spans="1:8" ht="43.5" customHeight="1" x14ac:dyDescent="0.25">
      <c r="A18" s="4" t="s">
        <v>19</v>
      </c>
      <c r="B18" s="6" t="s">
        <v>34</v>
      </c>
      <c r="C18" s="8" t="s">
        <v>15</v>
      </c>
      <c r="D18" s="10">
        <v>2</v>
      </c>
      <c r="E18" s="19">
        <v>23345.4</v>
      </c>
      <c r="F18" s="3">
        <f t="shared" si="1"/>
        <v>46690.8</v>
      </c>
    </row>
    <row r="19" spans="1:8" ht="33" customHeight="1" x14ac:dyDescent="0.25">
      <c r="A19" s="4" t="s">
        <v>21</v>
      </c>
      <c r="B19" s="7" t="s">
        <v>35</v>
      </c>
      <c r="C19" s="8" t="s">
        <v>15</v>
      </c>
      <c r="D19" s="10">
        <v>1</v>
      </c>
      <c r="E19" s="19">
        <v>28290</v>
      </c>
      <c r="F19" s="3">
        <f t="shared" si="1"/>
        <v>28290</v>
      </c>
    </row>
    <row r="20" spans="1:8" ht="27.75" customHeight="1" x14ac:dyDescent="0.25">
      <c r="A20" s="4" t="s">
        <v>22</v>
      </c>
      <c r="B20" s="6" t="s">
        <v>37</v>
      </c>
      <c r="C20" s="8" t="s">
        <v>15</v>
      </c>
      <c r="D20" s="10">
        <v>1</v>
      </c>
      <c r="E20" s="19">
        <v>33210</v>
      </c>
      <c r="F20" s="3">
        <f t="shared" si="1"/>
        <v>33210</v>
      </c>
    </row>
    <row r="21" spans="1:8" ht="39.75" customHeight="1" x14ac:dyDescent="0.25">
      <c r="A21" s="4" t="s">
        <v>23</v>
      </c>
      <c r="B21" s="6" t="s">
        <v>54</v>
      </c>
      <c r="C21" s="8" t="s">
        <v>15</v>
      </c>
      <c r="D21" s="10">
        <v>6</v>
      </c>
      <c r="E21" s="19">
        <v>869.61</v>
      </c>
      <c r="F21" s="3">
        <f t="shared" si="1"/>
        <v>5217.66</v>
      </c>
    </row>
    <row r="22" spans="1:8" ht="26.25" customHeight="1" x14ac:dyDescent="0.25">
      <c r="A22" s="4" t="s">
        <v>24</v>
      </c>
      <c r="B22" s="7" t="s">
        <v>38</v>
      </c>
      <c r="C22" s="8" t="s">
        <v>15</v>
      </c>
      <c r="D22" s="10">
        <v>6</v>
      </c>
      <c r="E22" s="19">
        <v>480.93</v>
      </c>
      <c r="F22" s="3">
        <f t="shared" si="1"/>
        <v>2885.58</v>
      </c>
    </row>
    <row r="23" spans="1:8" ht="27.6" customHeight="1" x14ac:dyDescent="0.25">
      <c r="A23" s="4" t="s">
        <v>63</v>
      </c>
      <c r="B23" s="7" t="s">
        <v>39</v>
      </c>
      <c r="C23" s="8" t="s">
        <v>15</v>
      </c>
      <c r="D23" s="10">
        <v>1</v>
      </c>
      <c r="E23" s="19">
        <v>4964.28</v>
      </c>
      <c r="F23" s="3">
        <f t="shared" si="1"/>
        <v>4964.28</v>
      </c>
    </row>
    <row r="24" spans="1:8" ht="31.5" x14ac:dyDescent="0.25">
      <c r="A24" s="4" t="s">
        <v>25</v>
      </c>
      <c r="B24" s="17" t="s">
        <v>80</v>
      </c>
      <c r="C24" s="8" t="s">
        <v>15</v>
      </c>
      <c r="D24" s="10">
        <v>2</v>
      </c>
      <c r="E24" s="19">
        <v>1108.23</v>
      </c>
      <c r="F24" s="3">
        <f t="shared" si="1"/>
        <v>2216.46</v>
      </c>
    </row>
    <row r="25" spans="1:8" ht="51.75" customHeight="1" x14ac:dyDescent="0.25">
      <c r="A25" s="4" t="s">
        <v>64</v>
      </c>
      <c r="B25" s="6" t="s">
        <v>79</v>
      </c>
      <c r="C25" s="8" t="s">
        <v>15</v>
      </c>
      <c r="D25" s="10">
        <v>4</v>
      </c>
      <c r="E25" s="19">
        <v>1548.57</v>
      </c>
      <c r="F25" s="3">
        <f t="shared" si="1"/>
        <v>6194.28</v>
      </c>
    </row>
    <row r="26" spans="1:8" ht="35.450000000000003" customHeight="1" x14ac:dyDescent="0.25">
      <c r="A26" s="9" t="s">
        <v>65</v>
      </c>
      <c r="B26" s="7" t="s">
        <v>81</v>
      </c>
      <c r="C26" s="8" t="s">
        <v>15</v>
      </c>
      <c r="D26" s="10">
        <v>20</v>
      </c>
      <c r="E26" s="19">
        <v>38.130000000000003</v>
      </c>
      <c r="F26" s="3">
        <f t="shared" si="1"/>
        <v>762.6</v>
      </c>
    </row>
    <row r="27" spans="1:8" ht="25.9" customHeight="1" x14ac:dyDescent="0.25">
      <c r="A27" s="9" t="s">
        <v>66</v>
      </c>
      <c r="B27" s="6" t="s">
        <v>40</v>
      </c>
      <c r="C27" s="8" t="s">
        <v>15</v>
      </c>
      <c r="D27" s="10">
        <v>2</v>
      </c>
      <c r="E27" s="19">
        <v>1511.67</v>
      </c>
      <c r="F27" s="3">
        <f t="shared" si="1"/>
        <v>3023.34</v>
      </c>
    </row>
    <row r="28" spans="1:8" ht="31.5" customHeight="1" x14ac:dyDescent="0.25">
      <c r="A28" s="9" t="s">
        <v>67</v>
      </c>
      <c r="B28" s="7" t="s">
        <v>55</v>
      </c>
      <c r="C28" s="8" t="s">
        <v>15</v>
      </c>
      <c r="D28" s="10">
        <v>1</v>
      </c>
      <c r="E28" s="19">
        <v>4387.41</v>
      </c>
      <c r="F28" s="3">
        <f t="shared" si="1"/>
        <v>4387.41</v>
      </c>
    </row>
    <row r="29" spans="1:8" ht="29.45" customHeight="1" x14ac:dyDescent="0.25">
      <c r="A29" s="9" t="s">
        <v>68</v>
      </c>
      <c r="B29" s="7" t="s">
        <v>41</v>
      </c>
      <c r="C29" s="8" t="s">
        <v>15</v>
      </c>
      <c r="D29" s="10">
        <v>1</v>
      </c>
      <c r="E29" s="19">
        <v>1966.77</v>
      </c>
      <c r="F29" s="3">
        <f t="shared" si="1"/>
        <v>1966.77</v>
      </c>
    </row>
    <row r="30" spans="1:8" ht="81" customHeight="1" x14ac:dyDescent="0.25">
      <c r="A30" s="9" t="s">
        <v>69</v>
      </c>
      <c r="B30" s="6" t="s">
        <v>61</v>
      </c>
      <c r="C30" s="8" t="s">
        <v>28</v>
      </c>
      <c r="D30" s="8">
        <v>1</v>
      </c>
      <c r="E30" s="18">
        <v>5490.72</v>
      </c>
      <c r="F30" s="3">
        <f t="shared" si="1"/>
        <v>5490.72</v>
      </c>
      <c r="H30" s="14"/>
    </row>
    <row r="31" spans="1:8" ht="23.45" customHeight="1" x14ac:dyDescent="0.25">
      <c r="A31" s="9" t="s">
        <v>70</v>
      </c>
      <c r="B31" s="6" t="s">
        <v>42</v>
      </c>
      <c r="C31" s="8" t="s">
        <v>15</v>
      </c>
      <c r="D31" s="8">
        <v>1</v>
      </c>
      <c r="E31" s="18">
        <v>2188.17</v>
      </c>
      <c r="F31" s="3">
        <f t="shared" si="1"/>
        <v>2188.17</v>
      </c>
    </row>
    <row r="32" spans="1:8" ht="22.9" customHeight="1" x14ac:dyDescent="0.25">
      <c r="A32" s="9" t="s">
        <v>71</v>
      </c>
      <c r="B32" s="6" t="s">
        <v>43</v>
      </c>
      <c r="C32" s="8" t="s">
        <v>15</v>
      </c>
      <c r="D32" s="8">
        <v>1</v>
      </c>
      <c r="E32" s="18">
        <v>1327.17</v>
      </c>
      <c r="F32" s="3">
        <f t="shared" si="1"/>
        <v>1327.17</v>
      </c>
    </row>
    <row r="33" spans="1:6" ht="23.45" customHeight="1" x14ac:dyDescent="0.25">
      <c r="A33" s="9" t="s">
        <v>72</v>
      </c>
      <c r="B33" s="6" t="s">
        <v>44</v>
      </c>
      <c r="C33" s="8" t="s">
        <v>15</v>
      </c>
      <c r="D33" s="8">
        <v>1</v>
      </c>
      <c r="E33" s="18">
        <v>916.35</v>
      </c>
      <c r="F33" s="3">
        <f t="shared" si="1"/>
        <v>916.35</v>
      </c>
    </row>
    <row r="34" spans="1:6" ht="27.75" customHeight="1" x14ac:dyDescent="0.25">
      <c r="A34" s="9" t="s">
        <v>73</v>
      </c>
      <c r="B34" s="6" t="s">
        <v>36</v>
      </c>
      <c r="C34" s="8" t="s">
        <v>27</v>
      </c>
      <c r="D34" s="8">
        <v>1</v>
      </c>
      <c r="E34" s="18">
        <v>1683.87</v>
      </c>
      <c r="F34" s="3">
        <f t="shared" si="1"/>
        <v>1683.87</v>
      </c>
    </row>
    <row r="35" spans="1:6" ht="19.899999999999999" customHeight="1" x14ac:dyDescent="0.25">
      <c r="A35" s="9" t="s">
        <v>74</v>
      </c>
      <c r="B35" s="6" t="s">
        <v>45</v>
      </c>
      <c r="C35" s="8" t="s">
        <v>15</v>
      </c>
      <c r="D35" s="8">
        <v>1</v>
      </c>
      <c r="E35" s="18">
        <v>9680.1</v>
      </c>
      <c r="F35" s="3">
        <f t="shared" si="1"/>
        <v>9680.1</v>
      </c>
    </row>
    <row r="36" spans="1:6" ht="21.75" customHeight="1" x14ac:dyDescent="0.25">
      <c r="A36" s="25" t="s">
        <v>56</v>
      </c>
      <c r="B36" s="25"/>
      <c r="C36" s="25"/>
      <c r="D36" s="25"/>
      <c r="E36" s="25"/>
      <c r="F36" s="3">
        <f>SUM(F5:F35)</f>
        <v>3673249.8600000003</v>
      </c>
    </row>
  </sheetData>
  <mergeCells count="3">
    <mergeCell ref="A1:F1"/>
    <mergeCell ref="A2:F2"/>
    <mergeCell ref="A36:E36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25" workbookViewId="0">
      <selection activeCell="B6" sqref="B6"/>
    </sheetView>
  </sheetViews>
  <sheetFormatPr defaultColWidth="8.85546875" defaultRowHeight="15" x14ac:dyDescent="0.25"/>
  <cols>
    <col min="1" max="1" width="8" style="23" customWidth="1"/>
    <col min="2" max="2" width="91.85546875" style="1" customWidth="1"/>
    <col min="3" max="3" width="16.140625" style="2" customWidth="1"/>
    <col min="4" max="4" width="12.5703125" style="2" customWidth="1"/>
    <col min="5" max="5" width="16.5703125" style="20" customWidth="1"/>
    <col min="6" max="6" width="15.140625" style="21" customWidth="1"/>
    <col min="7" max="7" width="8.85546875" style="1"/>
    <col min="8" max="8" width="15" style="1" customWidth="1"/>
    <col min="9" max="16384" width="8.85546875" style="1"/>
  </cols>
  <sheetData>
    <row r="1" spans="1:8" ht="20.45" customHeight="1" x14ac:dyDescent="0.25">
      <c r="A1" s="24" t="s">
        <v>75</v>
      </c>
      <c r="B1" s="24"/>
      <c r="C1" s="24"/>
      <c r="D1" s="24"/>
      <c r="E1" s="24"/>
      <c r="F1" s="24"/>
    </row>
    <row r="2" spans="1:8" ht="18" customHeight="1" x14ac:dyDescent="0.25">
      <c r="A2" s="24" t="s">
        <v>46</v>
      </c>
      <c r="B2" s="24"/>
      <c r="C2" s="24"/>
      <c r="D2" s="24"/>
      <c r="E2" s="24"/>
      <c r="F2" s="24"/>
    </row>
    <row r="3" spans="1:8" ht="24.6" customHeight="1" x14ac:dyDescent="0.25">
      <c r="A3" s="12"/>
      <c r="B3" s="12"/>
      <c r="C3" s="12"/>
      <c r="D3" s="12"/>
      <c r="E3" s="12"/>
      <c r="F3" s="12"/>
    </row>
    <row r="4" spans="1:8" ht="42.75" x14ac:dyDescent="0.25">
      <c r="A4" s="11" t="s">
        <v>47</v>
      </c>
      <c r="B4" s="22" t="s">
        <v>50</v>
      </c>
      <c r="C4" s="5" t="s">
        <v>12</v>
      </c>
      <c r="D4" s="5" t="s">
        <v>13</v>
      </c>
      <c r="E4" s="15" t="s">
        <v>59</v>
      </c>
      <c r="F4" s="15" t="s">
        <v>58</v>
      </c>
    </row>
    <row r="5" spans="1:8" ht="47.25" x14ac:dyDescent="0.25">
      <c r="A5" s="4" t="s">
        <v>0</v>
      </c>
      <c r="B5" s="6" t="s">
        <v>48</v>
      </c>
      <c r="C5" s="8" t="s">
        <v>28</v>
      </c>
      <c r="D5" s="8">
        <v>1</v>
      </c>
      <c r="E5" s="18">
        <f>F5</f>
        <v>106087.5</v>
      </c>
      <c r="F5" s="3">
        <v>106087.5</v>
      </c>
    </row>
    <row r="6" spans="1:8" ht="47.25" x14ac:dyDescent="0.25">
      <c r="A6" s="4" t="s">
        <v>1</v>
      </c>
      <c r="B6" s="6" t="s">
        <v>14</v>
      </c>
      <c r="C6" s="8" t="s">
        <v>28</v>
      </c>
      <c r="D6" s="8">
        <v>1</v>
      </c>
      <c r="E6" s="18">
        <f t="shared" ref="E6:E15" si="0">F6</f>
        <v>254733</v>
      </c>
      <c r="F6" s="3">
        <v>254733</v>
      </c>
    </row>
    <row r="7" spans="1:8" ht="15.75" x14ac:dyDescent="0.25">
      <c r="A7" s="4" t="s">
        <v>2</v>
      </c>
      <c r="B7" s="7" t="s">
        <v>49</v>
      </c>
      <c r="C7" s="8" t="s">
        <v>15</v>
      </c>
      <c r="D7" s="8">
        <v>1</v>
      </c>
      <c r="E7" s="18">
        <f t="shared" si="0"/>
        <v>93849</v>
      </c>
      <c r="F7" s="3">
        <v>93849</v>
      </c>
    </row>
    <row r="8" spans="1:8" ht="47.25" x14ac:dyDescent="0.25">
      <c r="A8" s="4" t="s">
        <v>4</v>
      </c>
      <c r="B8" s="13" t="s">
        <v>62</v>
      </c>
      <c r="C8" s="8" t="s">
        <v>28</v>
      </c>
      <c r="D8" s="8">
        <v>1</v>
      </c>
      <c r="E8" s="18">
        <f t="shared" si="0"/>
        <v>31426.5</v>
      </c>
      <c r="F8" s="3">
        <v>31426.5</v>
      </c>
    </row>
    <row r="9" spans="1:8" ht="15.75" x14ac:dyDescent="0.25">
      <c r="A9" s="4" t="s">
        <v>7</v>
      </c>
      <c r="B9" s="13" t="s">
        <v>51</v>
      </c>
      <c r="C9" s="8" t="s">
        <v>27</v>
      </c>
      <c r="D9" s="8">
        <v>1</v>
      </c>
      <c r="E9" s="18">
        <f t="shared" si="0"/>
        <v>24354</v>
      </c>
      <c r="F9" s="3">
        <v>24354</v>
      </c>
    </row>
    <row r="10" spans="1:8" ht="31.5" x14ac:dyDescent="0.25">
      <c r="A10" s="4" t="s">
        <v>3</v>
      </c>
      <c r="B10" s="6" t="s">
        <v>5</v>
      </c>
      <c r="C10" s="8" t="s">
        <v>28</v>
      </c>
      <c r="D10" s="8">
        <v>1</v>
      </c>
      <c r="E10" s="18">
        <f t="shared" si="0"/>
        <v>1586700</v>
      </c>
      <c r="F10" s="3">
        <v>1586700</v>
      </c>
      <c r="G10" s="1" t="s">
        <v>57</v>
      </c>
      <c r="H10" s="14">
        <f>F5+F6+F7+F8+F9+F10+F11</f>
        <v>2560860</v>
      </c>
    </row>
    <row r="11" spans="1:8" ht="15.75" x14ac:dyDescent="0.25">
      <c r="A11" s="4" t="s">
        <v>8</v>
      </c>
      <c r="B11" s="6" t="s">
        <v>6</v>
      </c>
      <c r="C11" s="8" t="s">
        <v>28</v>
      </c>
      <c r="D11" s="8">
        <v>1</v>
      </c>
      <c r="E11" s="18">
        <f t="shared" si="0"/>
        <v>463710</v>
      </c>
      <c r="F11" s="3">
        <v>463710</v>
      </c>
    </row>
    <row r="12" spans="1:8" ht="15.75" x14ac:dyDescent="0.25">
      <c r="A12" s="4" t="s">
        <v>9</v>
      </c>
      <c r="B12" s="16" t="s">
        <v>52</v>
      </c>
      <c r="C12" s="8" t="s">
        <v>15</v>
      </c>
      <c r="D12" s="8">
        <v>1</v>
      </c>
      <c r="E12" s="18">
        <f t="shared" si="0"/>
        <v>79827</v>
      </c>
      <c r="F12" s="3">
        <v>79827</v>
      </c>
    </row>
    <row r="13" spans="1:8" ht="31.5" x14ac:dyDescent="0.25">
      <c r="A13" s="4" t="s">
        <v>16</v>
      </c>
      <c r="B13" s="16" t="s">
        <v>53</v>
      </c>
      <c r="C13" s="8" t="s">
        <v>15</v>
      </c>
      <c r="D13" s="8">
        <v>1</v>
      </c>
      <c r="E13" s="18">
        <f t="shared" si="0"/>
        <v>399614.7</v>
      </c>
      <c r="F13" s="3">
        <v>399614.7</v>
      </c>
      <c r="H13" s="14"/>
    </row>
    <row r="14" spans="1:8" ht="15.75" x14ac:dyDescent="0.25">
      <c r="A14" s="4" t="s">
        <v>17</v>
      </c>
      <c r="B14" s="6" t="s">
        <v>20</v>
      </c>
      <c r="C14" s="8" t="s">
        <v>15</v>
      </c>
      <c r="D14" s="8">
        <v>1</v>
      </c>
      <c r="E14" s="18">
        <f t="shared" si="0"/>
        <v>51192.6</v>
      </c>
      <c r="F14" s="3">
        <v>51192.6</v>
      </c>
      <c r="G14" s="1" t="s">
        <v>60</v>
      </c>
      <c r="H14" s="14">
        <f>F12+F13+F14+F15+H15</f>
        <v>1112389.8599999999</v>
      </c>
    </row>
    <row r="15" spans="1:8" ht="31.5" x14ac:dyDescent="0.25">
      <c r="A15" s="4" t="s">
        <v>10</v>
      </c>
      <c r="B15" s="6" t="s">
        <v>31</v>
      </c>
      <c r="C15" s="8" t="s">
        <v>15</v>
      </c>
      <c r="D15" s="8">
        <v>1</v>
      </c>
      <c r="E15" s="18">
        <f t="shared" si="0"/>
        <v>214020</v>
      </c>
      <c r="F15" s="3">
        <v>214020</v>
      </c>
      <c r="H15" s="14">
        <f>SUM(F16:F35)</f>
        <v>367735.55999999994</v>
      </c>
    </row>
    <row r="16" spans="1:8" ht="18.75" x14ac:dyDescent="0.25">
      <c r="A16" s="4" t="s">
        <v>11</v>
      </c>
      <c r="B16" s="13" t="s">
        <v>32</v>
      </c>
      <c r="C16" s="8" t="s">
        <v>15</v>
      </c>
      <c r="D16" s="10">
        <v>2</v>
      </c>
      <c r="E16" s="19">
        <v>66420</v>
      </c>
      <c r="F16" s="3">
        <f>D16*E16</f>
        <v>132840</v>
      </c>
    </row>
    <row r="17" spans="1:8" ht="34.5" x14ac:dyDescent="0.25">
      <c r="A17" s="4" t="s">
        <v>18</v>
      </c>
      <c r="B17" s="6" t="s">
        <v>33</v>
      </c>
      <c r="C17" s="8" t="s">
        <v>15</v>
      </c>
      <c r="D17" s="10">
        <v>6</v>
      </c>
      <c r="E17" s="19">
        <v>12300</v>
      </c>
      <c r="F17" s="3">
        <f t="shared" ref="F17:F35" si="1">D17*E17</f>
        <v>73800</v>
      </c>
    </row>
    <row r="18" spans="1:8" ht="34.5" x14ac:dyDescent="0.25">
      <c r="A18" s="4" t="s">
        <v>19</v>
      </c>
      <c r="B18" s="6" t="s">
        <v>34</v>
      </c>
      <c r="C18" s="8" t="s">
        <v>15</v>
      </c>
      <c r="D18" s="10">
        <v>2</v>
      </c>
      <c r="E18" s="19">
        <v>23345.4</v>
      </c>
      <c r="F18" s="3">
        <f t="shared" si="1"/>
        <v>46690.8</v>
      </c>
    </row>
    <row r="19" spans="1:8" ht="18.75" x14ac:dyDescent="0.25">
      <c r="A19" s="4" t="s">
        <v>21</v>
      </c>
      <c r="B19" s="7" t="s">
        <v>35</v>
      </c>
      <c r="C19" s="8" t="s">
        <v>15</v>
      </c>
      <c r="D19" s="10">
        <v>1</v>
      </c>
      <c r="E19" s="19">
        <v>28290</v>
      </c>
      <c r="F19" s="3">
        <f t="shared" si="1"/>
        <v>28290</v>
      </c>
    </row>
    <row r="20" spans="1:8" ht="18.75" x14ac:dyDescent="0.25">
      <c r="A20" s="4" t="s">
        <v>22</v>
      </c>
      <c r="B20" s="6" t="s">
        <v>37</v>
      </c>
      <c r="C20" s="8" t="s">
        <v>15</v>
      </c>
      <c r="D20" s="10">
        <v>1</v>
      </c>
      <c r="E20" s="19">
        <v>33210</v>
      </c>
      <c r="F20" s="3">
        <f t="shared" si="1"/>
        <v>33210</v>
      </c>
    </row>
    <row r="21" spans="1:8" ht="15.75" x14ac:dyDescent="0.25">
      <c r="A21" s="4" t="s">
        <v>23</v>
      </c>
      <c r="B21" s="6" t="s">
        <v>54</v>
      </c>
      <c r="C21" s="8" t="s">
        <v>15</v>
      </c>
      <c r="D21" s="10">
        <v>6</v>
      </c>
      <c r="E21" s="19">
        <v>869.61</v>
      </c>
      <c r="F21" s="3">
        <f t="shared" si="1"/>
        <v>5217.66</v>
      </c>
    </row>
    <row r="22" spans="1:8" ht="15.75" x14ac:dyDescent="0.25">
      <c r="A22" s="4" t="s">
        <v>24</v>
      </c>
      <c r="B22" s="7" t="s">
        <v>38</v>
      </c>
      <c r="C22" s="8" t="s">
        <v>15</v>
      </c>
      <c r="D22" s="10">
        <v>6</v>
      </c>
      <c r="E22" s="19">
        <v>480.93</v>
      </c>
      <c r="F22" s="3">
        <f t="shared" si="1"/>
        <v>2885.58</v>
      </c>
    </row>
    <row r="23" spans="1:8" ht="15.75" x14ac:dyDescent="0.25">
      <c r="A23" s="4" t="s">
        <v>63</v>
      </c>
      <c r="B23" s="7" t="s">
        <v>39</v>
      </c>
      <c r="C23" s="8" t="s">
        <v>15</v>
      </c>
      <c r="D23" s="10">
        <v>1</v>
      </c>
      <c r="E23" s="19">
        <v>4964.28</v>
      </c>
      <c r="F23" s="3">
        <f t="shared" si="1"/>
        <v>4964.28</v>
      </c>
    </row>
    <row r="24" spans="1:8" ht="31.5" x14ac:dyDescent="0.25">
      <c r="A24" s="4" t="s">
        <v>25</v>
      </c>
      <c r="B24" s="17" t="s">
        <v>29</v>
      </c>
      <c r="C24" s="8" t="s">
        <v>15</v>
      </c>
      <c r="D24" s="10">
        <v>2</v>
      </c>
      <c r="E24" s="19">
        <v>1108.23</v>
      </c>
      <c r="F24" s="3">
        <f t="shared" si="1"/>
        <v>2216.46</v>
      </c>
    </row>
    <row r="25" spans="1:8" ht="31.5" x14ac:dyDescent="0.25">
      <c r="A25" s="4" t="s">
        <v>64</v>
      </c>
      <c r="B25" s="6" t="s">
        <v>26</v>
      </c>
      <c r="C25" s="8" t="s">
        <v>15</v>
      </c>
      <c r="D25" s="10">
        <v>4</v>
      </c>
      <c r="E25" s="19">
        <v>1548.57</v>
      </c>
      <c r="F25" s="3">
        <f t="shared" si="1"/>
        <v>6194.28</v>
      </c>
    </row>
    <row r="26" spans="1:8" ht="31.5" x14ac:dyDescent="0.25">
      <c r="A26" s="9" t="s">
        <v>65</v>
      </c>
      <c r="B26" s="7" t="s">
        <v>30</v>
      </c>
      <c r="C26" s="8" t="s">
        <v>15</v>
      </c>
      <c r="D26" s="10">
        <v>20</v>
      </c>
      <c r="E26" s="19">
        <v>38.130000000000003</v>
      </c>
      <c r="F26" s="3">
        <f t="shared" si="1"/>
        <v>762.6</v>
      </c>
    </row>
    <row r="27" spans="1:8" ht="15.75" x14ac:dyDescent="0.25">
      <c r="A27" s="9" t="s">
        <v>66</v>
      </c>
      <c r="B27" s="6" t="s">
        <v>40</v>
      </c>
      <c r="C27" s="8" t="s">
        <v>15</v>
      </c>
      <c r="D27" s="10">
        <v>2</v>
      </c>
      <c r="E27" s="19">
        <v>1511.67</v>
      </c>
      <c r="F27" s="3">
        <f t="shared" si="1"/>
        <v>3023.34</v>
      </c>
    </row>
    <row r="28" spans="1:8" ht="15.75" x14ac:dyDescent="0.25">
      <c r="A28" s="9" t="s">
        <v>67</v>
      </c>
      <c r="B28" s="7" t="s">
        <v>55</v>
      </c>
      <c r="C28" s="8" t="s">
        <v>15</v>
      </c>
      <c r="D28" s="10">
        <v>1</v>
      </c>
      <c r="E28" s="19">
        <v>4387.41</v>
      </c>
      <c r="F28" s="3">
        <f t="shared" si="1"/>
        <v>4387.41</v>
      </c>
    </row>
    <row r="29" spans="1:8" ht="15.75" x14ac:dyDescent="0.25">
      <c r="A29" s="9" t="s">
        <v>68</v>
      </c>
      <c r="B29" s="7" t="s">
        <v>41</v>
      </c>
      <c r="C29" s="8" t="s">
        <v>15</v>
      </c>
      <c r="D29" s="10">
        <v>1</v>
      </c>
      <c r="E29" s="19">
        <v>1966.77</v>
      </c>
      <c r="F29" s="3">
        <f t="shared" si="1"/>
        <v>1966.77</v>
      </c>
    </row>
    <row r="30" spans="1:8" ht="63" x14ac:dyDescent="0.25">
      <c r="A30" s="9" t="s">
        <v>69</v>
      </c>
      <c r="B30" s="6" t="s">
        <v>61</v>
      </c>
      <c r="C30" s="8" t="s">
        <v>28</v>
      </c>
      <c r="D30" s="8">
        <v>1</v>
      </c>
      <c r="E30" s="18">
        <v>5490.72</v>
      </c>
      <c r="F30" s="3">
        <f t="shared" si="1"/>
        <v>5490.72</v>
      </c>
      <c r="H30" s="14"/>
    </row>
    <row r="31" spans="1:8" ht="15.75" x14ac:dyDescent="0.25">
      <c r="A31" s="9" t="s">
        <v>70</v>
      </c>
      <c r="B31" s="6" t="s">
        <v>42</v>
      </c>
      <c r="C31" s="8" t="s">
        <v>15</v>
      </c>
      <c r="D31" s="8">
        <v>1</v>
      </c>
      <c r="E31" s="18">
        <v>2188.17</v>
      </c>
      <c r="F31" s="3">
        <f t="shared" si="1"/>
        <v>2188.17</v>
      </c>
    </row>
    <row r="32" spans="1:8" ht="15.75" x14ac:dyDescent="0.25">
      <c r="A32" s="9" t="s">
        <v>71</v>
      </c>
      <c r="B32" s="6" t="s">
        <v>43</v>
      </c>
      <c r="C32" s="8" t="s">
        <v>15</v>
      </c>
      <c r="D32" s="8">
        <v>1</v>
      </c>
      <c r="E32" s="18">
        <v>1327.17</v>
      </c>
      <c r="F32" s="3">
        <f t="shared" si="1"/>
        <v>1327.17</v>
      </c>
    </row>
    <row r="33" spans="1:6" ht="15.75" x14ac:dyDescent="0.25">
      <c r="A33" s="9" t="s">
        <v>72</v>
      </c>
      <c r="B33" s="6" t="s">
        <v>44</v>
      </c>
      <c r="C33" s="8" t="s">
        <v>15</v>
      </c>
      <c r="D33" s="8">
        <v>1</v>
      </c>
      <c r="E33" s="18">
        <v>916.35</v>
      </c>
      <c r="F33" s="3">
        <f t="shared" si="1"/>
        <v>916.35</v>
      </c>
    </row>
    <row r="34" spans="1:6" ht="15.75" x14ac:dyDescent="0.25">
      <c r="A34" s="9" t="s">
        <v>73</v>
      </c>
      <c r="B34" s="6" t="s">
        <v>36</v>
      </c>
      <c r="C34" s="8" t="s">
        <v>27</v>
      </c>
      <c r="D34" s="8">
        <v>1</v>
      </c>
      <c r="E34" s="18">
        <v>1683.87</v>
      </c>
      <c r="F34" s="3">
        <f t="shared" si="1"/>
        <v>1683.87</v>
      </c>
    </row>
    <row r="35" spans="1:6" ht="15.75" x14ac:dyDescent="0.25">
      <c r="A35" s="9" t="s">
        <v>74</v>
      </c>
      <c r="B35" s="6" t="s">
        <v>45</v>
      </c>
      <c r="C35" s="8" t="s">
        <v>15</v>
      </c>
      <c r="D35" s="8">
        <v>1</v>
      </c>
      <c r="E35" s="18">
        <v>9680.1</v>
      </c>
      <c r="F35" s="3">
        <f t="shared" si="1"/>
        <v>9680.1</v>
      </c>
    </row>
    <row r="36" spans="1:6" x14ac:dyDescent="0.25">
      <c r="A36" s="25" t="s">
        <v>56</v>
      </c>
      <c r="B36" s="25"/>
      <c r="C36" s="25"/>
      <c r="D36" s="25"/>
      <c r="E36" s="25"/>
      <c r="F36" s="3">
        <f>SUM(F5:F35)</f>
        <v>3673249.8600000003</v>
      </c>
    </row>
  </sheetData>
  <mergeCells count="3">
    <mergeCell ref="A1:F1"/>
    <mergeCell ref="A2:F2"/>
    <mergeCell ref="A36:E36"/>
  </mergeCells>
  <pageMargins left="0.7" right="0.7" top="0.75" bottom="0.75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I18" sqref="I18"/>
    </sheetView>
  </sheetViews>
  <sheetFormatPr defaultColWidth="8.85546875" defaultRowHeight="15" x14ac:dyDescent="0.25"/>
  <cols>
    <col min="1" max="1" width="8" style="23" customWidth="1"/>
    <col min="2" max="2" width="87.28515625" style="1" customWidth="1"/>
    <col min="3" max="3" width="12.42578125" style="2" customWidth="1"/>
    <col min="4" max="4" width="10.85546875" style="2" customWidth="1"/>
    <col min="5" max="5" width="8.85546875" style="1"/>
    <col min="6" max="6" width="15" style="1" customWidth="1"/>
    <col min="7" max="16384" width="8.85546875" style="1"/>
  </cols>
  <sheetData>
    <row r="1" spans="1:6" ht="20.45" customHeight="1" x14ac:dyDescent="0.25">
      <c r="A1" s="42" t="s">
        <v>85</v>
      </c>
      <c r="B1" s="42"/>
      <c r="C1" s="42"/>
      <c r="D1" s="42"/>
    </row>
    <row r="2" spans="1:6" ht="18" customHeight="1" x14ac:dyDescent="0.25">
      <c r="A2" s="42" t="s">
        <v>76</v>
      </c>
      <c r="B2" s="42"/>
      <c r="C2" s="42"/>
      <c r="D2" s="42"/>
    </row>
    <row r="3" spans="1:6" ht="12.75" customHeight="1" thickBot="1" x14ac:dyDescent="0.3">
      <c r="A3" s="26"/>
      <c r="B3" s="26"/>
      <c r="C3" s="26"/>
      <c r="D3" s="26"/>
    </row>
    <row r="4" spans="1:6" ht="32.25" thickBot="1" x14ac:dyDescent="0.3">
      <c r="A4" s="38" t="s">
        <v>47</v>
      </c>
      <c r="B4" s="39" t="s">
        <v>50</v>
      </c>
      <c r="C4" s="40" t="s">
        <v>12</v>
      </c>
      <c r="D4" s="41" t="s">
        <v>13</v>
      </c>
    </row>
    <row r="5" spans="1:6" ht="56.25" customHeight="1" x14ac:dyDescent="0.25">
      <c r="A5" s="27" t="s">
        <v>0</v>
      </c>
      <c r="B5" s="43" t="s">
        <v>77</v>
      </c>
      <c r="C5" s="28" t="s">
        <v>28</v>
      </c>
      <c r="D5" s="29">
        <v>1</v>
      </c>
    </row>
    <row r="6" spans="1:6" ht="54" customHeight="1" x14ac:dyDescent="0.25">
      <c r="A6" s="30" t="s">
        <v>1</v>
      </c>
      <c r="B6" s="44" t="s">
        <v>14</v>
      </c>
      <c r="C6" s="31" t="s">
        <v>28</v>
      </c>
      <c r="D6" s="32">
        <v>1</v>
      </c>
    </row>
    <row r="7" spans="1:6" ht="35.450000000000003" customHeight="1" x14ac:dyDescent="0.25">
      <c r="A7" s="30" t="s">
        <v>2</v>
      </c>
      <c r="B7" s="44" t="s">
        <v>91</v>
      </c>
      <c r="C7" s="31" t="s">
        <v>15</v>
      </c>
      <c r="D7" s="32">
        <v>1</v>
      </c>
    </row>
    <row r="8" spans="1:6" ht="52.5" customHeight="1" x14ac:dyDescent="0.25">
      <c r="A8" s="30" t="s">
        <v>4</v>
      </c>
      <c r="B8" s="45" t="s">
        <v>86</v>
      </c>
      <c r="C8" s="31" t="s">
        <v>28</v>
      </c>
      <c r="D8" s="32">
        <v>1</v>
      </c>
    </row>
    <row r="9" spans="1:6" ht="19.5" customHeight="1" x14ac:dyDescent="0.25">
      <c r="A9" s="30" t="s">
        <v>7</v>
      </c>
      <c r="B9" s="45" t="s">
        <v>82</v>
      </c>
      <c r="C9" s="31" t="s">
        <v>27</v>
      </c>
      <c r="D9" s="32">
        <v>1</v>
      </c>
    </row>
    <row r="10" spans="1:6" ht="39" customHeight="1" x14ac:dyDescent="0.25">
      <c r="A10" s="30" t="s">
        <v>3</v>
      </c>
      <c r="B10" s="44" t="s">
        <v>84</v>
      </c>
      <c r="C10" s="31" t="s">
        <v>28</v>
      </c>
      <c r="D10" s="32">
        <v>1</v>
      </c>
      <c r="F10" s="14"/>
    </row>
    <row r="11" spans="1:6" ht="36.75" customHeight="1" x14ac:dyDescent="0.25">
      <c r="A11" s="30" t="s">
        <v>8</v>
      </c>
      <c r="B11" s="44" t="s">
        <v>83</v>
      </c>
      <c r="C11" s="31" t="s">
        <v>28</v>
      </c>
      <c r="D11" s="32">
        <v>1</v>
      </c>
    </row>
    <row r="12" spans="1:6" ht="25.5" customHeight="1" x14ac:dyDescent="0.25">
      <c r="A12" s="30" t="s">
        <v>9</v>
      </c>
      <c r="B12" s="46" t="s">
        <v>52</v>
      </c>
      <c r="C12" s="31" t="s">
        <v>15</v>
      </c>
      <c r="D12" s="32">
        <v>1</v>
      </c>
    </row>
    <row r="13" spans="1:6" ht="38.25" customHeight="1" x14ac:dyDescent="0.25">
      <c r="A13" s="30" t="s">
        <v>16</v>
      </c>
      <c r="B13" s="46" t="s">
        <v>78</v>
      </c>
      <c r="C13" s="31" t="s">
        <v>15</v>
      </c>
      <c r="D13" s="32">
        <v>1</v>
      </c>
      <c r="F13" s="14"/>
    </row>
    <row r="14" spans="1:6" ht="28.9" customHeight="1" x14ac:dyDescent="0.25">
      <c r="A14" s="30" t="s">
        <v>17</v>
      </c>
      <c r="B14" s="44" t="s">
        <v>20</v>
      </c>
      <c r="C14" s="31" t="s">
        <v>15</v>
      </c>
      <c r="D14" s="32">
        <v>1</v>
      </c>
      <c r="F14" s="14"/>
    </row>
    <row r="15" spans="1:6" ht="37.5" customHeight="1" x14ac:dyDescent="0.25">
      <c r="A15" s="30" t="s">
        <v>10</v>
      </c>
      <c r="B15" s="44" t="s">
        <v>31</v>
      </c>
      <c r="C15" s="31" t="s">
        <v>15</v>
      </c>
      <c r="D15" s="32">
        <v>1</v>
      </c>
      <c r="F15" s="14"/>
    </row>
    <row r="16" spans="1:6" ht="27" customHeight="1" x14ac:dyDescent="0.25">
      <c r="A16" s="30" t="s">
        <v>11</v>
      </c>
      <c r="B16" s="45" t="s">
        <v>87</v>
      </c>
      <c r="C16" s="31" t="s">
        <v>15</v>
      </c>
      <c r="D16" s="33">
        <v>2</v>
      </c>
    </row>
    <row r="17" spans="1:6" ht="37.5" customHeight="1" x14ac:dyDescent="0.25">
      <c r="A17" s="30" t="s">
        <v>18</v>
      </c>
      <c r="B17" s="44" t="s">
        <v>88</v>
      </c>
      <c r="C17" s="31" t="s">
        <v>15</v>
      </c>
      <c r="D17" s="33">
        <v>6</v>
      </c>
    </row>
    <row r="18" spans="1:6" ht="43.5" customHeight="1" x14ac:dyDescent="0.25">
      <c r="A18" s="30" t="s">
        <v>19</v>
      </c>
      <c r="B18" s="44" t="s">
        <v>89</v>
      </c>
      <c r="C18" s="31" t="s">
        <v>15</v>
      </c>
      <c r="D18" s="33">
        <v>2</v>
      </c>
    </row>
    <row r="19" spans="1:6" ht="29.25" customHeight="1" x14ac:dyDescent="0.25">
      <c r="A19" s="30" t="s">
        <v>21</v>
      </c>
      <c r="B19" s="44" t="s">
        <v>92</v>
      </c>
      <c r="C19" s="31" t="s">
        <v>15</v>
      </c>
      <c r="D19" s="33">
        <v>1</v>
      </c>
    </row>
    <row r="20" spans="1:6" ht="27.75" customHeight="1" x14ac:dyDescent="0.25">
      <c r="A20" s="30" t="s">
        <v>22</v>
      </c>
      <c r="B20" s="44" t="s">
        <v>90</v>
      </c>
      <c r="C20" s="31" t="s">
        <v>15</v>
      </c>
      <c r="D20" s="33">
        <v>1</v>
      </c>
    </row>
    <row r="21" spans="1:6" ht="27" customHeight="1" x14ac:dyDescent="0.25">
      <c r="A21" s="30" t="s">
        <v>23</v>
      </c>
      <c r="B21" s="44" t="s">
        <v>54</v>
      </c>
      <c r="C21" s="31" t="s">
        <v>15</v>
      </c>
      <c r="D21" s="33">
        <v>6</v>
      </c>
    </row>
    <row r="22" spans="1:6" ht="26.25" customHeight="1" x14ac:dyDescent="0.25">
      <c r="A22" s="30" t="s">
        <v>24</v>
      </c>
      <c r="B22" s="44" t="s">
        <v>93</v>
      </c>
      <c r="C22" s="31" t="s">
        <v>15</v>
      </c>
      <c r="D22" s="33">
        <v>6</v>
      </c>
    </row>
    <row r="23" spans="1:6" ht="23.25" customHeight="1" x14ac:dyDescent="0.25">
      <c r="A23" s="30" t="s">
        <v>63</v>
      </c>
      <c r="B23" s="44" t="s">
        <v>94</v>
      </c>
      <c r="C23" s="31" t="s">
        <v>15</v>
      </c>
      <c r="D23" s="33">
        <v>1</v>
      </c>
    </row>
    <row r="24" spans="1:6" ht="31.5" x14ac:dyDescent="0.25">
      <c r="A24" s="30" t="s">
        <v>25</v>
      </c>
      <c r="B24" s="45" t="s">
        <v>95</v>
      </c>
      <c r="C24" s="31" t="s">
        <v>15</v>
      </c>
      <c r="D24" s="33">
        <v>2</v>
      </c>
    </row>
    <row r="25" spans="1:6" ht="39" customHeight="1" x14ac:dyDescent="0.25">
      <c r="A25" s="30" t="s">
        <v>64</v>
      </c>
      <c r="B25" s="44" t="s">
        <v>79</v>
      </c>
      <c r="C25" s="31" t="s">
        <v>15</v>
      </c>
      <c r="D25" s="33">
        <v>4</v>
      </c>
    </row>
    <row r="26" spans="1:6" ht="35.450000000000003" customHeight="1" x14ac:dyDescent="0.25">
      <c r="A26" s="34" t="s">
        <v>65</v>
      </c>
      <c r="B26" s="44" t="s">
        <v>96</v>
      </c>
      <c r="C26" s="31" t="s">
        <v>15</v>
      </c>
      <c r="D26" s="33">
        <v>20</v>
      </c>
    </row>
    <row r="27" spans="1:6" ht="25.9" customHeight="1" x14ac:dyDescent="0.25">
      <c r="A27" s="34" t="s">
        <v>66</v>
      </c>
      <c r="B27" s="44" t="s">
        <v>40</v>
      </c>
      <c r="C27" s="31" t="s">
        <v>15</v>
      </c>
      <c r="D27" s="33">
        <v>2</v>
      </c>
    </row>
    <row r="28" spans="1:6" ht="24.75" customHeight="1" x14ac:dyDescent="0.25">
      <c r="A28" s="34" t="s">
        <v>67</v>
      </c>
      <c r="B28" s="44" t="s">
        <v>97</v>
      </c>
      <c r="C28" s="31" t="s">
        <v>15</v>
      </c>
      <c r="D28" s="33">
        <v>1</v>
      </c>
    </row>
    <row r="29" spans="1:6" ht="23.25" customHeight="1" x14ac:dyDescent="0.25">
      <c r="A29" s="34" t="s">
        <v>68</v>
      </c>
      <c r="B29" s="44" t="s">
        <v>98</v>
      </c>
      <c r="C29" s="31" t="s">
        <v>15</v>
      </c>
      <c r="D29" s="33">
        <v>1</v>
      </c>
    </row>
    <row r="30" spans="1:6" ht="66.75" customHeight="1" x14ac:dyDescent="0.25">
      <c r="A30" s="34" t="s">
        <v>69</v>
      </c>
      <c r="B30" s="44" t="s">
        <v>61</v>
      </c>
      <c r="C30" s="31" t="s">
        <v>28</v>
      </c>
      <c r="D30" s="32">
        <v>1</v>
      </c>
      <c r="F30" s="14"/>
    </row>
    <row r="31" spans="1:6" ht="23.45" customHeight="1" x14ac:dyDescent="0.25">
      <c r="A31" s="34" t="s">
        <v>70</v>
      </c>
      <c r="B31" s="44" t="s">
        <v>42</v>
      </c>
      <c r="C31" s="31" t="s">
        <v>15</v>
      </c>
      <c r="D31" s="32">
        <v>1</v>
      </c>
    </row>
    <row r="32" spans="1:6" ht="22.9" customHeight="1" x14ac:dyDescent="0.25">
      <c r="A32" s="34" t="s">
        <v>71</v>
      </c>
      <c r="B32" s="44" t="s">
        <v>43</v>
      </c>
      <c r="C32" s="31" t="s">
        <v>15</v>
      </c>
      <c r="D32" s="32">
        <v>1</v>
      </c>
    </row>
    <row r="33" spans="1:4" ht="23.45" customHeight="1" x14ac:dyDescent="0.25">
      <c r="A33" s="34" t="s">
        <v>72</v>
      </c>
      <c r="B33" s="44" t="s">
        <v>44</v>
      </c>
      <c r="C33" s="31" t="s">
        <v>15</v>
      </c>
      <c r="D33" s="32">
        <v>1</v>
      </c>
    </row>
    <row r="34" spans="1:4" ht="27.75" customHeight="1" x14ac:dyDescent="0.25">
      <c r="A34" s="34" t="s">
        <v>73</v>
      </c>
      <c r="B34" s="44" t="s">
        <v>36</v>
      </c>
      <c r="C34" s="31" t="s">
        <v>27</v>
      </c>
      <c r="D34" s="32">
        <v>1</v>
      </c>
    </row>
    <row r="35" spans="1:4" ht="19.899999999999999" customHeight="1" thickBot="1" x14ac:dyDescent="0.3">
      <c r="A35" s="35" t="s">
        <v>74</v>
      </c>
      <c r="B35" s="47" t="s">
        <v>45</v>
      </c>
      <c r="C35" s="36" t="s">
        <v>15</v>
      </c>
      <c r="D35" s="37">
        <v>1</v>
      </c>
    </row>
  </sheetData>
  <mergeCells count="2">
    <mergeCell ref="A1:D1"/>
    <mergeCell ref="A2:D2"/>
  </mergeCells>
  <pageMargins left="0.23622047244094491" right="0.23622047244094491" top="0.74803149606299213" bottom="0.74803149606299213" header="0.31496062992125984" footer="0.31496062992125984"/>
  <pageSetup paperSize="9" scale="87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do wydruku</vt:lpstr>
      <vt:lpstr>Arkusz1 (2)</vt:lpstr>
      <vt:lpstr>PSZOK 2022r.</vt:lpstr>
      <vt:lpstr>'do wydruku'!Obszar_wydruku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Dem</dc:creator>
  <cp:lastModifiedBy>J. Chomanska</cp:lastModifiedBy>
  <cp:lastPrinted>2021-11-19T09:41:33Z</cp:lastPrinted>
  <dcterms:created xsi:type="dcterms:W3CDTF">2015-06-05T18:19:34Z</dcterms:created>
  <dcterms:modified xsi:type="dcterms:W3CDTF">2021-11-19T14:25:08Z</dcterms:modified>
</cp:coreProperties>
</file>