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3\12_materiały medyczne\"/>
    </mc:Choice>
  </mc:AlternateContent>
  <xr:revisionPtr revIDLastSave="0" documentId="13_ncr:1_{B80E372A-4C1A-4594-AB4C-E516DB9892E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5" i="2" l="1"/>
  <c r="K65" i="2" s="1"/>
  <c r="L65" i="2" s="1"/>
  <c r="I85" i="2"/>
  <c r="I84" i="2"/>
  <c r="I83" i="2"/>
  <c r="K83" i="2" s="1"/>
  <c r="L83" i="2" s="1"/>
  <c r="I82" i="2"/>
  <c r="I86" i="2" s="1"/>
  <c r="I77" i="2"/>
  <c r="I76" i="2"/>
  <c r="I72" i="2"/>
  <c r="I71" i="2"/>
  <c r="K71" i="2" s="1"/>
  <c r="I70" i="2"/>
  <c r="I64" i="2"/>
  <c r="I59" i="2"/>
  <c r="K59" i="2" s="1"/>
  <c r="L59" i="2" s="1"/>
  <c r="I58" i="2"/>
  <c r="K58" i="2" s="1"/>
  <c r="I57" i="2"/>
  <c r="I56" i="2"/>
  <c r="I55" i="2"/>
  <c r="K55" i="2" s="1"/>
  <c r="L55" i="2" s="1"/>
  <c r="I54" i="2"/>
  <c r="I50" i="2"/>
  <c r="K50" i="2" s="1"/>
  <c r="L50" i="2" s="1"/>
  <c r="I49" i="2"/>
  <c r="I48" i="2"/>
  <c r="K47" i="2"/>
  <c r="I47" i="2"/>
  <c r="I46" i="2"/>
  <c r="K46" i="2" s="1"/>
  <c r="L46" i="2" s="1"/>
  <c r="I42" i="2"/>
  <c r="I38" i="2"/>
  <c r="I39" i="2" s="1"/>
  <c r="I34" i="2"/>
  <c r="I35" i="2" s="1"/>
  <c r="I30" i="2"/>
  <c r="K30" i="2" s="1"/>
  <c r="L30" i="2" s="1"/>
  <c r="L31" i="2" s="1"/>
  <c r="I25" i="2"/>
  <c r="I26" i="2" s="1"/>
  <c r="I20" i="2"/>
  <c r="I21" i="2" s="1"/>
  <c r="I15" i="2"/>
  <c r="I16" i="2" s="1"/>
  <c r="I11" i="2"/>
  <c r="K11" i="2" s="1"/>
  <c r="L11" i="2" s="1"/>
  <c r="L12" i="2" s="1"/>
  <c r="I6" i="2"/>
  <c r="I5" i="2"/>
  <c r="K5" i="2" s="1"/>
  <c r="L5" i="2" s="1"/>
  <c r="K4" i="2"/>
  <c r="I4" i="2"/>
  <c r="I3" i="2"/>
  <c r="I66" i="2" l="1"/>
  <c r="L71" i="2"/>
  <c r="K82" i="2"/>
  <c r="L82" i="2"/>
  <c r="K85" i="2"/>
  <c r="L85" i="2" s="1"/>
  <c r="K76" i="2"/>
  <c r="L76" i="2" s="1"/>
  <c r="I78" i="2"/>
  <c r="K70" i="2"/>
  <c r="L70" i="2" s="1"/>
  <c r="I73" i="2"/>
  <c r="K64" i="2"/>
  <c r="L64" i="2" s="1"/>
  <c r="L66" i="2" s="1"/>
  <c r="I60" i="2"/>
  <c r="K54" i="2"/>
  <c r="K56" i="2"/>
  <c r="L56" i="2" s="1"/>
  <c r="L58" i="2"/>
  <c r="L47" i="2"/>
  <c r="K49" i="2"/>
  <c r="L49" i="2" s="1"/>
  <c r="K42" i="2"/>
  <c r="L42" i="2" s="1"/>
  <c r="L43" i="2" s="1"/>
  <c r="I43" i="2"/>
  <c r="K34" i="2"/>
  <c r="L34" i="2" s="1"/>
  <c r="L35" i="2" s="1"/>
  <c r="K15" i="2"/>
  <c r="L15" i="2" s="1"/>
  <c r="L16" i="2" s="1"/>
  <c r="L4" i="2"/>
  <c r="L48" i="2"/>
  <c r="I7" i="2"/>
  <c r="K3" i="2"/>
  <c r="L3" i="2" s="1"/>
  <c r="L7" i="2" s="1"/>
  <c r="I12" i="2"/>
  <c r="K20" i="2"/>
  <c r="L20" i="2" s="1"/>
  <c r="L21" i="2" s="1"/>
  <c r="I31" i="2"/>
  <c r="K38" i="2"/>
  <c r="L38" i="2" s="1"/>
  <c r="L39" i="2" s="1"/>
  <c r="K48" i="2"/>
  <c r="I51" i="2"/>
  <c r="L54" i="2"/>
  <c r="K57" i="2"/>
  <c r="L57" i="2" s="1"/>
  <c r="K84" i="2"/>
  <c r="L84" i="2" s="1"/>
  <c r="K6" i="2"/>
  <c r="L6" i="2" s="1"/>
  <c r="K25" i="2"/>
  <c r="L25" i="2" s="1"/>
  <c r="L26" i="2" s="1"/>
  <c r="K72" i="2"/>
  <c r="L72" i="2" s="1"/>
  <c r="K77" i="2"/>
  <c r="L77" i="2" s="1"/>
  <c r="L73" i="2" l="1"/>
  <c r="L86" i="2"/>
  <c r="L78" i="2"/>
  <c r="L60" i="2"/>
  <c r="L51" i="2"/>
</calcChain>
</file>

<file path=xl/sharedStrings.xml><?xml version="1.0" encoding="utf-8"?>
<sst xmlns="http://schemas.openxmlformats.org/spreadsheetml/2006/main" count="324" uniqueCount="87">
  <si>
    <t>FILTRY</t>
  </si>
  <si>
    <t xml:space="preserve">SMOCZKI JEDNORAZOWE DO KARMIENIA NIEMOWLĄT </t>
  </si>
  <si>
    <t>TESTY NA OBECNOŚĆ HELICOBACTER PYLORI (DO GASTROSKOPII)</t>
  </si>
  <si>
    <t>ETYKIETY SAMOPRZYLEPNE</t>
  </si>
  <si>
    <t>FARTUCH WIZYTACYJNY</t>
  </si>
  <si>
    <t>ZESTAW DO OPERACJI ŻYLAKÓW Z WYCIĘCIEM U</t>
  </si>
  <si>
    <t>POKROWIEC DO LAMPY DO FOTOTERAPII</t>
  </si>
  <si>
    <t>OSŁONA NA KOŃCZYNĘ</t>
  </si>
  <si>
    <t>ODZIEŻ JEDNORAZOWA DLA PACJENTA</t>
  </si>
  <si>
    <t>ZESTAW OBŁOŻEŃ UNIWERSALNYCH</t>
  </si>
  <si>
    <t>FARTUCHY CHIRURGICZNE</t>
  </si>
  <si>
    <t>PIELUCHOMAJTKI, PIELUCHY</t>
  </si>
  <si>
    <t>Zadanie nr 1</t>
  </si>
  <si>
    <t>L.p.</t>
  </si>
  <si>
    <t>OPIS PRZEDMIOTU ZAMÓWIENIA
Nazwa produktu</t>
  </si>
  <si>
    <r>
      <rPr>
        <b/>
        <sz val="10"/>
        <color rgb="FF000000"/>
        <rFont val="Times New Roman"/>
        <family val="1"/>
        <charset val="238"/>
      </rPr>
      <t xml:space="preserve">Producent 
</t>
    </r>
    <r>
      <rPr>
        <sz val="10"/>
        <color rgb="FF000000"/>
        <rFont val="Times New Roman"/>
        <family val="1"/>
        <charset val="238"/>
      </rPr>
      <t>(wypełnia Wykonawca)</t>
    </r>
  </si>
  <si>
    <r>
      <rPr>
        <b/>
        <sz val="10"/>
        <color rgb="FF000000"/>
        <rFont val="Times New Roman"/>
        <family val="1"/>
        <charset val="238"/>
      </rPr>
      <t xml:space="preserve">EAN/UDI 
</t>
    </r>
    <r>
      <rPr>
        <sz val="10"/>
        <color rgb="FF000000"/>
        <rFont val="Times New Roman"/>
        <family val="1"/>
        <charset val="238"/>
      </rPr>
      <t>(jeśli dotyczy )</t>
    </r>
  </si>
  <si>
    <r>
      <rPr>
        <b/>
        <sz val="10"/>
        <color rgb="FF000000"/>
        <rFont val="Times New Roman"/>
        <family val="1"/>
        <charset val="238"/>
      </rPr>
      <t xml:space="preserve">Nr katalogowy
</t>
    </r>
    <r>
      <rPr>
        <sz val="10"/>
        <color rgb="FF000000"/>
        <rFont val="Times New Roman"/>
        <family val="1"/>
        <charset val="238"/>
      </rPr>
      <t>(wypełnia wykonawca</t>
    </r>
    <r>
      <rPr>
        <b/>
        <sz val="10"/>
        <color rgb="FF000000"/>
        <rFont val="Times New Roman"/>
        <family val="1"/>
        <charset val="238"/>
      </rPr>
      <t>)</t>
    </r>
  </si>
  <si>
    <t>Szacunkowa liczba/ 12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</si>
  <si>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</si>
  <si>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</si>
  <si>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</si>
  <si>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</si>
  <si>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</si>
  <si>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</si>
  <si>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r>
      <rPr>
        <sz val="10"/>
        <color rgb="FF000000"/>
        <rFont val="Times New Roman"/>
        <family val="1"/>
        <charset val="238"/>
      </rPr>
      <t>Wymiennik ciepła i wilgoci  tzw. sztuczny nos dla pacjentów z  tracheostomią okrągły z portem do podawania tlenu, oraz możliwością odsysania i pobierania próbek bez odłączania wymiennika , objętość ściśliwa max 17 ml, waga do 9 g,   powierzchnia wymiany wilgoci  &gt;500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 sterylny</t>
    </r>
  </si>
  <si>
    <t>szt</t>
  </si>
  <si>
    <t xml:space="preserve"> </t>
  </si>
  <si>
    <r>
      <rPr>
        <sz val="10"/>
        <color rgb="FF000000"/>
        <rFont val="Times New Roman"/>
        <family val="1"/>
        <charset val="238"/>
      </rPr>
      <t>Filtr oddechowy dla dzieci elektrostatyczny z wymiennikiem ciepła i wilgoci o skuteczności filtracji bakterii i wirusów  &gt;99,99%, sterylny, masa max 21g, objętość ściśliwa max. 28 ml, powierzchnia filtrująca do 20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skuteczność nawilżania przy VT 250ml min. 31 mg/l (po 2 godz.) , objętość ściśliwa max 27 ml, z portem kapno</t>
    </r>
  </si>
  <si>
    <t>Filtr elektrostatyczny, sterylny, skuteczność filtracji bakterii  i wirusów min. 99,99% waga do 20 g , objętość ściśliwa do 35 ml do użytku 24h</t>
  </si>
  <si>
    <r>
      <rPr>
        <sz val="10"/>
        <color rgb="FF000000"/>
        <rFont val="Times New Roman"/>
        <family val="1"/>
        <charset val="238"/>
      </rPr>
      <t>Filtr elektrostatyczny z wydzielonym celulozowym wymiennikiem ciepła i wilgoci o skuteczności nawilżania przy VT 500 ml min. 30,5 mg 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O/l , sterylny waga do 30 g  powierzchnia filtracji min 22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opór przy przepływie 60 l/min max 2,5 cm 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O, skuteczność filtracji bakterii i wirusów min. 99,99% objętość ściśliwa do 45ml</t>
    </r>
  </si>
  <si>
    <t>RAZEM</t>
  </si>
  <si>
    <t>x</t>
  </si>
  <si>
    <t>Zadanie nr 2</t>
  </si>
  <si>
    <t xml:space="preserve">Smoczek jednorazowy:                                                                   - lateksowy z odpowietrzaczem do butelki                                                                                                       - średni otwór przepływowy                                                                                           - rozmiar nr 1, - gotowy do użytku, - kompatybilny z Butelka z PP (polipropylen) z gwintem i nakrętką, o pojemności 80 ml, </t>
  </si>
  <si>
    <t>Zadanie nr 3</t>
  </si>
  <si>
    <t>Jednostlka miary</t>
  </si>
  <si>
    <t xml:space="preserve">Helicobacter pylori / test  ureazowy </t>
  </si>
  <si>
    <t>OP   1OP=50 TESTÓ</t>
  </si>
  <si>
    <t>Zadanie nr 4</t>
  </si>
  <si>
    <t xml:space="preserve">Etykiety białe, przylepne, kompatybilne z drukarką Brother QL-1100, szerokość taśmy 102mm x długość 30,48m. </t>
  </si>
  <si>
    <t>rol</t>
  </si>
  <si>
    <t>Zadanie nr 5</t>
  </si>
  <si>
    <r>
      <rPr>
        <b/>
        <sz val="10"/>
        <rFont val="Calibri Light"/>
        <family val="2"/>
        <charset val="238"/>
      </rPr>
      <t xml:space="preserve">Producent 
</t>
    </r>
    <r>
      <rPr>
        <sz val="10"/>
        <rFont val="Calibri Light"/>
        <family val="2"/>
        <charset val="238"/>
      </rPr>
      <t>(wypełnia Wykonawca)</t>
    </r>
  </si>
  <si>
    <r>
      <rPr>
        <b/>
        <sz val="10"/>
        <rFont val="Calibri Light"/>
        <family val="2"/>
        <charset val="238"/>
      </rPr>
      <t xml:space="preserve">EAN/UDI 
</t>
    </r>
    <r>
      <rPr>
        <sz val="10"/>
        <rFont val="Calibri Light"/>
        <family val="2"/>
        <charset val="238"/>
      </rPr>
      <t>(jeśli dotyczy )</t>
    </r>
  </si>
  <si>
    <r>
      <rPr>
        <b/>
        <sz val="10"/>
        <rFont val="Calibri Light"/>
        <family val="2"/>
        <charset val="238"/>
      </rPr>
      <t xml:space="preserve">Nr katalogowy
</t>
    </r>
    <r>
      <rPr>
        <sz val="10"/>
        <rFont val="Calibri Light"/>
        <family val="2"/>
        <charset val="238"/>
      </rPr>
      <t>(wypełnia wykonawca</t>
    </r>
    <r>
      <rPr>
        <b/>
        <sz val="10"/>
        <rFont val="Calibri Light"/>
        <family val="2"/>
        <charset val="238"/>
      </rPr>
      <t>)</t>
    </r>
  </si>
  <si>
    <t>Fartuchy jednorazowe z fizeliny w kolorze zielonym lub niebieskim o dużej wytrzymałości na zrywanie i podstawowej ochronie przed czynnikami biologicznymi, niejałowe z mankietami. Gramatura min. 20 gr/m2 . 
Rozmiar do wyboru L, XL.</t>
  </si>
  <si>
    <t>szt.</t>
  </si>
  <si>
    <t>Zadanie nr 6</t>
  </si>
  <si>
    <t xml:space="preserve">Zestaw do operacji żylaków z wycięciem U
Minimalny skład zestawu (Zamawiający dopuszcza dodatkowe elementy w zestawie):
1 taśma przylepna min. 9 x 50 cm 
1 wzmocniona osłona na stolik Mayo 78-80 x do145-146 cm, wzmocnienie min. 65 x 85 cm 
4 ręczniki do osuszania rąk min. 30,5 x 34 cm 1 przylepna serweta 70-75 x 90-95 cm 
1 serweta 230-240 x 260-270 cm z wycięciem „U” 20-25 x 100 cm z padem chłonnym min. 75 x 140 cm i organizatorami przewodów 
1 przylepna serweta 150-160 x 240-250 cm z padem chłonnym min. 25 x 60 cm i organizatorami przewodów 
1 serweta na stół do instrumentarium 150-160 x 190-200 cm, wzmocnienie min. 75 x 190 cm 
Serwety z materiału dwuwarstwowego o dużej chłonności i wysokiej odporności na przenikanie cieczy 
Produkt sterylny, pakowany w sposób gwarantujący aseptyczny sposób aplikacji zawartości pakietu. Materiał obłożenia musi spełniać wymogi normy PN-EN 13795 
Opakowanie typu TYVEC/Folia.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strzałek), </t>
  </si>
  <si>
    <t>ZESTAW DO OPERACJI GINEKOLOGICZNYCH</t>
  </si>
  <si>
    <t>Zestaw do operacji ginekologicznych, jałowy wykonany z min. dwuwarstwowego, pełnobarierowego, nieprzemakalnego, niepylącego laminatu (zgodność z normą EN 13795), gramatura w części podstawowej min.60g/m2,  Skład zestawu:
1 serweta na stół do instrumentarium 150 x 190 cm chłonna, nieprzemakalna  , chłonna na powierzchni 75-80-185-190 cm
1 osłona na do instrumentarium 75-80-145-150 cm, wzmocniona w części roboczej -78-80 x 145-147cm, piaskowana , składana w sposób ułatwiający założenie z zachowaniem zasad aseptyki, 
- organizator na przewody 2,5-30 cm
1 serweta ginekologiczna 60x120 z otworem 9x12 i torebką na płyny
1 serweta ginekologiczna 270/230x260 cm z otworem 24x21 cm zintegrowana z nogawicami
min.2  ręczniki do rąk min. 30-40 x 30-40
Opakowanie typu folia-papier.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strzałek).</t>
  </si>
  <si>
    <t>Zadanie nr 7</t>
  </si>
  <si>
    <t xml:space="preserve">Jednorazowy pokrowiec na materacyk do lampy do fototerapii łóżeczkowej NEOBLUE COZY umożliwiający prowadzenie fototerapii oraz ochranę materaca bąbelkowego Neopad </t>
  </si>
  <si>
    <t>Zadanie nr 8</t>
  </si>
  <si>
    <t xml:space="preserve">Osłona na kończynę sterylna wykonana 30-35cmx120-130 cm + 2 taśmy 9-10x50cm 
Zgodna z normą PN-EN 13795. Na opakowaniu repozycjonowalne min. 2 etykiety samoprzylepne zawierające numer katalogowy, serię, datę ważności oraz informację o producencie służące do archiwizacji danych. </t>
  </si>
  <si>
    <t>Zadanie nr 9</t>
  </si>
  <si>
    <t xml:space="preserve"> OSŁONY ,POKROWCE, KIESZENIE</t>
  </si>
  <si>
    <t>Osłona na ramię c składająca się z dwóch części w postaci rękawów, z jednej strony wykończonych gumką, z drugiej zamknięty na ślepo, dołączone taśmy przylepne do mocowania. Przezroczysty, sterylny. 
Rozmiary: 
1 część: 95-105 cm x 155-165 cm
2 część: 75-85 cm x 145-155 cm
Taśmy: 2,5-3,5 cm x 90-100 cm.
Opakowanie rękaw papierowo-foliowy z etykietą zawierającą minimum 2 naklejki do umieszczenia w dokumentacji z numerem katalogowym, seryjnym, nazwą producenta, datą ważności sterylności.</t>
  </si>
  <si>
    <t>Sterylna osłona na przewody z przezroczystej folii PE o grubości min. 50µm, z perforowaną końcówką i 2 taśmami przylepnymi, zapewniająca zachowanie jałowości końcówek roboczych rozmiar 13-15 x 235-250cm. Opakowanie rękaw papierowo-foliowy z etykietą zawierającą minimum 2 naklejki do umieszczenia w dokumentacji z numerem katalogowym, seryjnym, nazwą producenta, datą ważności sterylności.</t>
  </si>
  <si>
    <t>Sterylna kieszeń samoprzylepna 1-sekcyjna, rozmiar 30-40 x 40-50 cm , Opakowanie rękaw papierowo-foliowy z etykietą zawierającą minimum 2 naklejki do umieszczenia w dokumentacji z numerem katalogowym, seryjnym, nazwą producenta, datą ważności sterylności.</t>
  </si>
  <si>
    <t>Sterylna kieszeń samoprzylepna 2-sekcyjna, rozmiar 30-40 x 40-50 cm , Opakowanie rękaw papierowo-foliowy z etykietą zawierającą minimum 2 naklejki do umieszczenia w dokumentacji z numerem katalogowym, seryjnym, nazwą producenta, datą ważności sterylności.</t>
  </si>
  <si>
    <t>Serweta na stolik MAYO wykonana z folii polietylenowej wzmocnionej warstwą chłonną, rozmiar 78-90 x 140-155 cm,  gramatura min 65 g/m2. Opakowanie zestawu typu papier-folia,  zawierające etykietę z  nazwą zestawu;  danymi  wytwórcy, rysunek lub  zdjęcie produktu, ilość i rozmiar poszczególnych elementów zestawu, datę ważności sterylizacji, nr serii, oznaczenie CE, minimum 2 naklejki  typu TAG do umieszczenia w dokumentacji</t>
  </si>
  <si>
    <t>Zadanie nr 10</t>
  </si>
  <si>
    <t>Piżama dwuczęściowa dla pacjenta jednorazowego użytku, składająca się z bluzy i spodni, z włókniny SMS o gramaturze min. 35 g/m2, Dekolt typu V, 1 duża kieszeń na bluzie na dole, spodnie w gumkę, materiał nieprześwitujący, Kolor niebieski, granatowi lub zielony. Rozmiary do wyboru S, M, L, XL, XXL, XXXL. Pakowana pojedynczo, sposób zapakowania umożliwiający indywidualny dobór rozmiaru.</t>
  </si>
  <si>
    <t>Koszula dla pacjenta wkładana przez głowę, z rozcięciem z przodu typu Y,niebieska, nieprześwitująca, z włókniny SMS, minimalna gramatura: min. 35 g/m2. w rozmiarze uniwersalnym, wymiary koszuli: obwód 140 cm, długość. min. 120 cm. Wycięcie pod szyją typu V .</t>
  </si>
  <si>
    <t>Koszula dla pacjenta wiązana z tyłu na troki w rozmiarze M, L, XL, XXL. Koszula z krótkim rękawem, niebieska lub zielona, wykonana z włókniny SMS, gramatura min. 35 g/m2, nieprześwitująca, niepyląca. Wymiary koszuli szer. 70-80 x dł. 110-130 cm.</t>
  </si>
  <si>
    <t>Koszula ginekologiczna,z włókniny, jednorazowa, niejałowa, z rozcięciem z przodu na klatce piersiowej, wiązana na troki przy szyi oraz w pasie, nieprześwitująca, z krótkim rękawem, długość min. 114 cm zielona lub niebieska . Rozmiar do wyboru L, XL, XXL, gramatura min. 35 g/m2,</t>
  </si>
  <si>
    <t>Spodenki diagnostyczne jednorazowego użytku do kolonoskopii z rozcięciem w tylnej części, dostępne w dwóch rozmiarach; wykonane z miękkiej, nieprześwitującej, włókniny, typu SMS, o gramaturze co najmniej 28 g/m2, w pasie mocowane na gumkę. Ze względu na charakter zabiegu polipropylen wykluczony - brak komfortu dla badanego.
Rozmiar L – szer min .110 cm, XL/XXL – szer. min 130 cm.</t>
  </si>
  <si>
    <t>Majtki jednorazowe dla pacjenta, wykonane z włókniny polipropylenowej, nieprześwitujące, gramataura min.40 g/m2.
Rozmiar M/L:
Wysokość majtek na linii biodra—min.10 cm. Obwód w pachwinie udowej: min 74 cm . Całkowita wysokość majtek: min. 30 cm.
Rozmiar XL/XXL
Wysokość majtek na linii biodra min.15 cm. Obwód w pachwinie udowej: min. 90 cm
Całkowita wysokość majtek: min 40cm
Obwód w pasie min 130 cm .</t>
  </si>
  <si>
    <t>Zadanie nr 11</t>
  </si>
  <si>
    <t>Zestaw uniwersalny 1
Minimalny skład zestawu (Zamawiający dopuszcza dodatkowe elementy w zestawie):
1 wzmocniona osłona na stolik Mayo 78-80 x 145-146 cm, ze wzmocnieniem
4 ręczniki do osuszania rąk 30-40 x 30-40 cm
2 serwety przylepne 70-75 x -90 100 cm z taśma przylepną
1 serweta przylepna 180-190 x 180-190 cm z taśmą przylepną
1 serweta przylepna 150-160 x 240-250 cm z taśma przylepną
1 serweta na stół do instrumentarium 150-160 x 190-200 cm,
1 taśma przylepna 9-10 x 50cm
Serwety z materiału dwuwarstwowego o dużej chłonności i wysokiej odporności na przenikanie cieczy, gramatura 65g/m2, serwety wzmocnione dodatkowo padem chłonnym.
Produkt sterylny, pakowany w sposób gwarantujący aseptyczny sposób aplikacji zawartości pakietu. Materiał obłożenia musi spełniać wymogi normy PN-EN 13795.
Opakowanie typu foia-papier . Na opakowaniu minimum 4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strzałek).</t>
  </si>
  <si>
    <t>Zestaw uniwersalny wzmocniony
Minimalny skład zestawu (Zamawiający dopuszcza dodatkowe elementy w zestawie):
1 wzmocniona osłona na stolik Mayo 78-80 x 145-146 cm, ze wzmocnieniem
4 ręczniki do osuszania rąk 30-40 x 30-40 cm
2 serwety przylepne 70-75 x -90-100 cm z 2 organizatorami przewodów
1 serweta przylepna 180-190 x 180-190 cm z padem chłonnym 15-30 x 60 cm i organizatorem przewodów
1 serweta przylepna 150-160 x 240-250 cm z padem chłonnym 15-30 x 60 cm i organizatorem przewodów
1 serweta na stół do instrumentarium 150-160 x 190-200 cm,
Serwety z materiału dwuwarstwowego o dużej chłonności i wysokiej odporności na przenikanie cieczy, gramatura 65g/m2, serwety wzmocnione dodatkowo padem chłonnym.
Produkt sterylny, pakowany w sposób gwarantujący aseptyczny sposób aplikacji zawartości pakietu. Materiał obłożenia musi spełniać wymogi normy PN-EN 13795.
Opakowanie typu foia-papier 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
Na zestawie powinno być wyraźne oznaczenie kierunku rozkładania (system strzałek),</t>
  </si>
  <si>
    <t>Zadanie nr 12</t>
  </si>
  <si>
    <t>Zestaw do operacji stawu biodrowego
Minimalny skład zestawu (Zamawiający dopuszcza dodatkowe elementy w zestawie):
min. 2 taśmy przylepne 9-10 x 50 cm
1 osłona na stolik Mayo 78-80 x 145-146 cm, ze wzmocnieniem (PE+PP o gramaturze 55g/m2 + 85g/m2 -łączna gramatura 140g/m2)
4 ręczniki do osuszania rąk 30-40 x 30-40 cm
1 elastyczna osłona na kończynę 30-35 x 120-125 cm
2 x przylepna serweta 75-80 x 90-100 cm z padem chłonnym min. 25x50 cm i 2 organizatorami przewodów
1 serweta przylepna 180-190 x 180-190 cm z padem chłonnym min. 25x50cm i organizatorami przewodów
1 serweta 150-160 x 240-250cm z padem chłonnym min. 25x50 cm i 2 organizatorami przewodów
1 serweta 200-240 x 260-300 cm z wycięciem „U” 10-20x 85-100 cm z padem chłonnym min. 70 x 130 cm, organizatorami przewodów i taśmą przylepną wokół wycięcia
1 serweta do nakrycia stolika instrumentacyjnego, wzmocniona, stanowiąca opakowanie zestawu. Rozmiar serwety 140-150 x 190-200 [cm], gramatura min. 80 gr/m2
dodatkowo - 1 bandaż elastyczny 12-15cm x 5-6m
Serwety z materiału trzywarstwowego o dużej chłonności i wysokiej odporności na przeciekanie. Gramatura serwet min. 65g/m2 + pad chłonny min. 70g/m2
Produkt sterylny, pakowany w sposób gwarantujący aseptyczny sposób aplikacji zawartości pakietu. Materiał obłożenia musi spełniać wymogi normy PN-EN 13795.
Serwety, które posiadają lepiące brzegi, mają zapewniać stabilność obłożenia i jego szczelność w obecności stosowanych płynów oraz płynów ustrojowych.
Opakowanie typu folia -papier. Na opakowaniu min.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strzałek).</t>
  </si>
  <si>
    <t>Zestaw do artroskopii kolana z torbą na płyny
Minimalny skład zestawu (Zamawiający dopuszcza dodatkowe elementy w zestawie):
2 taśmy przylepne 9-10 x 50cm
1 osłona na stolik Mayo 78-80 x 145-146 cm, ze wzmocnieniem (PE+PP o gramaturze 55g/m2 + 85g/m2 -łączna gramatura 140g/m2)
4 ręczniki do osuszania rąk 30-40 x 30- 40 cm
1 elastyczna osłona na kończynę 22-30 x 75- 90 cm
1 serweta do nakrycia stolika instrumentacyjnego, wzmocniona, stanowiąca opakowanie zestawu. Rozmiar serwety 140-150 x 190-200 [cm], gramatura min. 80 gr/m2
1 serweta główna 200-230 x 300 -320 cm ,ze zintegrowanym trójkątnym zbiornikom do przechowywania płynów. Zbiornik wyposażony w kształtkę –sztywnik, samouszczelniający otwór o średnicy 5-7cm i zawór odpływowy z możliwością podłączenia ssaka,
Serwety z materiału trzywarstwowego o dużej chłonności i wysokiej odporności na przenikanie cieczy, min. 70g/m2
Produkt sterylny, pakowany w sposób gwarantujący aseptyczny sposób aplikacji zawartości pakietu. Materiał obłożenia musi spełniać wymogi normy PN-EN 13795
Opakowanie typu TYVEC/Folia.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strzałek),</t>
  </si>
  <si>
    <t>Zestaw do cystoskopii
Minimalny skład zestawu (Zamawiający dopuszcza dodatkowe elementy w zestawie):
2 legginsy (osłony na kończyny) 75-80 x 120-125 cm
1 serweta do cystoskopii 80-110 x 120-175 cm z otworem przylepnym 9-10 x 15 cm
1 serweta do nakrycia stolika instrumentacyjnego, wzmocniona, stanowiąca opakowanie zestawu. Rozmiar serwety 100-110 x 150-160 [cm], gramatura min. 80 gr/m2
Serwety z materiału dwuwarstwowego o dużej chłonności i wysokiej odporności na przenikanie cieczy, gramatura min. 60g/m2,
Produkt sterylny, pakowany w sposób gwarantujący aseptyczny sposób aplikacji zawartości pakietu. Materiał obłożenia musi spełniać wymogi normy PN-EN 13795
Opakowanie typu papier-folia.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strzałek),</t>
  </si>
  <si>
    <t>Zadanie nr 13</t>
  </si>
  <si>
    <t>Fartuch chirurgiczny bez wzmocnień sterylny, pakowany pojedynczo. Pełno-barierowy, wykonany z włókniny niepylącej typu SMMS lub SMMMS, szwy wykonane metodą ultradźwiękową, rękawy proste lub typu reglan ze ściągaczem, brzegi fartucha zachodzące na siebie z systemem sterylnego zawiązywania, gramatura min. 35 gr/m2. Zgodny z norą EN-13795-1 Opakowanie produktu typu papier-folia, zawierające etykietę z nazwą produktu; danymi wytwórcy, rysunek lub zdjęcie produktu, datę ważności sterylizacji, nr serii, oznaczenie CE, minimum 2 naklejki typu TAG do umieszczenia w dokumentacji.
Rozmiar do wyboru przez zamawiającego
Rozmiar M , min. dł. 115 cm,
Rozmiar L , min. dł. 125 cm
Rozmiar XL , min. dł. 138 cm
Rozmiar XXL , min. dł. 150 cm</t>
  </si>
  <si>
    <t>Fartuch chirurgiczny wzmocniony, sterylny, pakowany pojedynczo,, pełno-barierowy, wykonany z włókniny niepylącej typu SMMS lub SMMMS, szwy wykonane metodą ultradźwiękową, rękawy proste lub typu raglan ze ściągaczem, brzegi fartucha zachodzące na siebie z systemem sterylnego zawiązywania. gramatura min. 35 gr/m2. Zgodny z norą EN-13795-1Opakowanie produktu typu papier-folia, zawierające etykietę z nazwą produktu; danymi wytwórcy, rysunek lub zdjęcie produktu, datę ważności sterylizacji, nr serii, oznaczenie CE, minimum 2 naklejki typu TAG do umieszczenia w dokumentacji.
Rozmiar do wyboru przez zamawiającego
Rozmiar M , min. dł. 115 cm,
Rozmiar L , min. dł. 125 cm
Rozmiar XL , min. dł. 138 cm
Rozmiar XXL , min. dł. 150 cm</t>
  </si>
  <si>
    <t>Zadanie nr 14</t>
  </si>
  <si>
    <t>Pieluchomajtki dla dorosłych roz. L bezlateksowe dla dorosłych osób o ograniczonej mobilności ze średnim i ciężkim problemem nietrzymania moczu zawierające dwie pary elastycznych przylepco-rzepów, podwójny wkład chłonny zwiększający chłonność, wewnętrzne falbanki boczne, zapobiegające wyciekom, w rozmiarze L o zakresie obwodu 92 - 160cm i chłonności minimum 2700g</t>
  </si>
  <si>
    <t>Pieluchomajtki dla dorosłych roz. XL bezlateksowe dla dorosłych osób o ograniczonej mobilności ze średnim i ciężkim problemem nietrzymania moczu zawierające dwie pary elastycznych przylepco-rzepów, podwójny wkład chłonny zwiększający chłonność, wewnętrzne falbanki boczne, zapobiegające wyciekom, w rozmiarze XL o zakresie obwodu 110 - 170cm i chłonności minimum 2750g</t>
  </si>
  <si>
    <t>Pieluchy jednorazowe dla noworodka o wadze 2 do 5 kg. Pieluchy wykonane z włókniny, z wycięciem na pępek, antyalergiczne, absorbujące płyny, szerokie elastyczne i dopasowujące się paski klejące do wielokrotnego zaklejania. Pieluszki posiadają atest jakości PZH oraz pozytywną opinię Instytutu Matki i Dziecka, lub oświadczenie dotyczące jakości produktów dla dzieci, wystawione przez producenta.</t>
  </si>
  <si>
    <t>Pieluchy jednorazowe dla niemowląt o wadze 5 do 9 kg. Pieluchy wykonane z włókniny, antyalergiczne, absorbujące płyny, szerokie elastyczne i dopasowujące się paski klejące do wielokrotnego zaklejania. Pieluszki posiadają atest jakości PZH oraz pozytywną opinię Instytutu Matki i Dziecka, lub oświadczenie dotyczące jakości produktów dla dzieci, wystawione przez producenta.</t>
  </si>
  <si>
    <t>Zadanie nr 15</t>
  </si>
  <si>
    <t>ZESTAW OBŁOŻEŃ DO OPERACJI STAWU BIODROWEGO, ARTROSKOPII KOLANA, CYSTOSKOPII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</si>
</sst>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_-* #,##0.00_-;\-* #,##0.00_-;_-* \-??_-;_-@_-"/>
    <numFmt numFmtId="166" formatCode="#,##0.00&quot;   &quot;"/>
    <numFmt numFmtId="167" formatCode="#,##0.00&quot; zł&quot;"/>
  </numFmts>
  <fonts count="16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6D9F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15" fillId="0" borderId="0" applyBorder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66" fontId="3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165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6" fillId="0" borderId="3" xfId="1" applyFont="1" applyBorder="1" applyAlignment="1" applyProtection="1">
      <alignment horizontal="center" vertical="center" wrapText="1"/>
      <protection locked="0"/>
    </xf>
    <xf numFmtId="165" fontId="5" fillId="0" borderId="6" xfId="1" applyFont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3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2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Border="1" applyAlignment="1" applyProtection="1">
      <alignment horizontal="center" vertical="center" wrapText="1"/>
      <protection locked="0"/>
    </xf>
    <xf numFmtId="9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>
      <alignment horizontal="center" vertical="center" wrapText="1"/>
    </xf>
    <xf numFmtId="2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167" fontId="6" fillId="0" borderId="7" xfId="0" applyNumberFormat="1" applyFont="1" applyBorder="1" applyAlignment="1">
      <alignment horizontal="center" vertical="center"/>
    </xf>
    <xf numFmtId="165" fontId="13" fillId="0" borderId="1" xfId="1" applyFont="1" applyBorder="1" applyAlignment="1" applyProtection="1">
      <alignment horizontal="right" vertical="center" wrapText="1"/>
      <protection locked="0"/>
    </xf>
    <xf numFmtId="167" fontId="6" fillId="0" borderId="2" xfId="0" applyNumberFormat="1" applyFont="1" applyBorder="1" applyAlignment="1">
      <alignment horizontal="center" vertical="center"/>
    </xf>
    <xf numFmtId="9" fontId="1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 applyProtection="1">
      <alignment vertical="center" wrapText="1"/>
      <protection locked="0"/>
    </xf>
    <xf numFmtId="164" fontId="1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86"/>
  <sheetViews>
    <sheetView tabSelected="1" topLeftCell="A82" zoomScale="90" zoomScaleNormal="90" workbookViewId="0">
      <selection activeCell="H65" sqref="H65"/>
    </sheetView>
  </sheetViews>
  <sheetFormatPr defaultRowHeight="15" x14ac:dyDescent="0.25"/>
  <cols>
    <col min="1" max="1" width="4.7109375" style="1" customWidth="1"/>
    <col min="2" max="2" width="45.7109375" style="2" customWidth="1"/>
    <col min="3" max="3" width="12.140625" style="1" customWidth="1"/>
    <col min="4" max="4" width="10.140625" style="1" customWidth="1"/>
    <col min="5" max="5" width="7.5703125" style="1" customWidth="1"/>
    <col min="6" max="6" width="7.28515625" style="1" customWidth="1"/>
    <col min="7" max="7" width="7.5703125" style="1" customWidth="1"/>
    <col min="8" max="8" width="10.28515625" style="3" customWidth="1"/>
    <col min="9" max="9" width="12.42578125" style="1" customWidth="1"/>
    <col min="10" max="10" width="7.5703125" style="1" customWidth="1"/>
    <col min="11" max="11" width="15.7109375" style="1" customWidth="1"/>
    <col min="12" max="12" width="15.5703125" style="1" customWidth="1"/>
    <col min="13" max="233" width="9.7109375" style="2" customWidth="1"/>
    <col min="234" max="234" width="5.7109375" style="2" customWidth="1"/>
    <col min="235" max="235" width="39.7109375" style="2" customWidth="1"/>
    <col min="236" max="236" width="12.140625" style="2" customWidth="1"/>
    <col min="237" max="237" width="10.42578125" style="2" customWidth="1"/>
    <col min="238" max="239" width="7.5703125" style="2" customWidth="1"/>
    <col min="240" max="240" width="10.28515625" style="2" customWidth="1"/>
    <col min="241" max="241" width="7.140625" style="2" customWidth="1"/>
    <col min="242" max="242" width="10.5703125" style="2" customWidth="1"/>
    <col min="243" max="243" width="7.42578125" style="2" customWidth="1"/>
    <col min="244" max="244" width="10.140625" style="2" customWidth="1"/>
    <col min="245" max="245" width="10.28515625" style="2" customWidth="1"/>
    <col min="246" max="489" width="9.7109375" style="2" customWidth="1"/>
    <col min="490" max="490" width="5.7109375" style="2" customWidth="1"/>
    <col min="491" max="491" width="39.7109375" style="2" customWidth="1"/>
    <col min="492" max="492" width="12.140625" style="2" customWidth="1"/>
    <col min="493" max="493" width="10.42578125" style="2" customWidth="1"/>
    <col min="494" max="495" width="7.5703125" style="2" customWidth="1"/>
    <col min="496" max="496" width="10.28515625" style="2" customWidth="1"/>
    <col min="497" max="497" width="7.140625" style="2" customWidth="1"/>
    <col min="498" max="498" width="10.5703125" style="2" customWidth="1"/>
    <col min="499" max="499" width="7.42578125" style="2" customWidth="1"/>
    <col min="500" max="500" width="10.140625" style="2" customWidth="1"/>
    <col min="501" max="501" width="10.28515625" style="2" customWidth="1"/>
    <col min="502" max="745" width="9.7109375" style="2" customWidth="1"/>
    <col min="746" max="746" width="5.7109375" style="2" customWidth="1"/>
    <col min="747" max="747" width="39.7109375" style="2" customWidth="1"/>
    <col min="748" max="748" width="12.140625" style="2" customWidth="1"/>
    <col min="749" max="749" width="10.42578125" style="2" customWidth="1"/>
    <col min="750" max="751" width="7.5703125" style="2" customWidth="1"/>
    <col min="752" max="752" width="10.28515625" style="2" customWidth="1"/>
    <col min="753" max="753" width="7.140625" style="2" customWidth="1"/>
    <col min="754" max="754" width="10.5703125" style="2" customWidth="1"/>
    <col min="755" max="755" width="7.42578125" style="2" customWidth="1"/>
    <col min="756" max="756" width="10.140625" style="2" customWidth="1"/>
    <col min="757" max="757" width="10.28515625" style="2" customWidth="1"/>
    <col min="758" max="998" width="9.7109375" style="2" customWidth="1"/>
    <col min="999" max="999" width="10.28515625" style="2" customWidth="1"/>
    <col min="1000" max="1025" width="9.140625" style="2" customWidth="1"/>
  </cols>
  <sheetData>
    <row r="1" spans="1:18" x14ac:dyDescent="0.25">
      <c r="A1" s="73" t="s">
        <v>12</v>
      </c>
      <c r="B1" s="73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</row>
    <row r="2" spans="1:18" ht="89.25" x14ac:dyDescent="0.25">
      <c r="A2" s="4" t="s">
        <v>13</v>
      </c>
      <c r="B2" s="5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5" t="s">
        <v>19</v>
      </c>
      <c r="H2" s="8" t="s">
        <v>20</v>
      </c>
      <c r="I2" s="5" t="s">
        <v>21</v>
      </c>
      <c r="J2" s="5" t="s">
        <v>22</v>
      </c>
      <c r="K2" s="5" t="s">
        <v>23</v>
      </c>
      <c r="L2" s="5" t="s">
        <v>24</v>
      </c>
    </row>
    <row r="3" spans="1:18" ht="79.5" x14ac:dyDescent="0.25">
      <c r="A3" s="9">
        <v>1</v>
      </c>
      <c r="B3" s="10" t="s">
        <v>25</v>
      </c>
      <c r="C3" s="11"/>
      <c r="D3" s="11"/>
      <c r="E3" s="11"/>
      <c r="F3" s="12">
        <v>1000</v>
      </c>
      <c r="G3" s="13" t="s">
        <v>26</v>
      </c>
      <c r="H3" s="14"/>
      <c r="I3" s="15">
        <f>F3*H3</f>
        <v>0</v>
      </c>
      <c r="J3" s="16">
        <v>0.08</v>
      </c>
      <c r="K3" s="15">
        <f>I3*J3</f>
        <v>0</v>
      </c>
      <c r="L3" s="15">
        <f>I3+K3</f>
        <v>0</v>
      </c>
      <c r="P3" s="2" t="s">
        <v>27</v>
      </c>
    </row>
    <row r="4" spans="1:18" ht="79.5" x14ac:dyDescent="0.25">
      <c r="A4" s="9">
        <v>2</v>
      </c>
      <c r="B4" s="10" t="s">
        <v>28</v>
      </c>
      <c r="C4" s="11"/>
      <c r="D4" s="11"/>
      <c r="E4" s="11"/>
      <c r="F4" s="12">
        <v>150</v>
      </c>
      <c r="G4" s="13" t="s">
        <v>26</v>
      </c>
      <c r="H4" s="14"/>
      <c r="I4" s="15">
        <f>F4*H4</f>
        <v>0</v>
      </c>
      <c r="J4" s="16">
        <v>0.08</v>
      </c>
      <c r="K4" s="15">
        <f>I4*J4</f>
        <v>0</v>
      </c>
      <c r="L4" s="15">
        <f>I4+K4</f>
        <v>0</v>
      </c>
    </row>
    <row r="5" spans="1:18" ht="38.25" x14ac:dyDescent="0.25">
      <c r="A5" s="9">
        <v>3</v>
      </c>
      <c r="B5" s="17" t="s">
        <v>29</v>
      </c>
      <c r="C5" s="11"/>
      <c r="D5" s="11"/>
      <c r="E5" s="11"/>
      <c r="F5" s="12">
        <v>200</v>
      </c>
      <c r="G5" s="13" t="s">
        <v>26</v>
      </c>
      <c r="H5" s="14"/>
      <c r="I5" s="15">
        <f>F5*H5</f>
        <v>0</v>
      </c>
      <c r="J5" s="16">
        <v>0.08</v>
      </c>
      <c r="K5" s="15">
        <f>I5*J5</f>
        <v>0</v>
      </c>
      <c r="L5" s="15">
        <f>I5+K5</f>
        <v>0</v>
      </c>
    </row>
    <row r="6" spans="1:18" ht="82.5" x14ac:dyDescent="0.25">
      <c r="A6" s="9">
        <v>4</v>
      </c>
      <c r="B6" s="10" t="s">
        <v>30</v>
      </c>
      <c r="C6" s="11"/>
      <c r="D6" s="11"/>
      <c r="E6" s="11"/>
      <c r="F6" s="12">
        <v>4500</v>
      </c>
      <c r="G6" s="13" t="s">
        <v>26</v>
      </c>
      <c r="H6" s="14"/>
      <c r="I6" s="15">
        <f>F6*H6</f>
        <v>0</v>
      </c>
      <c r="J6" s="16">
        <v>0.08</v>
      </c>
      <c r="K6" s="15">
        <f>I6*J6</f>
        <v>0</v>
      </c>
      <c r="L6" s="15">
        <f>I6+K6</f>
        <v>0</v>
      </c>
    </row>
    <row r="7" spans="1:18" x14ac:dyDescent="0.25">
      <c r="A7" s="18"/>
      <c r="B7" s="19"/>
      <c r="C7" s="19"/>
      <c r="D7" s="19"/>
      <c r="E7" s="19"/>
      <c r="F7" s="20"/>
      <c r="G7" s="19"/>
      <c r="H7" s="21" t="s">
        <v>31</v>
      </c>
      <c r="I7" s="22">
        <f>SUM(I3:I6)</f>
        <v>0</v>
      </c>
      <c r="J7" s="23" t="s">
        <v>32</v>
      </c>
      <c r="K7" s="22" t="s">
        <v>32</v>
      </c>
      <c r="L7" s="22">
        <f>SUM(L3:L6)</f>
        <v>0</v>
      </c>
    </row>
    <row r="8" spans="1:18" x14ac:dyDescent="0.25">
      <c r="A8" s="18"/>
      <c r="B8" s="19"/>
      <c r="C8" s="19"/>
      <c r="D8" s="19"/>
      <c r="E8" s="19"/>
      <c r="F8" s="20"/>
      <c r="G8" s="19"/>
      <c r="H8" s="24"/>
      <c r="I8" s="25"/>
      <c r="J8" s="19"/>
      <c r="K8" s="25"/>
      <c r="L8" s="25"/>
    </row>
    <row r="9" spans="1:18" x14ac:dyDescent="0.25">
      <c r="A9" s="73" t="s">
        <v>33</v>
      </c>
      <c r="B9" s="73"/>
      <c r="C9" s="74" t="s">
        <v>1</v>
      </c>
      <c r="D9" s="74"/>
      <c r="E9" s="74"/>
      <c r="F9" s="74"/>
      <c r="G9" s="74"/>
      <c r="H9" s="74"/>
      <c r="I9" s="74"/>
      <c r="J9" s="74"/>
      <c r="K9" s="74"/>
      <c r="L9" s="74"/>
    </row>
    <row r="10" spans="1:18" ht="89.25" x14ac:dyDescent="0.25">
      <c r="A10" s="4" t="s">
        <v>13</v>
      </c>
      <c r="B10" s="5" t="s">
        <v>14</v>
      </c>
      <c r="C10" s="6" t="s">
        <v>15</v>
      </c>
      <c r="D10" s="6" t="s">
        <v>16</v>
      </c>
      <c r="E10" s="6" t="s">
        <v>17</v>
      </c>
      <c r="F10" s="7" t="s">
        <v>18</v>
      </c>
      <c r="G10" s="5" t="s">
        <v>19</v>
      </c>
      <c r="H10" s="8" t="s">
        <v>20</v>
      </c>
      <c r="I10" s="5" t="s">
        <v>21</v>
      </c>
      <c r="J10" s="5" t="s">
        <v>22</v>
      </c>
      <c r="K10" s="5" t="s">
        <v>23</v>
      </c>
      <c r="L10" s="5" t="s">
        <v>24</v>
      </c>
    </row>
    <row r="11" spans="1:18" ht="76.5" x14ac:dyDescent="0.25">
      <c r="A11" s="26">
        <v>1</v>
      </c>
      <c r="B11" s="27" t="s">
        <v>34</v>
      </c>
      <c r="C11" s="11"/>
      <c r="D11" s="11"/>
      <c r="E11" s="11"/>
      <c r="F11" s="12">
        <v>8000</v>
      </c>
      <c r="G11" s="13" t="s">
        <v>26</v>
      </c>
      <c r="H11" s="14"/>
      <c r="I11" s="15">
        <f>F11*H11</f>
        <v>0</v>
      </c>
      <c r="J11" s="16">
        <v>0.05</v>
      </c>
      <c r="K11" s="15">
        <f>I11*J11</f>
        <v>0</v>
      </c>
      <c r="L11" s="15">
        <f>I11+K11</f>
        <v>0</v>
      </c>
      <c r="R11" s="28"/>
    </row>
    <row r="12" spans="1:18" x14ac:dyDescent="0.25">
      <c r="A12" s="18"/>
      <c r="B12" s="19"/>
      <c r="C12" s="19"/>
      <c r="D12" s="19"/>
      <c r="E12" s="19"/>
      <c r="F12" s="20"/>
      <c r="G12" s="19"/>
      <c r="H12" s="21" t="s">
        <v>31</v>
      </c>
      <c r="I12" s="22">
        <f>SUM(I11:I11)</f>
        <v>0</v>
      </c>
      <c r="J12" s="23" t="s">
        <v>32</v>
      </c>
      <c r="K12" s="22" t="s">
        <v>32</v>
      </c>
      <c r="L12" s="22">
        <f>SUM(L11)</f>
        <v>0</v>
      </c>
      <c r="R12" s="29"/>
    </row>
    <row r="13" spans="1:18" x14ac:dyDescent="0.25">
      <c r="A13" s="73" t="s">
        <v>35</v>
      </c>
      <c r="B13" s="73"/>
      <c r="C13" s="75" t="s">
        <v>2</v>
      </c>
      <c r="D13" s="75"/>
      <c r="E13" s="75"/>
      <c r="F13" s="75"/>
      <c r="G13" s="75"/>
      <c r="H13" s="75"/>
      <c r="I13" s="75"/>
      <c r="J13" s="75"/>
      <c r="K13" s="75"/>
      <c r="L13" s="75"/>
    </row>
    <row r="14" spans="1:18" ht="89.25" x14ac:dyDescent="0.25">
      <c r="A14" s="4" t="s">
        <v>13</v>
      </c>
      <c r="B14" s="5" t="s">
        <v>14</v>
      </c>
      <c r="C14" s="6" t="s">
        <v>15</v>
      </c>
      <c r="D14" s="6" t="s">
        <v>16</v>
      </c>
      <c r="E14" s="6" t="s">
        <v>17</v>
      </c>
      <c r="F14" s="7" t="s">
        <v>18</v>
      </c>
      <c r="G14" s="5" t="s">
        <v>36</v>
      </c>
      <c r="H14" s="8" t="s">
        <v>20</v>
      </c>
      <c r="I14" s="5" t="s">
        <v>21</v>
      </c>
      <c r="J14" s="5" t="s">
        <v>22</v>
      </c>
      <c r="K14" s="5" t="s">
        <v>23</v>
      </c>
      <c r="L14" s="30" t="s">
        <v>24</v>
      </c>
    </row>
    <row r="15" spans="1:18" ht="38.25" x14ac:dyDescent="0.25">
      <c r="A15" s="9">
        <v>1</v>
      </c>
      <c r="B15" s="31" t="s">
        <v>37</v>
      </c>
      <c r="C15" s="31"/>
      <c r="D15" s="31"/>
      <c r="E15" s="31"/>
      <c r="F15" s="32">
        <v>24</v>
      </c>
      <c r="G15" s="13" t="s">
        <v>38</v>
      </c>
      <c r="H15" s="14"/>
      <c r="I15" s="15">
        <f>F15*H15</f>
        <v>0</v>
      </c>
      <c r="J15" s="16">
        <v>0.08</v>
      </c>
      <c r="K15" s="15">
        <f>I15*J15</f>
        <v>0</v>
      </c>
      <c r="L15" s="33">
        <f>I15+K15</f>
        <v>0</v>
      </c>
    </row>
    <row r="16" spans="1:18" x14ac:dyDescent="0.25">
      <c r="A16" s="18"/>
      <c r="B16" s="19"/>
      <c r="C16" s="19"/>
      <c r="D16" s="19"/>
      <c r="E16" s="19"/>
      <c r="F16" s="20"/>
      <c r="G16" s="19"/>
      <c r="H16" s="21" t="s">
        <v>31</v>
      </c>
      <c r="I16" s="22">
        <f>SUM(I15:I15)</f>
        <v>0</v>
      </c>
      <c r="J16" s="23" t="s">
        <v>32</v>
      </c>
      <c r="K16" s="22" t="s">
        <v>32</v>
      </c>
      <c r="L16" s="34">
        <f>SUM(L15:L15)</f>
        <v>0</v>
      </c>
    </row>
    <row r="18" spans="1:12" x14ac:dyDescent="0.25">
      <c r="A18" s="73" t="s">
        <v>39</v>
      </c>
      <c r="B18" s="73"/>
      <c r="C18" s="75" t="s">
        <v>3</v>
      </c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89.25" x14ac:dyDescent="0.25">
      <c r="A19" s="4" t="s">
        <v>13</v>
      </c>
      <c r="B19" s="5" t="s">
        <v>14</v>
      </c>
      <c r="C19" s="6" t="s">
        <v>15</v>
      </c>
      <c r="D19" s="6" t="s">
        <v>16</v>
      </c>
      <c r="E19" s="6" t="s">
        <v>17</v>
      </c>
      <c r="F19" s="7" t="s">
        <v>18</v>
      </c>
      <c r="G19" s="5" t="s">
        <v>19</v>
      </c>
      <c r="H19" s="8" t="s">
        <v>20</v>
      </c>
      <c r="I19" s="5" t="s">
        <v>21</v>
      </c>
      <c r="J19" s="5" t="s">
        <v>22</v>
      </c>
      <c r="K19" s="5" t="s">
        <v>23</v>
      </c>
      <c r="L19" s="30" t="s">
        <v>24</v>
      </c>
    </row>
    <row r="20" spans="1:12" ht="24" x14ac:dyDescent="0.25">
      <c r="A20" s="9">
        <v>1</v>
      </c>
      <c r="B20" s="31" t="s">
        <v>40</v>
      </c>
      <c r="C20" s="31"/>
      <c r="D20" s="31"/>
      <c r="E20" s="31"/>
      <c r="F20" s="32">
        <v>48</v>
      </c>
      <c r="G20" s="13" t="s">
        <v>41</v>
      </c>
      <c r="H20" s="14"/>
      <c r="I20" s="15">
        <f>F20*H20</f>
        <v>0</v>
      </c>
      <c r="J20" s="16">
        <v>0.08</v>
      </c>
      <c r="K20" s="15">
        <f>I20*J20</f>
        <v>0</v>
      </c>
      <c r="L20" s="33">
        <f>I20+K20</f>
        <v>0</v>
      </c>
    </row>
    <row r="21" spans="1:12" x14ac:dyDescent="0.25">
      <c r="A21" s="18"/>
      <c r="B21" s="19"/>
      <c r="C21" s="19"/>
      <c r="D21" s="19"/>
      <c r="E21" s="19"/>
      <c r="F21" s="20"/>
      <c r="G21" s="19"/>
      <c r="H21" s="21" t="s">
        <v>31</v>
      </c>
      <c r="I21" s="22">
        <f>SUM(I20:I20)</f>
        <v>0</v>
      </c>
      <c r="J21" s="23" t="s">
        <v>32</v>
      </c>
      <c r="K21" s="22" t="s">
        <v>32</v>
      </c>
      <c r="L21" s="34">
        <f>SUM(L20:L20)</f>
        <v>0</v>
      </c>
    </row>
    <row r="23" spans="1:12" x14ac:dyDescent="0.25">
      <c r="A23" s="73" t="s">
        <v>42</v>
      </c>
      <c r="B23" s="73"/>
      <c r="C23" s="75" t="s">
        <v>4</v>
      </c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89.25" x14ac:dyDescent="0.25">
      <c r="A24" s="35" t="s">
        <v>13</v>
      </c>
      <c r="B24" s="5" t="s">
        <v>14</v>
      </c>
      <c r="C24" s="36" t="s">
        <v>43</v>
      </c>
      <c r="D24" s="36" t="s">
        <v>44</v>
      </c>
      <c r="E24" s="36" t="s">
        <v>45</v>
      </c>
      <c r="F24" s="37" t="s">
        <v>18</v>
      </c>
      <c r="G24" s="38" t="s">
        <v>19</v>
      </c>
      <c r="H24" s="39" t="s">
        <v>20</v>
      </c>
      <c r="I24" s="38" t="s">
        <v>21</v>
      </c>
      <c r="J24" s="38" t="s">
        <v>22</v>
      </c>
      <c r="K24" s="38" t="s">
        <v>23</v>
      </c>
      <c r="L24" s="38" t="s">
        <v>24</v>
      </c>
    </row>
    <row r="25" spans="1:12" ht="63.75" x14ac:dyDescent="0.25">
      <c r="A25" s="40">
        <v>1</v>
      </c>
      <c r="B25" s="27" t="s">
        <v>46</v>
      </c>
      <c r="C25" s="41"/>
      <c r="D25" s="42"/>
      <c r="E25" s="42"/>
      <c r="F25" s="43">
        <v>48000</v>
      </c>
      <c r="G25" s="44" t="s">
        <v>47</v>
      </c>
      <c r="H25" s="45"/>
      <c r="I25" s="46">
        <f>F25*H25</f>
        <v>0</v>
      </c>
      <c r="J25" s="47">
        <v>0.08</v>
      </c>
      <c r="K25" s="48">
        <f>I25*J25</f>
        <v>0</v>
      </c>
      <c r="L25" s="48">
        <f>I25+K25</f>
        <v>0</v>
      </c>
    </row>
    <row r="26" spans="1:12" x14ac:dyDescent="0.25">
      <c r="A26" s="49"/>
      <c r="B26" s="50"/>
      <c r="C26" s="51"/>
      <c r="D26" s="51"/>
      <c r="E26" s="51"/>
      <c r="F26" s="52"/>
      <c r="G26" s="51"/>
      <c r="H26" s="53" t="s">
        <v>31</v>
      </c>
      <c r="I26" s="54">
        <f>SUM(I25:I25)</f>
        <v>0</v>
      </c>
      <c r="J26" s="55" t="s">
        <v>32</v>
      </c>
      <c r="K26" s="54" t="s">
        <v>32</v>
      </c>
      <c r="L26" s="54">
        <f>SUM(L25:L25)</f>
        <v>0</v>
      </c>
    </row>
    <row r="27" spans="1:12" x14ac:dyDescent="0.25">
      <c r="A27" s="29"/>
      <c r="B27" s="29"/>
      <c r="C27" s="29"/>
      <c r="D27" s="29"/>
      <c r="E27" s="29"/>
      <c r="F27" s="29"/>
      <c r="G27" s="29"/>
      <c r="H27" s="56"/>
      <c r="I27" s="29"/>
      <c r="J27" s="29"/>
      <c r="K27" s="29"/>
      <c r="L27" s="29"/>
    </row>
    <row r="28" spans="1:12" x14ac:dyDescent="0.25">
      <c r="A28" s="73" t="s">
        <v>48</v>
      </c>
      <c r="B28" s="73"/>
      <c r="C28" s="75" t="s">
        <v>5</v>
      </c>
      <c r="D28" s="75"/>
      <c r="E28" s="75"/>
      <c r="F28" s="75"/>
      <c r="G28" s="75"/>
      <c r="H28" s="75"/>
      <c r="I28" s="75"/>
      <c r="J28" s="75"/>
      <c r="K28" s="75"/>
      <c r="L28" s="75"/>
    </row>
    <row r="29" spans="1:12" ht="89.25" x14ac:dyDescent="0.25">
      <c r="A29" s="35" t="s">
        <v>13</v>
      </c>
      <c r="B29" s="5" t="s">
        <v>14</v>
      </c>
      <c r="C29" s="36" t="s">
        <v>43</v>
      </c>
      <c r="D29" s="36" t="s">
        <v>44</v>
      </c>
      <c r="E29" s="36" t="s">
        <v>45</v>
      </c>
      <c r="F29" s="37" t="s">
        <v>18</v>
      </c>
      <c r="G29" s="38" t="s">
        <v>19</v>
      </c>
      <c r="H29" s="39" t="s">
        <v>20</v>
      </c>
      <c r="I29" s="38" t="s">
        <v>21</v>
      </c>
      <c r="J29" s="38" t="s">
        <v>22</v>
      </c>
      <c r="K29" s="38" t="s">
        <v>23</v>
      </c>
      <c r="L29" s="38" t="s">
        <v>24</v>
      </c>
    </row>
    <row r="30" spans="1:12" ht="369.75" x14ac:dyDescent="0.25">
      <c r="A30" s="40">
        <v>1</v>
      </c>
      <c r="B30" s="27" t="s">
        <v>49</v>
      </c>
      <c r="C30" s="41"/>
      <c r="D30" s="42"/>
      <c r="E30" s="42"/>
      <c r="F30" s="43">
        <v>120</v>
      </c>
      <c r="G30" s="44" t="s">
        <v>47</v>
      </c>
      <c r="H30" s="57"/>
      <c r="I30" s="58">
        <f>F30*H30</f>
        <v>0</v>
      </c>
      <c r="J30" s="47">
        <v>0.08</v>
      </c>
      <c r="K30" s="48">
        <f>I30*J30</f>
        <v>0</v>
      </c>
      <c r="L30" s="48">
        <f>I30+K30</f>
        <v>0</v>
      </c>
    </row>
    <row r="31" spans="1:12" x14ac:dyDescent="0.25">
      <c r="A31" s="49"/>
      <c r="B31" s="50"/>
      <c r="C31" s="51"/>
      <c r="D31" s="51"/>
      <c r="E31" s="51"/>
      <c r="F31" s="52"/>
      <c r="G31" s="51"/>
      <c r="H31" s="53" t="s">
        <v>31</v>
      </c>
      <c r="I31" s="54">
        <f>SUM(I30:I30)</f>
        <v>0</v>
      </c>
      <c r="J31" s="55" t="s">
        <v>32</v>
      </c>
      <c r="K31" s="54" t="s">
        <v>32</v>
      </c>
      <c r="L31" s="54">
        <f>SUM(L30:L30)</f>
        <v>0</v>
      </c>
    </row>
    <row r="32" spans="1:12" x14ac:dyDescent="0.25">
      <c r="A32" s="73" t="s">
        <v>52</v>
      </c>
      <c r="B32" s="73"/>
      <c r="C32" s="75" t="s">
        <v>50</v>
      </c>
      <c r="D32" s="75"/>
      <c r="E32" s="75"/>
      <c r="F32" s="75"/>
      <c r="G32" s="75"/>
      <c r="H32" s="75"/>
      <c r="I32" s="75"/>
      <c r="J32" s="75"/>
      <c r="K32" s="75"/>
      <c r="L32" s="75"/>
    </row>
    <row r="33" spans="1:12" ht="89.25" x14ac:dyDescent="0.25">
      <c r="A33" s="35" t="s">
        <v>13</v>
      </c>
      <c r="B33" s="5" t="s">
        <v>14</v>
      </c>
      <c r="C33" s="36" t="s">
        <v>43</v>
      </c>
      <c r="D33" s="36" t="s">
        <v>44</v>
      </c>
      <c r="E33" s="36" t="s">
        <v>45</v>
      </c>
      <c r="F33" s="37" t="s">
        <v>18</v>
      </c>
      <c r="G33" s="38" t="s">
        <v>19</v>
      </c>
      <c r="H33" s="39" t="s">
        <v>20</v>
      </c>
      <c r="I33" s="38" t="s">
        <v>21</v>
      </c>
      <c r="J33" s="38" t="s">
        <v>22</v>
      </c>
      <c r="K33" s="38" t="s">
        <v>23</v>
      </c>
      <c r="L33" s="38" t="s">
        <v>24</v>
      </c>
    </row>
    <row r="34" spans="1:12" ht="344.25" x14ac:dyDescent="0.25">
      <c r="A34" s="40">
        <v>1</v>
      </c>
      <c r="B34" s="27" t="s">
        <v>51</v>
      </c>
      <c r="C34" s="41"/>
      <c r="D34" s="42"/>
      <c r="E34" s="42"/>
      <c r="F34" s="43">
        <v>150</v>
      </c>
      <c r="G34" s="44" t="s">
        <v>47</v>
      </c>
      <c r="H34" s="57"/>
      <c r="I34" s="58">
        <f>F34*H34</f>
        <v>0</v>
      </c>
      <c r="J34" s="47">
        <v>0.08</v>
      </c>
      <c r="K34" s="48">
        <f>I34*J34</f>
        <v>0</v>
      </c>
      <c r="L34" s="48">
        <f>I34+K34</f>
        <v>0</v>
      </c>
    </row>
    <row r="35" spans="1:12" x14ac:dyDescent="0.25">
      <c r="A35" s="49"/>
      <c r="B35" s="50"/>
      <c r="C35" s="51"/>
      <c r="D35" s="51"/>
      <c r="E35" s="51"/>
      <c r="F35" s="52"/>
      <c r="G35" s="51"/>
      <c r="H35" s="53" t="s">
        <v>31</v>
      </c>
      <c r="I35" s="54">
        <f>SUM(I34:I34)</f>
        <v>0</v>
      </c>
      <c r="J35" s="55" t="s">
        <v>32</v>
      </c>
      <c r="K35" s="54" t="s">
        <v>32</v>
      </c>
      <c r="L35" s="54">
        <f>SUM(L34:L34)</f>
        <v>0</v>
      </c>
    </row>
    <row r="36" spans="1:12" x14ac:dyDescent="0.25">
      <c r="A36" s="73" t="s">
        <v>54</v>
      </c>
      <c r="B36" s="73"/>
      <c r="C36" s="75" t="s">
        <v>6</v>
      </c>
      <c r="D36" s="75"/>
      <c r="E36" s="75"/>
      <c r="F36" s="75"/>
      <c r="G36" s="75"/>
      <c r="H36" s="75"/>
      <c r="I36" s="75"/>
      <c r="J36" s="75"/>
      <c r="K36" s="75"/>
      <c r="L36" s="75"/>
    </row>
    <row r="37" spans="1:12" ht="89.25" x14ac:dyDescent="0.25">
      <c r="A37" s="35" t="s">
        <v>13</v>
      </c>
      <c r="B37" s="5" t="s">
        <v>14</v>
      </c>
      <c r="C37" s="36" t="s">
        <v>43</v>
      </c>
      <c r="D37" s="36" t="s">
        <v>44</v>
      </c>
      <c r="E37" s="36" t="s">
        <v>45</v>
      </c>
      <c r="F37" s="37" t="s">
        <v>18</v>
      </c>
      <c r="G37" s="38" t="s">
        <v>19</v>
      </c>
      <c r="H37" s="39" t="s">
        <v>20</v>
      </c>
      <c r="I37" s="38" t="s">
        <v>21</v>
      </c>
      <c r="J37" s="38" t="s">
        <v>22</v>
      </c>
      <c r="K37" s="38" t="s">
        <v>23</v>
      </c>
      <c r="L37" s="38" t="s">
        <v>24</v>
      </c>
    </row>
    <row r="38" spans="1:12" ht="51" x14ac:dyDescent="0.25">
      <c r="A38" s="40">
        <v>1</v>
      </c>
      <c r="B38" s="27" t="s">
        <v>53</v>
      </c>
      <c r="C38" s="41"/>
      <c r="D38" s="42"/>
      <c r="E38" s="42"/>
      <c r="F38" s="43">
        <v>300</v>
      </c>
      <c r="G38" s="44" t="s">
        <v>47</v>
      </c>
      <c r="H38" s="57"/>
      <c r="I38" s="58">
        <f>F38*H38</f>
        <v>0</v>
      </c>
      <c r="J38" s="47">
        <v>0.08</v>
      </c>
      <c r="K38" s="48">
        <f>I38*J38</f>
        <v>0</v>
      </c>
      <c r="L38" s="48">
        <f>I38+K38</f>
        <v>0</v>
      </c>
    </row>
    <row r="39" spans="1:12" x14ac:dyDescent="0.25">
      <c r="A39" s="49"/>
      <c r="B39" s="59"/>
      <c r="C39" s="51"/>
      <c r="D39" s="51"/>
      <c r="E39" s="51"/>
      <c r="F39" s="52"/>
      <c r="G39" s="51"/>
      <c r="H39" s="53" t="s">
        <v>31</v>
      </c>
      <c r="I39" s="54">
        <f>SUM(I38:I38)</f>
        <v>0</v>
      </c>
      <c r="J39" s="55" t="s">
        <v>32</v>
      </c>
      <c r="K39" s="54" t="s">
        <v>32</v>
      </c>
      <c r="L39" s="54">
        <f>SUM(L38:L38)</f>
        <v>0</v>
      </c>
    </row>
    <row r="40" spans="1:12" x14ac:dyDescent="0.25">
      <c r="A40" s="73" t="s">
        <v>56</v>
      </c>
      <c r="B40" s="73"/>
      <c r="C40" s="75" t="s">
        <v>7</v>
      </c>
      <c r="D40" s="75"/>
      <c r="E40" s="75"/>
      <c r="F40" s="75"/>
      <c r="G40" s="75"/>
      <c r="H40" s="75"/>
      <c r="I40" s="75"/>
      <c r="J40" s="75"/>
      <c r="K40" s="75"/>
      <c r="L40" s="75"/>
    </row>
    <row r="41" spans="1:12" ht="89.25" x14ac:dyDescent="0.25">
      <c r="A41" s="35" t="s">
        <v>13</v>
      </c>
      <c r="B41" s="5" t="s">
        <v>14</v>
      </c>
      <c r="C41" s="36" t="s">
        <v>43</v>
      </c>
      <c r="D41" s="36" t="s">
        <v>44</v>
      </c>
      <c r="E41" s="36" t="s">
        <v>45</v>
      </c>
      <c r="F41" s="37" t="s">
        <v>18</v>
      </c>
      <c r="G41" s="38" t="s">
        <v>19</v>
      </c>
      <c r="H41" s="39" t="s">
        <v>20</v>
      </c>
      <c r="I41" s="38" t="s">
        <v>21</v>
      </c>
      <c r="J41" s="38" t="s">
        <v>22</v>
      </c>
      <c r="K41" s="38" t="s">
        <v>23</v>
      </c>
      <c r="L41" s="38" t="s">
        <v>24</v>
      </c>
    </row>
    <row r="42" spans="1:12" ht="89.25" x14ac:dyDescent="0.25">
      <c r="A42" s="40">
        <v>1</v>
      </c>
      <c r="B42" s="27" t="s">
        <v>55</v>
      </c>
      <c r="C42" s="41"/>
      <c r="D42" s="42"/>
      <c r="E42" s="42"/>
      <c r="F42" s="43">
        <v>180</v>
      </c>
      <c r="G42" s="44" t="s">
        <v>47</v>
      </c>
      <c r="H42" s="57"/>
      <c r="I42" s="58">
        <f>F42*H42</f>
        <v>0</v>
      </c>
      <c r="J42" s="47">
        <v>0.08</v>
      </c>
      <c r="K42" s="48">
        <f>I42*J42</f>
        <v>0</v>
      </c>
      <c r="L42" s="48">
        <f>I42+K42</f>
        <v>0</v>
      </c>
    </row>
    <row r="43" spans="1:12" x14ac:dyDescent="0.25">
      <c r="A43" s="29"/>
      <c r="B43" s="29"/>
      <c r="C43" s="29"/>
      <c r="D43" s="29"/>
      <c r="E43" s="29"/>
      <c r="F43" s="29"/>
      <c r="G43" s="29"/>
      <c r="H43" s="53" t="s">
        <v>31</v>
      </c>
      <c r="I43" s="54">
        <f>SUM(I42:I42)</f>
        <v>0</v>
      </c>
      <c r="J43" s="55" t="s">
        <v>32</v>
      </c>
      <c r="K43" s="54" t="s">
        <v>32</v>
      </c>
      <c r="L43" s="54">
        <f>SUM(L42:L42)</f>
        <v>0</v>
      </c>
    </row>
    <row r="44" spans="1:12" x14ac:dyDescent="0.25">
      <c r="A44" s="73" t="s">
        <v>63</v>
      </c>
      <c r="B44" s="73"/>
      <c r="C44" s="75" t="s">
        <v>57</v>
      </c>
      <c r="D44" s="75"/>
      <c r="E44" s="75"/>
      <c r="F44" s="75"/>
      <c r="G44" s="75"/>
      <c r="H44" s="75"/>
      <c r="I44" s="75"/>
      <c r="J44" s="75"/>
      <c r="K44" s="75"/>
      <c r="L44" s="75"/>
    </row>
    <row r="45" spans="1:12" ht="89.25" x14ac:dyDescent="0.25">
      <c r="A45" s="35" t="s">
        <v>13</v>
      </c>
      <c r="B45" s="5" t="s">
        <v>14</v>
      </c>
      <c r="C45" s="36" t="s">
        <v>43</v>
      </c>
      <c r="D45" s="36" t="s">
        <v>44</v>
      </c>
      <c r="E45" s="36" t="s">
        <v>45</v>
      </c>
      <c r="F45" s="37" t="s">
        <v>18</v>
      </c>
      <c r="G45" s="38" t="s">
        <v>19</v>
      </c>
      <c r="H45" s="39" t="s">
        <v>20</v>
      </c>
      <c r="I45" s="38" t="s">
        <v>21</v>
      </c>
      <c r="J45" s="38" t="s">
        <v>22</v>
      </c>
      <c r="K45" s="38" t="s">
        <v>23</v>
      </c>
      <c r="L45" s="38" t="s">
        <v>24</v>
      </c>
    </row>
    <row r="46" spans="1:12" ht="153" x14ac:dyDescent="0.25">
      <c r="A46" s="40">
        <v>1</v>
      </c>
      <c r="B46" s="27" t="s">
        <v>58</v>
      </c>
      <c r="C46" s="41"/>
      <c r="D46" s="42"/>
      <c r="E46" s="42"/>
      <c r="F46" s="43">
        <v>576</v>
      </c>
      <c r="G46" s="44" t="s">
        <v>47</v>
      </c>
      <c r="H46" s="60"/>
      <c r="I46" s="58">
        <f>F46*H46</f>
        <v>0</v>
      </c>
      <c r="J46" s="47">
        <v>0.08</v>
      </c>
      <c r="K46" s="58">
        <f>I46*J46</f>
        <v>0</v>
      </c>
      <c r="L46" s="61">
        <f>I46+K46</f>
        <v>0</v>
      </c>
    </row>
    <row r="47" spans="1:12" ht="102" x14ac:dyDescent="0.25">
      <c r="A47" s="40">
        <v>2</v>
      </c>
      <c r="B47" s="27" t="s">
        <v>59</v>
      </c>
      <c r="C47" s="41"/>
      <c r="D47" s="42"/>
      <c r="E47" s="42"/>
      <c r="F47" s="43">
        <v>2000</v>
      </c>
      <c r="G47" s="44" t="s">
        <v>47</v>
      </c>
      <c r="H47" s="62"/>
      <c r="I47" s="58">
        <f>F47*H47</f>
        <v>0</v>
      </c>
      <c r="J47" s="47">
        <v>0.08</v>
      </c>
      <c r="K47" s="58">
        <f>I47*J47</f>
        <v>0</v>
      </c>
      <c r="L47" s="61">
        <f>I47+K47</f>
        <v>0</v>
      </c>
    </row>
    <row r="48" spans="1:12" ht="63.75" x14ac:dyDescent="0.25">
      <c r="A48" s="40">
        <v>3</v>
      </c>
      <c r="B48" s="27" t="s">
        <v>60</v>
      </c>
      <c r="C48" s="41"/>
      <c r="D48" s="42"/>
      <c r="E48" s="42"/>
      <c r="F48" s="43">
        <v>200</v>
      </c>
      <c r="G48" s="44" t="s">
        <v>47</v>
      </c>
      <c r="H48" s="62"/>
      <c r="I48" s="48">
        <f>F48*H48</f>
        <v>0</v>
      </c>
      <c r="J48" s="47">
        <v>0.08</v>
      </c>
      <c r="K48" s="58">
        <f>I48*J48</f>
        <v>0</v>
      </c>
      <c r="L48" s="61">
        <f>I48+K48</f>
        <v>0</v>
      </c>
    </row>
    <row r="49" spans="1:12" ht="63.75" x14ac:dyDescent="0.25">
      <c r="A49" s="40">
        <v>4</v>
      </c>
      <c r="B49" s="27" t="s">
        <v>61</v>
      </c>
      <c r="C49" s="41"/>
      <c r="D49" s="42"/>
      <c r="E49" s="42"/>
      <c r="F49" s="43">
        <v>200</v>
      </c>
      <c r="G49" s="44" t="s">
        <v>47</v>
      </c>
      <c r="H49" s="62"/>
      <c r="I49" s="58">
        <f>F49*H49</f>
        <v>0</v>
      </c>
      <c r="J49" s="47">
        <v>0.08</v>
      </c>
      <c r="K49" s="58">
        <f>I49*J49</f>
        <v>0</v>
      </c>
      <c r="L49" s="61">
        <f>I49+K49</f>
        <v>0</v>
      </c>
    </row>
    <row r="50" spans="1:12" ht="102" x14ac:dyDescent="0.25">
      <c r="A50" s="40">
        <v>5</v>
      </c>
      <c r="B50" s="27" t="s">
        <v>62</v>
      </c>
      <c r="C50" s="41"/>
      <c r="D50" s="42"/>
      <c r="E50" s="42"/>
      <c r="F50" s="43">
        <v>300</v>
      </c>
      <c r="G50" s="44" t="s">
        <v>47</v>
      </c>
      <c r="H50" s="62"/>
      <c r="I50" s="58">
        <f>F50*H50</f>
        <v>0</v>
      </c>
      <c r="J50" s="63">
        <v>0.08</v>
      </c>
      <c r="K50" s="58">
        <f>I50*J50</f>
        <v>0</v>
      </c>
      <c r="L50" s="61">
        <f>I50+K50</f>
        <v>0</v>
      </c>
    </row>
    <row r="51" spans="1:12" x14ac:dyDescent="0.25">
      <c r="A51" s="49"/>
      <c r="B51" s="50"/>
      <c r="C51" s="51"/>
      <c r="D51" s="51"/>
      <c r="E51" s="51"/>
      <c r="F51" s="52"/>
      <c r="G51" s="51"/>
      <c r="H51" s="53" t="s">
        <v>31</v>
      </c>
      <c r="I51" s="54">
        <f>SUM(I46:I50)</f>
        <v>0</v>
      </c>
      <c r="J51" s="55" t="s">
        <v>32</v>
      </c>
      <c r="K51" s="54" t="s">
        <v>32</v>
      </c>
      <c r="L51" s="54">
        <f>SUM(L46:L50)</f>
        <v>0</v>
      </c>
    </row>
    <row r="52" spans="1:12" x14ac:dyDescent="0.25">
      <c r="A52" s="73" t="s">
        <v>70</v>
      </c>
      <c r="B52" s="73"/>
      <c r="C52" s="75" t="s">
        <v>8</v>
      </c>
      <c r="D52" s="75"/>
      <c r="E52" s="75"/>
      <c r="F52" s="75"/>
      <c r="G52" s="75"/>
      <c r="H52" s="75"/>
      <c r="I52" s="75"/>
      <c r="J52" s="75"/>
      <c r="K52" s="75"/>
      <c r="L52" s="75"/>
    </row>
    <row r="53" spans="1:12" ht="89.25" x14ac:dyDescent="0.25">
      <c r="A53" s="35" t="s">
        <v>13</v>
      </c>
      <c r="B53" s="5" t="s">
        <v>14</v>
      </c>
      <c r="C53" s="36" t="s">
        <v>43</v>
      </c>
      <c r="D53" s="36" t="s">
        <v>44</v>
      </c>
      <c r="E53" s="36" t="s">
        <v>45</v>
      </c>
      <c r="F53" s="37" t="s">
        <v>18</v>
      </c>
      <c r="G53" s="38" t="s">
        <v>19</v>
      </c>
      <c r="H53" s="39" t="s">
        <v>20</v>
      </c>
      <c r="I53" s="38" t="s">
        <v>21</v>
      </c>
      <c r="J53" s="38" t="s">
        <v>22</v>
      </c>
      <c r="K53" s="38" t="s">
        <v>23</v>
      </c>
      <c r="L53" s="38" t="s">
        <v>24</v>
      </c>
    </row>
    <row r="54" spans="1:12" ht="135" x14ac:dyDescent="0.25">
      <c r="A54" s="40">
        <v>1</v>
      </c>
      <c r="B54" s="64" t="s">
        <v>64</v>
      </c>
      <c r="C54" s="41"/>
      <c r="D54" s="42"/>
      <c r="E54" s="65"/>
      <c r="F54" s="66">
        <v>4000</v>
      </c>
      <c r="G54" s="44" t="s">
        <v>47</v>
      </c>
      <c r="H54" s="67"/>
      <c r="I54" s="46">
        <f t="shared" ref="I54:I59" si="0">F54*H54</f>
        <v>0</v>
      </c>
      <c r="J54" s="47">
        <v>0.08</v>
      </c>
      <c r="K54" s="46">
        <f t="shared" ref="K54:K59" si="1">I54*J54</f>
        <v>0</v>
      </c>
      <c r="L54" s="68">
        <f t="shared" ref="L54:L59" si="2">I54+K54</f>
        <v>0</v>
      </c>
    </row>
    <row r="55" spans="1:12" ht="90" x14ac:dyDescent="0.25">
      <c r="A55" s="40">
        <v>2</v>
      </c>
      <c r="B55" s="64" t="s">
        <v>65</v>
      </c>
      <c r="C55" s="41"/>
      <c r="D55" s="42"/>
      <c r="E55" s="65"/>
      <c r="F55" s="66">
        <v>1500</v>
      </c>
      <c r="G55" s="44" t="s">
        <v>47</v>
      </c>
      <c r="H55" s="67"/>
      <c r="I55" s="46">
        <f t="shared" si="0"/>
        <v>0</v>
      </c>
      <c r="J55" s="47">
        <v>0.08</v>
      </c>
      <c r="K55" s="46">
        <f t="shared" si="1"/>
        <v>0</v>
      </c>
      <c r="L55" s="68">
        <f t="shared" si="2"/>
        <v>0</v>
      </c>
    </row>
    <row r="56" spans="1:12" ht="90" x14ac:dyDescent="0.25">
      <c r="A56" s="40">
        <v>3</v>
      </c>
      <c r="B56" s="64" t="s">
        <v>66</v>
      </c>
      <c r="C56" s="41"/>
      <c r="D56" s="42"/>
      <c r="E56" s="65"/>
      <c r="F56" s="66">
        <v>3600</v>
      </c>
      <c r="G56" s="44" t="s">
        <v>47</v>
      </c>
      <c r="H56" s="67"/>
      <c r="I56" s="46">
        <f t="shared" si="0"/>
        <v>0</v>
      </c>
      <c r="J56" s="47">
        <v>0.08</v>
      </c>
      <c r="K56" s="46">
        <f t="shared" si="1"/>
        <v>0</v>
      </c>
      <c r="L56" s="68">
        <f t="shared" si="2"/>
        <v>0</v>
      </c>
    </row>
    <row r="57" spans="1:12" ht="90" x14ac:dyDescent="0.25">
      <c r="A57" s="40">
        <v>4</v>
      </c>
      <c r="B57" s="64" t="s">
        <v>67</v>
      </c>
      <c r="C57" s="41"/>
      <c r="D57" s="42"/>
      <c r="E57" s="65"/>
      <c r="F57" s="66">
        <v>1200</v>
      </c>
      <c r="G57" s="44" t="s">
        <v>47</v>
      </c>
      <c r="H57" s="67"/>
      <c r="I57" s="46">
        <f t="shared" si="0"/>
        <v>0</v>
      </c>
      <c r="J57" s="47">
        <v>0.08</v>
      </c>
      <c r="K57" s="46">
        <f t="shared" si="1"/>
        <v>0</v>
      </c>
      <c r="L57" s="68">
        <f t="shared" si="2"/>
        <v>0</v>
      </c>
    </row>
    <row r="58" spans="1:12" ht="150" x14ac:dyDescent="0.25">
      <c r="A58" s="40">
        <v>5</v>
      </c>
      <c r="B58" s="64" t="s">
        <v>68</v>
      </c>
      <c r="C58" s="41"/>
      <c r="D58" s="42"/>
      <c r="E58" s="65"/>
      <c r="F58" s="66">
        <v>2400</v>
      </c>
      <c r="G58" s="44" t="s">
        <v>47</v>
      </c>
      <c r="H58" s="67"/>
      <c r="I58" s="46">
        <f t="shared" si="0"/>
        <v>0</v>
      </c>
      <c r="J58" s="47">
        <v>0.08</v>
      </c>
      <c r="K58" s="46">
        <f t="shared" si="1"/>
        <v>0</v>
      </c>
      <c r="L58" s="68">
        <f t="shared" si="2"/>
        <v>0</v>
      </c>
    </row>
    <row r="59" spans="1:12" ht="180" x14ac:dyDescent="0.25">
      <c r="A59" s="40">
        <v>6</v>
      </c>
      <c r="B59" s="64" t="s">
        <v>69</v>
      </c>
      <c r="C59" s="41"/>
      <c r="D59" s="42"/>
      <c r="E59" s="65"/>
      <c r="F59" s="66">
        <v>1000</v>
      </c>
      <c r="G59" s="44" t="s">
        <v>47</v>
      </c>
      <c r="H59" s="67"/>
      <c r="I59" s="46">
        <f t="shared" si="0"/>
        <v>0</v>
      </c>
      <c r="J59" s="47">
        <v>0.08</v>
      </c>
      <c r="K59" s="46">
        <f t="shared" si="1"/>
        <v>0</v>
      </c>
      <c r="L59" s="68">
        <f t="shared" si="2"/>
        <v>0</v>
      </c>
    </row>
    <row r="60" spans="1:12" x14ac:dyDescent="0.25">
      <c r="A60" s="49"/>
      <c r="B60" s="50"/>
      <c r="C60" s="51"/>
      <c r="D60" s="51"/>
      <c r="E60" s="51"/>
      <c r="F60" s="52"/>
      <c r="G60" s="51"/>
      <c r="H60" s="53" t="s">
        <v>31</v>
      </c>
      <c r="I60" s="54">
        <f>SUM(I54:I59)</f>
        <v>0</v>
      </c>
      <c r="J60" s="55" t="s">
        <v>32</v>
      </c>
      <c r="K60" s="54" t="s">
        <v>32</v>
      </c>
      <c r="L60" s="54">
        <f>SUM(L54:L59)</f>
        <v>0</v>
      </c>
    </row>
    <row r="62" spans="1:12" x14ac:dyDescent="0.25">
      <c r="A62" s="73" t="s">
        <v>73</v>
      </c>
      <c r="B62" s="73"/>
      <c r="C62" s="75" t="s">
        <v>9</v>
      </c>
      <c r="D62" s="75"/>
      <c r="E62" s="75"/>
      <c r="F62" s="75"/>
      <c r="G62" s="75"/>
      <c r="H62" s="75"/>
      <c r="I62" s="75"/>
      <c r="J62" s="75"/>
      <c r="K62" s="75"/>
      <c r="L62" s="75"/>
    </row>
    <row r="63" spans="1:12" ht="89.25" x14ac:dyDescent="0.25">
      <c r="A63" s="35" t="s">
        <v>13</v>
      </c>
      <c r="B63" s="5" t="s">
        <v>14</v>
      </c>
      <c r="C63" s="36" t="s">
        <v>43</v>
      </c>
      <c r="D63" s="36" t="s">
        <v>44</v>
      </c>
      <c r="E63" s="36" t="s">
        <v>45</v>
      </c>
      <c r="F63" s="37" t="s">
        <v>18</v>
      </c>
      <c r="G63" s="38" t="s">
        <v>19</v>
      </c>
      <c r="H63" s="39" t="s">
        <v>20</v>
      </c>
      <c r="I63" s="38" t="s">
        <v>21</v>
      </c>
      <c r="J63" s="38" t="s">
        <v>22</v>
      </c>
      <c r="K63" s="38" t="s">
        <v>23</v>
      </c>
      <c r="L63" s="38" t="s">
        <v>24</v>
      </c>
    </row>
    <row r="64" spans="1:12" ht="409.5" x14ac:dyDescent="0.25">
      <c r="A64" s="40">
        <v>1</v>
      </c>
      <c r="B64" s="64" t="s">
        <v>71</v>
      </c>
      <c r="C64" s="41"/>
      <c r="D64" s="42"/>
      <c r="E64" s="65"/>
      <c r="F64" s="69">
        <v>1000</v>
      </c>
      <c r="G64" s="44" t="s">
        <v>47</v>
      </c>
      <c r="H64" s="70"/>
      <c r="I64" s="46">
        <f>F64*H64</f>
        <v>0</v>
      </c>
      <c r="J64" s="47">
        <v>0.08</v>
      </c>
      <c r="K64" s="46">
        <f>I64*J64</f>
        <v>0</v>
      </c>
      <c r="L64" s="68">
        <f>I64+K64</f>
        <v>0</v>
      </c>
    </row>
    <row r="65" spans="1:12" ht="409.5" x14ac:dyDescent="0.25">
      <c r="A65" s="40">
        <v>2</v>
      </c>
      <c r="B65" s="64" t="s">
        <v>72</v>
      </c>
      <c r="C65" s="41"/>
      <c r="D65" s="42"/>
      <c r="E65" s="65"/>
      <c r="F65" s="69">
        <v>1300</v>
      </c>
      <c r="G65" s="44" t="s">
        <v>47</v>
      </c>
      <c r="H65" s="70"/>
      <c r="I65" s="46">
        <f>F65*H65</f>
        <v>0</v>
      </c>
      <c r="J65" s="47">
        <v>0.08</v>
      </c>
      <c r="K65" s="46">
        <f>I65*J65</f>
        <v>0</v>
      </c>
      <c r="L65" s="68">
        <f>I65+K65</f>
        <v>0</v>
      </c>
    </row>
    <row r="66" spans="1:12" x14ac:dyDescent="0.25">
      <c r="A66" s="49"/>
      <c r="B66" s="50"/>
      <c r="C66" s="51"/>
      <c r="D66" s="51"/>
      <c r="E66" s="51"/>
      <c r="F66" s="52"/>
      <c r="G66" s="51"/>
      <c r="H66" s="53" t="s">
        <v>31</v>
      </c>
      <c r="I66" s="54">
        <f>SUM(I64:I65)</f>
        <v>0</v>
      </c>
      <c r="J66" s="55" t="s">
        <v>32</v>
      </c>
      <c r="K66" s="54" t="s">
        <v>32</v>
      </c>
      <c r="L66" s="54">
        <f>SUM(L64:L65)</f>
        <v>0</v>
      </c>
    </row>
    <row r="68" spans="1:12" x14ac:dyDescent="0.25">
      <c r="A68" s="73" t="s">
        <v>77</v>
      </c>
      <c r="B68" s="73"/>
      <c r="C68" s="75" t="s">
        <v>86</v>
      </c>
      <c r="D68" s="75"/>
      <c r="E68" s="75"/>
      <c r="F68" s="75"/>
      <c r="G68" s="75"/>
      <c r="H68" s="75"/>
      <c r="I68" s="75"/>
      <c r="J68" s="75"/>
      <c r="K68" s="75"/>
      <c r="L68" s="75"/>
    </row>
    <row r="69" spans="1:12" ht="89.25" x14ac:dyDescent="0.25">
      <c r="A69" s="35" t="s">
        <v>13</v>
      </c>
      <c r="B69" s="5" t="s">
        <v>14</v>
      </c>
      <c r="C69" s="36" t="s">
        <v>43</v>
      </c>
      <c r="D69" s="36" t="s">
        <v>44</v>
      </c>
      <c r="E69" s="36" t="s">
        <v>45</v>
      </c>
      <c r="F69" s="37" t="s">
        <v>18</v>
      </c>
      <c r="G69" s="38" t="s">
        <v>19</v>
      </c>
      <c r="H69" s="39" t="s">
        <v>20</v>
      </c>
      <c r="I69" s="38" t="s">
        <v>21</v>
      </c>
      <c r="J69" s="38" t="s">
        <v>22</v>
      </c>
      <c r="K69" s="38" t="s">
        <v>23</v>
      </c>
      <c r="L69" s="38" t="s">
        <v>24</v>
      </c>
    </row>
    <row r="70" spans="1:12" ht="409.5" x14ac:dyDescent="0.25">
      <c r="A70" s="40">
        <v>1</v>
      </c>
      <c r="B70" s="64" t="s">
        <v>74</v>
      </c>
      <c r="C70" s="41"/>
      <c r="D70" s="42"/>
      <c r="E70" s="65"/>
      <c r="F70" s="69">
        <v>400</v>
      </c>
      <c r="G70" s="44" t="s">
        <v>47</v>
      </c>
      <c r="H70" s="70"/>
      <c r="I70" s="46">
        <f>F70*H70</f>
        <v>0</v>
      </c>
      <c r="J70" s="47">
        <v>0.08</v>
      </c>
      <c r="K70" s="46">
        <f>I70*J70</f>
        <v>0</v>
      </c>
      <c r="L70" s="68">
        <f>I70+K70</f>
        <v>0</v>
      </c>
    </row>
    <row r="71" spans="1:12" ht="409.5" x14ac:dyDescent="0.25">
      <c r="A71" s="40">
        <v>2</v>
      </c>
      <c r="B71" s="64" t="s">
        <v>75</v>
      </c>
      <c r="C71" s="41"/>
      <c r="D71" s="42"/>
      <c r="E71" s="65"/>
      <c r="F71" s="69">
        <v>240</v>
      </c>
      <c r="G71" s="44" t="s">
        <v>47</v>
      </c>
      <c r="H71" s="70"/>
      <c r="I71" s="46">
        <f>F71*H71</f>
        <v>0</v>
      </c>
      <c r="J71" s="47">
        <v>0.08</v>
      </c>
      <c r="K71" s="46">
        <f>I71*J71</f>
        <v>0</v>
      </c>
      <c r="L71" s="68">
        <f>I71+K71</f>
        <v>0</v>
      </c>
    </row>
    <row r="72" spans="1:12" ht="409.5" x14ac:dyDescent="0.25">
      <c r="A72" s="40">
        <v>3</v>
      </c>
      <c r="B72" s="64" t="s">
        <v>76</v>
      </c>
      <c r="C72" s="41"/>
      <c r="D72" s="42"/>
      <c r="E72" s="65"/>
      <c r="F72" s="69">
        <v>960</v>
      </c>
      <c r="G72" s="44" t="s">
        <v>47</v>
      </c>
      <c r="H72" s="70"/>
      <c r="I72" s="46">
        <f>F72*H72</f>
        <v>0</v>
      </c>
      <c r="J72" s="47">
        <v>0.08</v>
      </c>
      <c r="K72" s="46">
        <f>I72*J72</f>
        <v>0</v>
      </c>
      <c r="L72" s="68">
        <f>I72+K72</f>
        <v>0</v>
      </c>
    </row>
    <row r="73" spans="1:12" x14ac:dyDescent="0.25">
      <c r="A73" s="49"/>
      <c r="B73" s="50"/>
      <c r="C73" s="51"/>
      <c r="D73" s="51"/>
      <c r="E73" s="51"/>
      <c r="F73" s="52"/>
      <c r="G73" s="51"/>
      <c r="H73" s="53" t="s">
        <v>31</v>
      </c>
      <c r="I73" s="54">
        <f>SUM(I70:I72)</f>
        <v>0</v>
      </c>
      <c r="J73" s="55" t="s">
        <v>32</v>
      </c>
      <c r="K73" s="54" t="s">
        <v>32</v>
      </c>
      <c r="L73" s="54">
        <f>SUM(L70:L72)</f>
        <v>0</v>
      </c>
    </row>
    <row r="74" spans="1:12" x14ac:dyDescent="0.25">
      <c r="A74" s="73" t="s">
        <v>80</v>
      </c>
      <c r="B74" s="73"/>
      <c r="C74" s="75" t="s">
        <v>10</v>
      </c>
      <c r="D74" s="75"/>
      <c r="E74" s="75"/>
      <c r="F74" s="75"/>
      <c r="G74" s="75"/>
      <c r="H74" s="75"/>
      <c r="I74" s="75"/>
      <c r="J74" s="75"/>
      <c r="K74" s="75"/>
      <c r="L74" s="75"/>
    </row>
    <row r="75" spans="1:12" ht="89.25" x14ac:dyDescent="0.25">
      <c r="A75" s="35" t="s">
        <v>13</v>
      </c>
      <c r="B75" s="5" t="s">
        <v>14</v>
      </c>
      <c r="C75" s="36" t="s">
        <v>43</v>
      </c>
      <c r="D75" s="36" t="s">
        <v>44</v>
      </c>
      <c r="E75" s="36" t="s">
        <v>45</v>
      </c>
      <c r="F75" s="37" t="s">
        <v>18</v>
      </c>
      <c r="G75" s="38" t="s">
        <v>19</v>
      </c>
      <c r="H75" s="39" t="s">
        <v>20</v>
      </c>
      <c r="I75" s="38" t="s">
        <v>21</v>
      </c>
      <c r="J75" s="38" t="s">
        <v>22</v>
      </c>
      <c r="K75" s="38" t="s">
        <v>23</v>
      </c>
      <c r="L75" s="38" t="s">
        <v>24</v>
      </c>
    </row>
    <row r="76" spans="1:12" ht="270" x14ac:dyDescent="0.25">
      <c r="A76" s="40">
        <v>1</v>
      </c>
      <c r="B76" s="64" t="s">
        <v>78</v>
      </c>
      <c r="C76" s="41"/>
      <c r="D76" s="42"/>
      <c r="E76" s="65"/>
      <c r="F76" s="69">
        <v>3600</v>
      </c>
      <c r="G76" s="44" t="s">
        <v>47</v>
      </c>
      <c r="H76" s="67"/>
      <c r="I76" s="46">
        <f>F76*H76</f>
        <v>0</v>
      </c>
      <c r="J76" s="47">
        <v>0.08</v>
      </c>
      <c r="K76" s="71">
        <f>I76*J76</f>
        <v>0</v>
      </c>
      <c r="L76" s="71">
        <f>I76+K76</f>
        <v>0</v>
      </c>
    </row>
    <row r="77" spans="1:12" ht="270" x14ac:dyDescent="0.25">
      <c r="A77" s="40">
        <v>2</v>
      </c>
      <c r="B77" s="64" t="s">
        <v>79</v>
      </c>
      <c r="C77" s="41"/>
      <c r="D77" s="42"/>
      <c r="E77" s="65"/>
      <c r="F77" s="69">
        <v>3600</v>
      </c>
      <c r="G77" s="44" t="s">
        <v>47</v>
      </c>
      <c r="H77" s="67"/>
      <c r="I77" s="46">
        <f>F77*H77</f>
        <v>0</v>
      </c>
      <c r="J77" s="47">
        <v>0.08</v>
      </c>
      <c r="K77" s="71">
        <f>I77*J77</f>
        <v>0</v>
      </c>
      <c r="L77" s="71">
        <f>I77+K77</f>
        <v>0</v>
      </c>
    </row>
    <row r="78" spans="1:12" x14ac:dyDescent="0.25">
      <c r="A78" s="29"/>
      <c r="B78" s="29"/>
      <c r="C78" s="29"/>
      <c r="D78" s="29"/>
      <c r="E78" s="29"/>
      <c r="F78" s="29"/>
      <c r="G78" s="29"/>
      <c r="H78" s="53" t="s">
        <v>31</v>
      </c>
      <c r="I78" s="72">
        <f>SUM(I76:I77)</f>
        <v>0</v>
      </c>
      <c r="J78" s="55" t="s">
        <v>32</v>
      </c>
      <c r="K78" s="54" t="s">
        <v>32</v>
      </c>
      <c r="L78" s="72">
        <f>SUM(L76:L77)</f>
        <v>0</v>
      </c>
    </row>
    <row r="80" spans="1:12" x14ac:dyDescent="0.25">
      <c r="A80" s="73" t="s">
        <v>85</v>
      </c>
      <c r="B80" s="73"/>
      <c r="C80" s="75" t="s">
        <v>11</v>
      </c>
      <c r="D80" s="75"/>
      <c r="E80" s="75"/>
      <c r="F80" s="75"/>
      <c r="G80" s="75"/>
      <c r="H80" s="75"/>
      <c r="I80" s="75"/>
      <c r="J80" s="75"/>
      <c r="K80" s="75"/>
      <c r="L80" s="75"/>
    </row>
    <row r="81" spans="1:12" ht="89.25" x14ac:dyDescent="0.25">
      <c r="A81" s="35" t="s">
        <v>13</v>
      </c>
      <c r="B81" s="5" t="s">
        <v>14</v>
      </c>
      <c r="C81" s="36" t="s">
        <v>43</v>
      </c>
      <c r="D81" s="36" t="s">
        <v>44</v>
      </c>
      <c r="E81" s="36" t="s">
        <v>45</v>
      </c>
      <c r="F81" s="37" t="s">
        <v>18</v>
      </c>
      <c r="G81" s="38" t="s">
        <v>19</v>
      </c>
      <c r="H81" s="39" t="s">
        <v>20</v>
      </c>
      <c r="I81" s="38" t="s">
        <v>21</v>
      </c>
      <c r="J81" s="38" t="s">
        <v>22</v>
      </c>
      <c r="K81" s="38" t="s">
        <v>23</v>
      </c>
      <c r="L81" s="38" t="s">
        <v>24</v>
      </c>
    </row>
    <row r="82" spans="1:12" ht="107.85" customHeight="1" x14ac:dyDescent="0.25">
      <c r="A82" s="40">
        <v>1</v>
      </c>
      <c r="B82" s="64" t="s">
        <v>81</v>
      </c>
      <c r="C82" s="41"/>
      <c r="D82" s="42"/>
      <c r="E82" s="65"/>
      <c r="F82" s="69">
        <v>72000</v>
      </c>
      <c r="G82" s="44" t="s">
        <v>47</v>
      </c>
      <c r="H82" s="70"/>
      <c r="I82" s="46">
        <f>F82*H82</f>
        <v>0</v>
      </c>
      <c r="J82" s="47">
        <v>0.05</v>
      </c>
      <c r="K82" s="46">
        <f>I82*J82</f>
        <v>0</v>
      </c>
      <c r="L82" s="68">
        <f>I82+K82</f>
        <v>0</v>
      </c>
    </row>
    <row r="83" spans="1:12" ht="135" x14ac:dyDescent="0.25">
      <c r="A83" s="40">
        <v>2</v>
      </c>
      <c r="B83" s="64" t="s">
        <v>82</v>
      </c>
      <c r="C83" s="41"/>
      <c r="D83" s="42"/>
      <c r="E83" s="65"/>
      <c r="F83" s="69">
        <v>14400</v>
      </c>
      <c r="G83" s="44" t="s">
        <v>47</v>
      </c>
      <c r="H83" s="70"/>
      <c r="I83" s="46">
        <f>F83*H83</f>
        <v>0</v>
      </c>
      <c r="J83" s="47">
        <v>0.05</v>
      </c>
      <c r="K83" s="46">
        <f>I83*J83</f>
        <v>0</v>
      </c>
      <c r="L83" s="68">
        <f>I83+K83</f>
        <v>0</v>
      </c>
    </row>
    <row r="84" spans="1:12" ht="135" x14ac:dyDescent="0.25">
      <c r="A84" s="40">
        <v>3</v>
      </c>
      <c r="B84" s="64" t="s">
        <v>83</v>
      </c>
      <c r="C84" s="41"/>
      <c r="D84" s="42"/>
      <c r="E84" s="65"/>
      <c r="F84" s="69">
        <v>2520</v>
      </c>
      <c r="G84" s="44" t="s">
        <v>47</v>
      </c>
      <c r="H84" s="70"/>
      <c r="I84" s="46">
        <f>F84*H84</f>
        <v>0</v>
      </c>
      <c r="J84" s="47">
        <v>0.05</v>
      </c>
      <c r="K84" s="46">
        <f>I84*J84</f>
        <v>0</v>
      </c>
      <c r="L84" s="68">
        <f>I84+K84</f>
        <v>0</v>
      </c>
    </row>
    <row r="85" spans="1:12" ht="120" x14ac:dyDescent="0.25">
      <c r="A85" s="40">
        <v>4</v>
      </c>
      <c r="B85" s="64" t="s">
        <v>84</v>
      </c>
      <c r="C85" s="41"/>
      <c r="D85" s="42"/>
      <c r="E85" s="65"/>
      <c r="F85" s="66">
        <v>520</v>
      </c>
      <c r="G85" s="44" t="s">
        <v>47</v>
      </c>
      <c r="H85" s="70"/>
      <c r="I85" s="46">
        <f>F85*H85</f>
        <v>0</v>
      </c>
      <c r="J85" s="47">
        <v>0.05</v>
      </c>
      <c r="K85" s="46">
        <f>I85*J85</f>
        <v>0</v>
      </c>
      <c r="L85" s="68">
        <f>I85+K85</f>
        <v>0</v>
      </c>
    </row>
    <row r="86" spans="1:12" x14ac:dyDescent="0.25">
      <c r="A86" s="49"/>
      <c r="B86" s="50"/>
      <c r="C86" s="51"/>
      <c r="D86" s="51"/>
      <c r="E86" s="51"/>
      <c r="F86" s="52"/>
      <c r="G86" s="51"/>
      <c r="H86" s="53" t="s">
        <v>31</v>
      </c>
      <c r="I86" s="54">
        <f>SUM(I82:I85)</f>
        <v>0</v>
      </c>
      <c r="J86" s="55" t="s">
        <v>32</v>
      </c>
      <c r="K86" s="54" t="s">
        <v>32</v>
      </c>
      <c r="L86" s="54">
        <f>SUM(L82:L85)</f>
        <v>0</v>
      </c>
    </row>
  </sheetData>
  <mergeCells count="30">
    <mergeCell ref="A68:B68"/>
    <mergeCell ref="C68:L68"/>
    <mergeCell ref="A74:B74"/>
    <mergeCell ref="C74:L74"/>
    <mergeCell ref="A80:B80"/>
    <mergeCell ref="C80:L80"/>
    <mergeCell ref="A44:B44"/>
    <mergeCell ref="C44:L44"/>
    <mergeCell ref="A52:B52"/>
    <mergeCell ref="C52:L52"/>
    <mergeCell ref="A62:B62"/>
    <mergeCell ref="C62:L62"/>
    <mergeCell ref="A32:B32"/>
    <mergeCell ref="C32:L32"/>
    <mergeCell ref="A36:B36"/>
    <mergeCell ref="C36:L36"/>
    <mergeCell ref="A40:B40"/>
    <mergeCell ref="C40:L40"/>
    <mergeCell ref="A18:B18"/>
    <mergeCell ref="C18:L18"/>
    <mergeCell ref="A23:B23"/>
    <mergeCell ref="C23:L23"/>
    <mergeCell ref="A28:B28"/>
    <mergeCell ref="C28:L28"/>
    <mergeCell ref="A1:B1"/>
    <mergeCell ref="C1:L1"/>
    <mergeCell ref="A9:B9"/>
    <mergeCell ref="C9:L9"/>
    <mergeCell ref="A13:B13"/>
    <mergeCell ref="C13:L13"/>
  </mergeCells>
  <pageMargins left="0.23622047244094488" right="0.23622047244094488" top="0.3543307086614173" bottom="0.3543307086614173" header="0.31496062992125984" footer="0.31496062992125984"/>
  <pageSetup paperSize="9" scale="75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Waliszczak</dc:creator>
  <dc:description/>
  <cp:lastModifiedBy>Anna Lewandowska</cp:lastModifiedBy>
  <cp:revision>3</cp:revision>
  <cp:lastPrinted>2023-05-16T10:35:25Z</cp:lastPrinted>
  <dcterms:created xsi:type="dcterms:W3CDTF">2015-06-05T18:19:34Z</dcterms:created>
  <dcterms:modified xsi:type="dcterms:W3CDTF">2023-05-16T10:35:31Z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