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tonery 2022" sheetId="1" r:id="rId1"/>
    <sheet name="Papirus" sheetId="3" r:id="rId2"/>
    <sheet name="Blackline" sheetId="2" r:id="rId3"/>
  </sheets>
  <calcPr calcId="152511"/>
</workbook>
</file>

<file path=xl/calcChain.xml><?xml version="1.0" encoding="utf-8"?>
<calcChain xmlns="http://schemas.openxmlformats.org/spreadsheetml/2006/main">
  <c r="H13" i="3" l="1"/>
  <c r="H5" i="3"/>
  <c r="H6" i="3"/>
  <c r="H7" i="3"/>
  <c r="H8" i="3"/>
  <c r="H9" i="3"/>
  <c r="H10" i="3"/>
  <c r="H11" i="3"/>
  <c r="H12" i="3"/>
  <c r="H4" i="3"/>
  <c r="G5" i="3"/>
  <c r="G6" i="3"/>
  <c r="E5" i="3"/>
  <c r="E6" i="3"/>
  <c r="E7" i="3"/>
  <c r="G7" i="3" s="1"/>
  <c r="E8" i="3"/>
  <c r="G8" i="3" s="1"/>
  <c r="E9" i="3"/>
  <c r="G9" i="3" s="1"/>
  <c r="E10" i="3"/>
  <c r="G10" i="3" s="1"/>
  <c r="E11" i="3"/>
  <c r="G11" i="3" s="1"/>
  <c r="E12" i="3"/>
  <c r="G12" i="3" s="1"/>
  <c r="E4" i="3"/>
  <c r="G4" i="3" s="1"/>
  <c r="E4" i="1"/>
  <c r="G13" i="3" l="1"/>
  <c r="I15" i="2" l="1"/>
</calcChain>
</file>

<file path=xl/sharedStrings.xml><?xml version="1.0" encoding="utf-8"?>
<sst xmlns="http://schemas.openxmlformats.org/spreadsheetml/2006/main" count="117" uniqueCount="37">
  <si>
    <t xml:space="preserve"> Załącznik nr 2                                                                                                                                                                                         Zestawienie tonerów zamawianych do Urzędu Gminy Wągrowiec         </t>
  </si>
  <si>
    <t>L.P.</t>
  </si>
  <si>
    <t>Nazwa produktu</t>
  </si>
  <si>
    <t>jednostka i wymagania</t>
  </si>
  <si>
    <t>Cena jednostkowa w złotych</t>
  </si>
  <si>
    <t>Przewidywana ilość zakupu w 2022 r.</t>
  </si>
  <si>
    <t>Wartość  brutto zakupu w złotych</t>
  </si>
  <si>
    <t>netto</t>
  </si>
  <si>
    <t>brutto</t>
  </si>
  <si>
    <t>1.</t>
  </si>
  <si>
    <t xml:space="preserve">Toner 05x/80x                    </t>
  </si>
  <si>
    <t>1 szt.</t>
  </si>
  <si>
    <t>2.</t>
  </si>
  <si>
    <t>Toner 78A</t>
  </si>
  <si>
    <t>3.</t>
  </si>
  <si>
    <t>Toner 12A</t>
  </si>
  <si>
    <t>4.</t>
  </si>
  <si>
    <t>Toner M2300</t>
  </si>
  <si>
    <t>5.</t>
  </si>
  <si>
    <t>Toner TN-1050</t>
  </si>
  <si>
    <t>6.</t>
  </si>
  <si>
    <t>Toner tk-1140</t>
  </si>
  <si>
    <t>1 szt.  -  ECOSYS M2535dn - 7.200 stron A4 przy 5% pokrycia strony</t>
  </si>
  <si>
    <t>7.</t>
  </si>
  <si>
    <t>Toner tk-1170</t>
  </si>
  <si>
    <t>1 szt.  - ECOSYS M2040dn - 7.200 stron A4 przy 5% pokrycia strony</t>
  </si>
  <si>
    <t>8.</t>
  </si>
  <si>
    <t>Toner 53x/49x</t>
  </si>
  <si>
    <t>9.</t>
  </si>
  <si>
    <t xml:space="preserve">Toner TNP77 </t>
  </si>
  <si>
    <t>1 szt. - Ineo 5020i - Oryginał - 20.000 stron A4 przy 5% pokrycia strony</t>
  </si>
  <si>
    <t>RAZEM:</t>
  </si>
  <si>
    <t>x</t>
  </si>
  <si>
    <t xml:space="preserve">Jak nie jest wpisane, że ma być oryginał proszę cenę na zamiennik </t>
  </si>
  <si>
    <t>Przewidywana ilość zakupu w 2023 r.</t>
  </si>
  <si>
    <t xml:space="preserve">Jeżeli nie jest wpisane, że ma być oryginał, proszę cenę na zamiennik </t>
  </si>
  <si>
    <t xml:space="preserve"> Załącznik nr 2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Zestawienie tonerów zamawianych do Urzędu Gminy Wągrowiec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</si>
</sst>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ans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Liberation Sans"/>
      <charset val="238"/>
    </font>
  </fonts>
  <fills count="3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/>
    <xf numFmtId="0" fontId="2" fillId="0" borderId="5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9" sqref="I9"/>
    </sheetView>
  </sheetViews>
  <sheetFormatPr defaultRowHeight="15"/>
  <cols>
    <col min="1" max="1" width="4.85546875" style="14" bestFit="1" customWidth="1"/>
    <col min="2" max="2" width="16.5703125" bestFit="1" customWidth="1"/>
    <col min="3" max="3" width="23" bestFit="1" customWidth="1"/>
    <col min="4" max="4" width="5.85546875" bestFit="1" customWidth="1"/>
    <col min="5" max="5" width="6.7109375" bestFit="1" customWidth="1"/>
    <col min="6" max="6" width="36.42578125" style="14" bestFit="1" customWidth="1"/>
    <col min="7" max="7" width="33" bestFit="1" customWidth="1"/>
  </cols>
  <sheetData>
    <row r="1" spans="1:7" ht="51.75" customHeight="1">
      <c r="A1" s="21" t="s">
        <v>0</v>
      </c>
      <c r="B1" s="22"/>
      <c r="C1" s="22"/>
      <c r="D1" s="22"/>
      <c r="E1" s="22"/>
      <c r="F1" s="22"/>
      <c r="G1" s="23"/>
    </row>
    <row r="2" spans="1:7" ht="15.75">
      <c r="A2" s="24" t="s">
        <v>1</v>
      </c>
      <c r="B2" s="26" t="s">
        <v>2</v>
      </c>
      <c r="C2" s="26" t="s">
        <v>3</v>
      </c>
      <c r="D2" s="28" t="s">
        <v>4</v>
      </c>
      <c r="E2" s="28"/>
      <c r="F2" s="26" t="s">
        <v>5</v>
      </c>
      <c r="G2" s="29" t="s">
        <v>6</v>
      </c>
    </row>
    <row r="3" spans="1:7" ht="15.75">
      <c r="A3" s="25"/>
      <c r="B3" s="27"/>
      <c r="C3" s="27"/>
      <c r="D3" s="1" t="s">
        <v>7</v>
      </c>
      <c r="E3" s="1" t="s">
        <v>8</v>
      </c>
      <c r="F3" s="27"/>
      <c r="G3" s="30"/>
    </row>
    <row r="4" spans="1:7" ht="15.75">
      <c r="A4" s="2" t="s">
        <v>9</v>
      </c>
      <c r="B4" s="3" t="s">
        <v>10</v>
      </c>
      <c r="C4" s="3" t="s">
        <v>11</v>
      </c>
      <c r="D4" s="4"/>
      <c r="E4" s="4">
        <f>ROUND(D4*1.23,2)</f>
        <v>0</v>
      </c>
      <c r="F4" s="5">
        <v>6</v>
      </c>
      <c r="G4" s="6"/>
    </row>
    <row r="5" spans="1:7" ht="15.75">
      <c r="A5" s="2" t="s">
        <v>12</v>
      </c>
      <c r="B5" s="3" t="s">
        <v>13</v>
      </c>
      <c r="C5" s="3" t="s">
        <v>11</v>
      </c>
      <c r="D5" s="4"/>
      <c r="E5" s="4"/>
      <c r="F5" s="5">
        <v>6</v>
      </c>
      <c r="G5" s="6"/>
    </row>
    <row r="6" spans="1:7" ht="15.75">
      <c r="A6" s="2" t="s">
        <v>14</v>
      </c>
      <c r="B6" s="3" t="s">
        <v>15</v>
      </c>
      <c r="C6" s="3" t="s">
        <v>11</v>
      </c>
      <c r="D6" s="4"/>
      <c r="E6" s="4"/>
      <c r="F6" s="5">
        <v>4</v>
      </c>
      <c r="G6" s="6"/>
    </row>
    <row r="7" spans="1:7" ht="15.75">
      <c r="A7" s="2" t="s">
        <v>16</v>
      </c>
      <c r="B7" s="3" t="s">
        <v>17</v>
      </c>
      <c r="C7" s="3" t="s">
        <v>11</v>
      </c>
      <c r="D7" s="4"/>
      <c r="E7" s="4"/>
      <c r="F7" s="5">
        <v>4</v>
      </c>
      <c r="G7" s="6"/>
    </row>
    <row r="8" spans="1:7" ht="15.75">
      <c r="A8" s="2" t="s">
        <v>18</v>
      </c>
      <c r="B8" s="3" t="s">
        <v>19</v>
      </c>
      <c r="C8" s="3" t="s">
        <v>11</v>
      </c>
      <c r="D8" s="4"/>
      <c r="E8" s="4"/>
      <c r="F8" s="5">
        <v>2</v>
      </c>
      <c r="G8" s="6"/>
    </row>
    <row r="9" spans="1:7" ht="63">
      <c r="A9" s="2" t="s">
        <v>20</v>
      </c>
      <c r="B9" s="3" t="s">
        <v>21</v>
      </c>
      <c r="C9" s="3" t="s">
        <v>22</v>
      </c>
      <c r="D9" s="4"/>
      <c r="E9" s="4"/>
      <c r="F9" s="5">
        <v>16</v>
      </c>
      <c r="G9" s="6"/>
    </row>
    <row r="10" spans="1:7" ht="63">
      <c r="A10" s="2" t="s">
        <v>23</v>
      </c>
      <c r="B10" s="3" t="s">
        <v>24</v>
      </c>
      <c r="C10" s="3" t="s">
        <v>25</v>
      </c>
      <c r="D10" s="4"/>
      <c r="E10" s="4"/>
      <c r="F10" s="5">
        <v>10</v>
      </c>
      <c r="G10" s="6"/>
    </row>
    <row r="11" spans="1:7" ht="15.75">
      <c r="A11" s="2" t="s">
        <v>26</v>
      </c>
      <c r="B11" s="3" t="s">
        <v>27</v>
      </c>
      <c r="C11" s="3" t="s">
        <v>11</v>
      </c>
      <c r="D11" s="4"/>
      <c r="E11" s="4"/>
      <c r="F11" s="5">
        <v>4</v>
      </c>
      <c r="G11" s="6"/>
    </row>
    <row r="12" spans="1:7" ht="63.75" thickBot="1">
      <c r="A12" s="7" t="s">
        <v>28</v>
      </c>
      <c r="B12" s="8" t="s">
        <v>29</v>
      </c>
      <c r="C12" s="8" t="s">
        <v>30</v>
      </c>
      <c r="D12" s="9"/>
      <c r="E12" s="9"/>
      <c r="F12" s="10">
        <v>2</v>
      </c>
      <c r="G12" s="11"/>
    </row>
    <row r="13" spans="1:7" ht="16.5" thickBot="1">
      <c r="A13" s="17" t="s">
        <v>31</v>
      </c>
      <c r="B13" s="18"/>
      <c r="C13" s="19"/>
      <c r="D13" s="12"/>
      <c r="E13" s="12"/>
      <c r="F13" s="12" t="s">
        <v>32</v>
      </c>
      <c r="G13" s="13"/>
    </row>
    <row r="15" spans="1:7" ht="63.75" customHeight="1">
      <c r="A15" s="20" t="s">
        <v>33</v>
      </c>
      <c r="B15" s="20"/>
      <c r="C15" s="20"/>
    </row>
  </sheetData>
  <mergeCells count="9">
    <mergeCell ref="A13:C13"/>
    <mergeCell ref="A15:C15"/>
    <mergeCell ref="A1:G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9" sqref="M9"/>
    </sheetView>
  </sheetViews>
  <sheetFormatPr defaultRowHeight="15"/>
  <cols>
    <col min="1" max="1" width="4.85546875" style="14" bestFit="1" customWidth="1"/>
    <col min="2" max="2" width="16.5703125" bestFit="1" customWidth="1"/>
    <col min="3" max="3" width="23" bestFit="1" customWidth="1"/>
    <col min="4" max="4" width="5.85546875" bestFit="1" customWidth="1"/>
    <col min="5" max="5" width="6.7109375" bestFit="1" customWidth="1"/>
    <col min="6" max="6" width="36.42578125" style="14" bestFit="1" customWidth="1"/>
    <col min="7" max="7" width="33" bestFit="1" customWidth="1"/>
  </cols>
  <sheetData>
    <row r="1" spans="1:8" ht="51.75" customHeight="1">
      <c r="A1" s="21" t="s">
        <v>0</v>
      </c>
      <c r="B1" s="22"/>
      <c r="C1" s="22"/>
      <c r="D1" s="22"/>
      <c r="E1" s="22"/>
      <c r="F1" s="22"/>
      <c r="G1" s="23"/>
    </row>
    <row r="2" spans="1:8" ht="15.75">
      <c r="A2" s="24" t="s">
        <v>1</v>
      </c>
      <c r="B2" s="26" t="s">
        <v>2</v>
      </c>
      <c r="C2" s="26" t="s">
        <v>3</v>
      </c>
      <c r="D2" s="28" t="s">
        <v>4</v>
      </c>
      <c r="E2" s="28"/>
      <c r="F2" s="26" t="s">
        <v>5</v>
      </c>
      <c r="G2" s="29" t="s">
        <v>6</v>
      </c>
    </row>
    <row r="3" spans="1:8" ht="15.75">
      <c r="A3" s="25"/>
      <c r="B3" s="27"/>
      <c r="C3" s="27"/>
      <c r="D3" s="1" t="s">
        <v>7</v>
      </c>
      <c r="E3" s="1" t="s">
        <v>8</v>
      </c>
      <c r="F3" s="27"/>
      <c r="G3" s="30"/>
    </row>
    <row r="4" spans="1:8" ht="15.75">
      <c r="A4" s="2" t="s">
        <v>9</v>
      </c>
      <c r="B4" s="3" t="s">
        <v>10</v>
      </c>
      <c r="C4" s="3" t="s">
        <v>11</v>
      </c>
      <c r="D4" s="4">
        <v>97.5</v>
      </c>
      <c r="E4" s="4">
        <f>ROUND(D4*1.23,2)</f>
        <v>119.93</v>
      </c>
      <c r="F4" s="5">
        <v>6</v>
      </c>
      <c r="G4" s="6">
        <f>ROUND(E4*F4,2)</f>
        <v>719.58</v>
      </c>
      <c r="H4">
        <f>ROUND(D4*F4,2)</f>
        <v>585</v>
      </c>
    </row>
    <row r="5" spans="1:8" ht="15.75">
      <c r="A5" s="2" t="s">
        <v>12</v>
      </c>
      <c r="B5" s="3" t="s">
        <v>13</v>
      </c>
      <c r="C5" s="3" t="s">
        <v>11</v>
      </c>
      <c r="D5" s="4">
        <v>52.5</v>
      </c>
      <c r="E5" s="4">
        <f t="shared" ref="E5:E12" si="0">ROUND(D5*1.23,2)</f>
        <v>64.58</v>
      </c>
      <c r="F5" s="5">
        <v>6</v>
      </c>
      <c r="G5" s="6">
        <f t="shared" ref="G5:G12" si="1">ROUND(E5*F5,2)</f>
        <v>387.48</v>
      </c>
      <c r="H5">
        <f t="shared" ref="H5:H12" si="2">ROUND(D5*F5,2)</f>
        <v>315</v>
      </c>
    </row>
    <row r="6" spans="1:8" ht="15.75">
      <c r="A6" s="2" t="s">
        <v>14</v>
      </c>
      <c r="B6" s="3" t="s">
        <v>15</v>
      </c>
      <c r="C6" s="3" t="s">
        <v>11</v>
      </c>
      <c r="D6" s="4">
        <v>45</v>
      </c>
      <c r="E6" s="4">
        <f t="shared" si="0"/>
        <v>55.35</v>
      </c>
      <c r="F6" s="5">
        <v>4</v>
      </c>
      <c r="G6" s="6">
        <f t="shared" si="1"/>
        <v>221.4</v>
      </c>
      <c r="H6">
        <f t="shared" si="2"/>
        <v>180</v>
      </c>
    </row>
    <row r="7" spans="1:8" ht="15.75">
      <c r="A7" s="2" t="s">
        <v>16</v>
      </c>
      <c r="B7" s="3" t="s">
        <v>17</v>
      </c>
      <c r="C7" s="3" t="s">
        <v>11</v>
      </c>
      <c r="D7" s="4">
        <v>33.200000000000003</v>
      </c>
      <c r="E7" s="4">
        <f t="shared" si="0"/>
        <v>40.840000000000003</v>
      </c>
      <c r="F7" s="5">
        <v>4</v>
      </c>
      <c r="G7" s="6">
        <f t="shared" si="1"/>
        <v>163.36000000000001</v>
      </c>
      <c r="H7">
        <f t="shared" si="2"/>
        <v>132.80000000000001</v>
      </c>
    </row>
    <row r="8" spans="1:8" ht="15.75">
      <c r="A8" s="2" t="s">
        <v>18</v>
      </c>
      <c r="B8" s="3" t="s">
        <v>19</v>
      </c>
      <c r="C8" s="3" t="s">
        <v>11</v>
      </c>
      <c r="D8" s="4">
        <v>28</v>
      </c>
      <c r="E8" s="4">
        <f t="shared" si="0"/>
        <v>34.44</v>
      </c>
      <c r="F8" s="5">
        <v>2</v>
      </c>
      <c r="G8" s="6">
        <f t="shared" si="1"/>
        <v>68.88</v>
      </c>
      <c r="H8">
        <f t="shared" si="2"/>
        <v>56</v>
      </c>
    </row>
    <row r="9" spans="1:8" ht="63">
      <c r="A9" s="2" t="s">
        <v>20</v>
      </c>
      <c r="B9" s="3" t="s">
        <v>21</v>
      </c>
      <c r="C9" s="3" t="s">
        <v>22</v>
      </c>
      <c r="D9" s="4">
        <v>34</v>
      </c>
      <c r="E9" s="4">
        <f t="shared" si="0"/>
        <v>41.82</v>
      </c>
      <c r="F9" s="5">
        <v>16</v>
      </c>
      <c r="G9" s="6">
        <f t="shared" si="1"/>
        <v>669.12</v>
      </c>
      <c r="H9">
        <f t="shared" si="2"/>
        <v>544</v>
      </c>
    </row>
    <row r="10" spans="1:8" ht="63">
      <c r="A10" s="2" t="s">
        <v>23</v>
      </c>
      <c r="B10" s="3" t="s">
        <v>24</v>
      </c>
      <c r="C10" s="3" t="s">
        <v>25</v>
      </c>
      <c r="D10" s="4">
        <v>38.5</v>
      </c>
      <c r="E10" s="4">
        <f t="shared" si="0"/>
        <v>47.36</v>
      </c>
      <c r="F10" s="5">
        <v>10</v>
      </c>
      <c r="G10" s="6">
        <f t="shared" si="1"/>
        <v>473.6</v>
      </c>
      <c r="H10">
        <f t="shared" si="2"/>
        <v>385</v>
      </c>
    </row>
    <row r="11" spans="1:8" ht="15.75">
      <c r="A11" s="2" t="s">
        <v>26</v>
      </c>
      <c r="B11" s="3" t="s">
        <v>27</v>
      </c>
      <c r="C11" s="3" t="s">
        <v>11</v>
      </c>
      <c r="D11" s="4">
        <v>61.5</v>
      </c>
      <c r="E11" s="4">
        <f t="shared" si="0"/>
        <v>75.650000000000006</v>
      </c>
      <c r="F11" s="5">
        <v>4</v>
      </c>
      <c r="G11" s="6">
        <f t="shared" si="1"/>
        <v>302.60000000000002</v>
      </c>
      <c r="H11">
        <f t="shared" si="2"/>
        <v>246</v>
      </c>
    </row>
    <row r="12" spans="1:8" ht="63.75" thickBot="1">
      <c r="A12" s="7" t="s">
        <v>28</v>
      </c>
      <c r="B12" s="8" t="s">
        <v>29</v>
      </c>
      <c r="C12" s="8" t="s">
        <v>30</v>
      </c>
      <c r="D12" s="9">
        <v>917</v>
      </c>
      <c r="E12" s="4">
        <f t="shared" si="0"/>
        <v>1127.9100000000001</v>
      </c>
      <c r="F12" s="10">
        <v>2</v>
      </c>
      <c r="G12" s="6">
        <f t="shared" si="1"/>
        <v>2255.8200000000002</v>
      </c>
      <c r="H12">
        <f t="shared" si="2"/>
        <v>1834</v>
      </c>
    </row>
    <row r="13" spans="1:8" ht="16.5" thickBot="1">
      <c r="A13" s="17" t="s">
        <v>31</v>
      </c>
      <c r="B13" s="18"/>
      <c r="C13" s="19"/>
      <c r="D13" s="12"/>
      <c r="E13" s="12"/>
      <c r="F13" s="12" t="s">
        <v>32</v>
      </c>
      <c r="G13" s="13">
        <f>SUM(G4:G12)</f>
        <v>5261.84</v>
      </c>
      <c r="H13">
        <f>SUM(H4:H12)</f>
        <v>4277.8</v>
      </c>
    </row>
    <row r="15" spans="1:8" ht="63.75" customHeight="1">
      <c r="A15" s="20" t="s">
        <v>33</v>
      </c>
      <c r="B15" s="20"/>
      <c r="C15" s="20"/>
    </row>
  </sheetData>
  <mergeCells count="9">
    <mergeCell ref="A13:C13"/>
    <mergeCell ref="A15:C15"/>
    <mergeCell ref="A1:G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J4" sqref="J4"/>
    </sheetView>
  </sheetViews>
  <sheetFormatPr defaultRowHeight="15"/>
  <cols>
    <col min="1" max="1" width="4.85546875" style="14" bestFit="1" customWidth="1"/>
    <col min="2" max="2" width="16.5703125" bestFit="1" customWidth="1"/>
    <col min="3" max="3" width="19.85546875" customWidth="1"/>
    <col min="4" max="4" width="5.85546875" bestFit="1" customWidth="1"/>
    <col min="5" max="5" width="6.7109375" bestFit="1" customWidth="1"/>
    <col min="6" max="6" width="13.28515625" style="14" customWidth="1"/>
    <col min="7" max="7" width="14.28515625" customWidth="1"/>
  </cols>
  <sheetData>
    <row r="1" spans="1:9" ht="51.75" customHeight="1">
      <c r="A1" s="21" t="s">
        <v>36</v>
      </c>
      <c r="B1" s="22"/>
      <c r="C1" s="22"/>
      <c r="D1" s="22"/>
      <c r="E1" s="22"/>
      <c r="F1" s="22"/>
      <c r="G1" s="23"/>
    </row>
    <row r="2" spans="1:9" ht="15.75">
      <c r="A2" s="24" t="s">
        <v>1</v>
      </c>
      <c r="B2" s="26" t="s">
        <v>2</v>
      </c>
      <c r="C2" s="26" t="s">
        <v>3</v>
      </c>
      <c r="D2" s="28" t="s">
        <v>4</v>
      </c>
      <c r="E2" s="28"/>
      <c r="F2" s="26" t="s">
        <v>34</v>
      </c>
      <c r="G2" s="29" t="s">
        <v>6</v>
      </c>
    </row>
    <row r="3" spans="1:9" ht="15.75">
      <c r="A3" s="25"/>
      <c r="B3" s="27"/>
      <c r="C3" s="27"/>
      <c r="D3" s="1" t="s">
        <v>7</v>
      </c>
      <c r="E3" s="1" t="s">
        <v>8</v>
      </c>
      <c r="F3" s="27"/>
      <c r="G3" s="30"/>
    </row>
    <row r="4" spans="1:9" ht="15.75">
      <c r="A4" s="2" t="s">
        <v>9</v>
      </c>
      <c r="B4" s="3" t="s">
        <v>10</v>
      </c>
      <c r="C4" s="3" t="s">
        <v>11</v>
      </c>
      <c r="D4" s="4"/>
      <c r="E4" s="4"/>
      <c r="F4" s="15">
        <v>4</v>
      </c>
      <c r="G4" s="6"/>
    </row>
    <row r="5" spans="1:9" ht="15.75">
      <c r="A5" s="2" t="s">
        <v>12</v>
      </c>
      <c r="B5" s="3" t="s">
        <v>13</v>
      </c>
      <c r="C5" s="3" t="s">
        <v>11</v>
      </c>
      <c r="D5" s="4"/>
      <c r="E5" s="4"/>
      <c r="F5" s="15">
        <v>2</v>
      </c>
      <c r="G5" s="6"/>
    </row>
    <row r="6" spans="1:9" ht="15.75">
      <c r="A6" s="2" t="s">
        <v>14</v>
      </c>
      <c r="B6" s="3" t="s">
        <v>15</v>
      </c>
      <c r="C6" s="3" t="s">
        <v>11</v>
      </c>
      <c r="D6" s="4"/>
      <c r="E6" s="4"/>
      <c r="F6" s="15">
        <v>2</v>
      </c>
      <c r="G6" s="6"/>
    </row>
    <row r="7" spans="1:9" ht="15.75">
      <c r="A7" s="2" t="s">
        <v>16</v>
      </c>
      <c r="B7" s="3" t="s">
        <v>17</v>
      </c>
      <c r="C7" s="3" t="s">
        <v>11</v>
      </c>
      <c r="D7" s="4"/>
      <c r="E7" s="4"/>
      <c r="F7" s="15">
        <v>2</v>
      </c>
      <c r="G7" s="6"/>
    </row>
    <row r="8" spans="1:9" ht="15.75">
      <c r="A8" s="2" t="s">
        <v>18</v>
      </c>
      <c r="B8" s="3" t="s">
        <v>19</v>
      </c>
      <c r="C8" s="3" t="s">
        <v>11</v>
      </c>
      <c r="D8" s="4"/>
      <c r="E8" s="4"/>
      <c r="F8" s="15">
        <v>1</v>
      </c>
      <c r="G8" s="6"/>
    </row>
    <row r="9" spans="1:9" ht="63">
      <c r="A9" s="2" t="s">
        <v>20</v>
      </c>
      <c r="B9" s="3" t="s">
        <v>21</v>
      </c>
      <c r="C9" s="3" t="s">
        <v>22</v>
      </c>
      <c r="D9" s="4"/>
      <c r="E9" s="4"/>
      <c r="F9" s="15">
        <v>16</v>
      </c>
      <c r="G9" s="6"/>
    </row>
    <row r="10" spans="1:9" ht="63">
      <c r="A10" s="2" t="s">
        <v>23</v>
      </c>
      <c r="B10" s="3" t="s">
        <v>24</v>
      </c>
      <c r="C10" s="3" t="s">
        <v>25</v>
      </c>
      <c r="D10" s="4"/>
      <c r="E10" s="4"/>
      <c r="F10" s="15">
        <v>20</v>
      </c>
      <c r="G10" s="6"/>
    </row>
    <row r="11" spans="1:9" ht="15.75">
      <c r="A11" s="2" t="s">
        <v>26</v>
      </c>
      <c r="B11" s="3" t="s">
        <v>27</v>
      </c>
      <c r="C11" s="3" t="s">
        <v>11</v>
      </c>
      <c r="D11" s="4"/>
      <c r="E11" s="4"/>
      <c r="F11" s="15">
        <v>4</v>
      </c>
      <c r="G11" s="6"/>
    </row>
    <row r="12" spans="1:9" ht="63.75" thickBot="1">
      <c r="A12" s="7" t="s">
        <v>28</v>
      </c>
      <c r="B12" s="8" t="s">
        <v>29</v>
      </c>
      <c r="C12" s="8" t="s">
        <v>30</v>
      </c>
      <c r="D12" s="9"/>
      <c r="E12" s="4"/>
      <c r="F12" s="16">
        <v>3</v>
      </c>
      <c r="G12" s="6"/>
    </row>
    <row r="13" spans="1:9" ht="16.5" thickBot="1">
      <c r="A13" s="17" t="s">
        <v>31</v>
      </c>
      <c r="B13" s="18"/>
      <c r="C13" s="19"/>
      <c r="D13" s="12"/>
      <c r="E13" s="12"/>
      <c r="F13" s="12" t="s">
        <v>32</v>
      </c>
      <c r="G13" s="13"/>
    </row>
    <row r="15" spans="1:9" ht="63.75" customHeight="1">
      <c r="A15" s="20" t="s">
        <v>35</v>
      </c>
      <c r="B15" s="20"/>
      <c r="C15" s="20"/>
      <c r="I15">
        <f>G13-H13</f>
        <v>0</v>
      </c>
    </row>
  </sheetData>
  <mergeCells count="9">
    <mergeCell ref="A13:C13"/>
    <mergeCell ref="A15:C15"/>
    <mergeCell ref="A1:G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tonery 2022</vt:lpstr>
      <vt:lpstr>Papirus</vt:lpstr>
      <vt:lpstr>Blackline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2022-12-08T10:20:12Z</dcterms:modified>
</cp:coreProperties>
</file>