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00" windowHeight="5790" tabRatio="674"/>
  </bookViews>
  <sheets>
    <sheet name="FC" sheetId="5" r:id="rId1"/>
  </sheets>
  <calcPr calcId="114210" fullPrecision="0"/>
</workbook>
</file>

<file path=xl/calcChain.xml><?xml version="1.0" encoding="utf-8"?>
<calcChain xmlns="http://schemas.openxmlformats.org/spreadsheetml/2006/main">
  <c r="C548" i="5"/>
  <c r="Z547"/>
  <c r="X547"/>
  <c r="U547"/>
  <c r="S547"/>
  <c r="Z546"/>
  <c r="X546"/>
  <c r="U546"/>
  <c r="S546"/>
  <c r="C1025"/>
  <c r="C1016"/>
  <c r="C1004"/>
  <c r="C994"/>
  <c r="C985"/>
  <c r="C977"/>
  <c r="C967"/>
  <c r="C958"/>
  <c r="C949"/>
  <c r="C940"/>
  <c r="C931"/>
  <c r="C922"/>
  <c r="C910"/>
  <c r="C900"/>
  <c r="C882"/>
  <c r="C873"/>
  <c r="C864"/>
  <c r="C855"/>
  <c r="C846"/>
  <c r="C837"/>
  <c r="C828"/>
  <c r="C817"/>
  <c r="C807"/>
  <c r="C797"/>
  <c r="C786"/>
  <c r="C776"/>
  <c r="C766"/>
  <c r="C757"/>
  <c r="C740"/>
  <c r="C731"/>
  <c r="C722"/>
  <c r="C713"/>
  <c r="C691"/>
  <c r="C681"/>
  <c r="C669"/>
  <c r="C659"/>
  <c r="C646"/>
  <c r="C627"/>
  <c r="C618"/>
  <c r="C609"/>
  <c r="C599"/>
  <c r="C590"/>
  <c r="C579"/>
  <c r="C570"/>
  <c r="C560"/>
  <c r="C549"/>
  <c r="C539"/>
  <c r="C530"/>
  <c r="C519"/>
  <c r="C510"/>
  <c r="C501"/>
  <c r="C492"/>
  <c r="C483"/>
  <c r="C465"/>
  <c r="C452"/>
  <c r="C443"/>
  <c r="C416"/>
  <c r="C407"/>
  <c r="C396"/>
  <c r="C386"/>
  <c r="C377"/>
  <c r="C368"/>
  <c r="C358"/>
  <c r="C349"/>
  <c r="C339"/>
  <c r="C330"/>
  <c r="C321"/>
  <c r="C310"/>
  <c r="C292"/>
  <c r="C278"/>
  <c r="C269"/>
  <c r="C249"/>
  <c r="C240"/>
  <c r="C231"/>
  <c r="C222"/>
  <c r="C207"/>
  <c r="C198"/>
  <c r="C182"/>
  <c r="C173"/>
  <c r="C162"/>
  <c r="C153"/>
  <c r="C144"/>
  <c r="C123"/>
  <c r="C106"/>
  <c r="C84"/>
  <c r="C72"/>
  <c r="C62"/>
  <c r="C51"/>
  <c r="C36"/>
  <c r="C27"/>
  <c r="C18"/>
  <c r="P783"/>
  <c r="N783"/>
  <c r="P782"/>
  <c r="N782"/>
  <c r="P773"/>
  <c r="N773"/>
  <c r="P772"/>
  <c r="N772"/>
  <c r="P567"/>
  <c r="N567"/>
  <c r="P545"/>
  <c r="N545"/>
  <c r="P428"/>
  <c r="N428"/>
  <c r="P427"/>
  <c r="N427"/>
  <c r="P426"/>
  <c r="N426"/>
  <c r="P425"/>
  <c r="N425"/>
  <c r="P424"/>
  <c r="N424"/>
  <c r="P423"/>
  <c r="N423"/>
  <c r="P422"/>
  <c r="N422"/>
  <c r="P355"/>
  <c r="N355"/>
  <c r="P307"/>
  <c r="N307"/>
  <c r="P306"/>
  <c r="N306"/>
  <c r="P305"/>
  <c r="N305"/>
  <c r="P304"/>
  <c r="N304"/>
  <c r="P303"/>
  <c r="N303"/>
  <c r="P302"/>
  <c r="N302"/>
  <c r="P301"/>
  <c r="N301"/>
  <c r="P300"/>
  <c r="N300"/>
  <c r="P266"/>
  <c r="N266"/>
  <c r="P265"/>
  <c r="N265"/>
  <c r="P264"/>
  <c r="N264"/>
  <c r="P263"/>
  <c r="N263"/>
  <c r="P262"/>
  <c r="N262"/>
  <c r="P261"/>
  <c r="N261"/>
  <c r="P260"/>
  <c r="N260"/>
  <c r="P259"/>
  <c r="N259"/>
  <c r="P258"/>
  <c r="N258"/>
  <c r="P257"/>
  <c r="N257"/>
  <c r="P256"/>
  <c r="N256"/>
  <c r="P255"/>
  <c r="N255"/>
  <c r="P81"/>
  <c r="N81"/>
  <c r="P80"/>
  <c r="N80"/>
  <c r="P79"/>
  <c r="N79"/>
  <c r="P78"/>
  <c r="N78"/>
  <c r="P69"/>
  <c r="N69"/>
  <c r="P68"/>
  <c r="N68"/>
  <c r="P59"/>
  <c r="N59"/>
  <c r="P58"/>
  <c r="N58"/>
  <c r="P14"/>
  <c r="N14"/>
  <c r="J263"/>
  <c r="H263"/>
  <c r="J259"/>
  <c r="H259"/>
  <c r="J255"/>
  <c r="H255"/>
  <c r="J298"/>
  <c r="H298"/>
  <c r="J299"/>
  <c r="H299"/>
  <c r="J300"/>
  <c r="H300"/>
  <c r="J302"/>
  <c r="H302"/>
  <c r="J304"/>
  <c r="H304"/>
  <c r="J306"/>
  <c r="H306"/>
  <c r="J425"/>
  <c r="H425"/>
  <c r="J427"/>
  <c r="H427"/>
  <c r="J772"/>
  <c r="H772"/>
  <c r="J782"/>
  <c r="H782"/>
  <c r="J1022"/>
  <c r="H1022"/>
  <c r="J1013"/>
  <c r="H1013"/>
  <c r="J1012"/>
  <c r="H1012"/>
  <c r="J1011"/>
  <c r="H1011"/>
  <c r="J1010"/>
  <c r="H1010"/>
  <c r="J1001"/>
  <c r="H1001"/>
  <c r="J1000"/>
  <c r="H1000"/>
  <c r="J991"/>
  <c r="H991"/>
  <c r="J982"/>
  <c r="H982"/>
  <c r="J974"/>
  <c r="H974"/>
  <c r="J973"/>
  <c r="H973"/>
  <c r="J964"/>
  <c r="H964"/>
  <c r="J955"/>
  <c r="H955"/>
  <c r="J946"/>
  <c r="H946"/>
  <c r="J937"/>
  <c r="H937"/>
  <c r="J928"/>
  <c r="H928"/>
  <c r="J919"/>
  <c r="H919"/>
  <c r="J918"/>
  <c r="H918"/>
  <c r="J917"/>
  <c r="H917"/>
  <c r="J916"/>
  <c r="H916"/>
  <c r="J907"/>
  <c r="H907"/>
  <c r="J906"/>
  <c r="H906"/>
  <c r="J897"/>
  <c r="H897"/>
  <c r="J888"/>
  <c r="H888"/>
  <c r="J879"/>
  <c r="H879"/>
  <c r="J870"/>
  <c r="H870"/>
  <c r="J861"/>
  <c r="H861"/>
  <c r="J852"/>
  <c r="H852"/>
  <c r="J843"/>
  <c r="H843"/>
  <c r="J834"/>
  <c r="H834"/>
  <c r="J825"/>
  <c r="H825"/>
  <c r="J824"/>
  <c r="H824"/>
  <c r="J823"/>
  <c r="H823"/>
  <c r="J814"/>
  <c r="H814"/>
  <c r="J813"/>
  <c r="H813"/>
  <c r="J804"/>
  <c r="H804"/>
  <c r="J803"/>
  <c r="H803"/>
  <c r="J794"/>
  <c r="H794"/>
  <c r="J793"/>
  <c r="H793"/>
  <c r="J792"/>
  <c r="H792"/>
  <c r="J763"/>
  <c r="H763"/>
  <c r="J754"/>
  <c r="H754"/>
  <c r="J753"/>
  <c r="H753"/>
  <c r="J752"/>
  <c r="H752"/>
  <c r="J751"/>
  <c r="H751"/>
  <c r="J750"/>
  <c r="H750"/>
  <c r="J749"/>
  <c r="H749"/>
  <c r="J748"/>
  <c r="H748"/>
  <c r="J747"/>
  <c r="H747"/>
  <c r="J746"/>
  <c r="H746"/>
  <c r="J737"/>
  <c r="H737"/>
  <c r="J728"/>
  <c r="H728"/>
  <c r="J719"/>
  <c r="H719"/>
  <c r="J710"/>
  <c r="H710"/>
  <c r="J709"/>
  <c r="H709"/>
  <c r="J708"/>
  <c r="H708"/>
  <c r="J707"/>
  <c r="H707"/>
  <c r="J706"/>
  <c r="H706"/>
  <c r="J705"/>
  <c r="H705"/>
  <c r="J704"/>
  <c r="H704"/>
  <c r="J703"/>
  <c r="H703"/>
  <c r="J702"/>
  <c r="H702"/>
  <c r="J701"/>
  <c r="H701"/>
  <c r="J700"/>
  <c r="H700"/>
  <c r="J699"/>
  <c r="H699"/>
  <c r="J698"/>
  <c r="H698"/>
  <c r="J697"/>
  <c r="H697"/>
  <c r="J688"/>
  <c r="H688"/>
  <c r="J687"/>
  <c r="H687"/>
  <c r="J678"/>
  <c r="H678"/>
  <c r="J677"/>
  <c r="H677"/>
  <c r="J676"/>
  <c r="H676"/>
  <c r="J675"/>
  <c r="H675"/>
  <c r="J666"/>
  <c r="H666"/>
  <c r="J665"/>
  <c r="H665"/>
  <c r="J656"/>
  <c r="H656"/>
  <c r="J655"/>
  <c r="H655"/>
  <c r="J654"/>
  <c r="H654"/>
  <c r="J653"/>
  <c r="H653"/>
  <c r="J652"/>
  <c r="H652"/>
  <c r="J643"/>
  <c r="H643"/>
  <c r="J642"/>
  <c r="H642"/>
  <c r="J641"/>
  <c r="H641"/>
  <c r="J640"/>
  <c r="H640"/>
  <c r="J639"/>
  <c r="H639"/>
  <c r="J638"/>
  <c r="H638"/>
  <c r="J637"/>
  <c r="H637"/>
  <c r="J636"/>
  <c r="H636"/>
  <c r="J635"/>
  <c r="H635"/>
  <c r="J634"/>
  <c r="H634"/>
  <c r="J633"/>
  <c r="H633"/>
  <c r="J624"/>
  <c r="H624"/>
  <c r="J615"/>
  <c r="H615"/>
  <c r="J606"/>
  <c r="H606"/>
  <c r="J605"/>
  <c r="H605"/>
  <c r="J596"/>
  <c r="H596"/>
  <c r="J587"/>
  <c r="H587"/>
  <c r="J586"/>
  <c r="H586"/>
  <c r="J585"/>
  <c r="H585"/>
  <c r="J576"/>
  <c r="H576"/>
  <c r="J567"/>
  <c r="H567"/>
  <c r="J566"/>
  <c r="H566"/>
  <c r="J557"/>
  <c r="H557"/>
  <c r="J556"/>
  <c r="H556"/>
  <c r="J555"/>
  <c r="H555"/>
  <c r="J546"/>
  <c r="H546"/>
  <c r="J545"/>
  <c r="H545"/>
  <c r="J536"/>
  <c r="H536"/>
  <c r="J527"/>
  <c r="H527"/>
  <c r="J526"/>
  <c r="H526"/>
  <c r="J525"/>
  <c r="H525"/>
  <c r="J516"/>
  <c r="H516"/>
  <c r="J507"/>
  <c r="H507"/>
  <c r="J498"/>
  <c r="H498"/>
  <c r="J489"/>
  <c r="H489"/>
  <c r="J480"/>
  <c r="H480"/>
  <c r="J471"/>
  <c r="H471"/>
  <c r="J462"/>
  <c r="H462"/>
  <c r="J461"/>
  <c r="H461"/>
  <c r="J460"/>
  <c r="H460"/>
  <c r="J459"/>
  <c r="H459"/>
  <c r="J458"/>
  <c r="H458"/>
  <c r="J449"/>
  <c r="H449"/>
  <c r="J440"/>
  <c r="H440"/>
  <c r="J439"/>
  <c r="H439"/>
  <c r="J438"/>
  <c r="H438"/>
  <c r="J437"/>
  <c r="H437"/>
  <c r="J436"/>
  <c r="H436"/>
  <c r="J435"/>
  <c r="H435"/>
  <c r="J434"/>
  <c r="H434"/>
  <c r="J433"/>
  <c r="H433"/>
  <c r="J432"/>
  <c r="H432"/>
  <c r="J431"/>
  <c r="H431"/>
  <c r="J430"/>
  <c r="H430"/>
  <c r="J429"/>
  <c r="H429"/>
  <c r="J424"/>
  <c r="H424"/>
  <c r="J423"/>
  <c r="H423"/>
  <c r="J422"/>
  <c r="H422"/>
  <c r="J413"/>
  <c r="H413"/>
  <c r="J404"/>
  <c r="H404"/>
  <c r="J403"/>
  <c r="H403"/>
  <c r="J402"/>
  <c r="H402"/>
  <c r="J393"/>
  <c r="H393"/>
  <c r="J392"/>
  <c r="H392"/>
  <c r="J383"/>
  <c r="H383"/>
  <c r="J374"/>
  <c r="H374"/>
  <c r="J365"/>
  <c r="H365"/>
  <c r="J364"/>
  <c r="H364"/>
  <c r="J355"/>
  <c r="H355"/>
  <c r="J346"/>
  <c r="H346"/>
  <c r="J345"/>
  <c r="H345"/>
  <c r="J336"/>
  <c r="H336"/>
  <c r="J327"/>
  <c r="H327"/>
  <c r="J318"/>
  <c r="H318"/>
  <c r="J317"/>
  <c r="H317"/>
  <c r="J316"/>
  <c r="H316"/>
  <c r="J289"/>
  <c r="H289"/>
  <c r="J288"/>
  <c r="H288"/>
  <c r="J287"/>
  <c r="H287"/>
  <c r="J286"/>
  <c r="H286"/>
  <c r="J285"/>
  <c r="H285"/>
  <c r="J284"/>
  <c r="H284"/>
  <c r="J275"/>
  <c r="H275"/>
  <c r="J246"/>
  <c r="H246"/>
  <c r="J237"/>
  <c r="H237"/>
  <c r="J228"/>
  <c r="H228"/>
  <c r="J219"/>
  <c r="H219"/>
  <c r="J218"/>
  <c r="H218"/>
  <c r="J217"/>
  <c r="H217"/>
  <c r="J216"/>
  <c r="H216"/>
  <c r="J215"/>
  <c r="H215"/>
  <c r="J214"/>
  <c r="H214"/>
  <c r="J213"/>
  <c r="H213"/>
  <c r="J204"/>
  <c r="H204"/>
  <c r="J195"/>
  <c r="H195"/>
  <c r="J194"/>
  <c r="H194"/>
  <c r="J193"/>
  <c r="H193"/>
  <c r="J192"/>
  <c r="H192"/>
  <c r="J191"/>
  <c r="H191"/>
  <c r="J190"/>
  <c r="H190"/>
  <c r="J189"/>
  <c r="H189"/>
  <c r="J188"/>
  <c r="H188"/>
  <c r="J179"/>
  <c r="H179"/>
  <c r="J170"/>
  <c r="H170"/>
  <c r="J169"/>
  <c r="H169"/>
  <c r="J168"/>
  <c r="H168"/>
  <c r="J159"/>
  <c r="H159"/>
  <c r="J150"/>
  <c r="H150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1"/>
  <c r="H81"/>
  <c r="J80"/>
  <c r="H80"/>
  <c r="J79"/>
  <c r="H79"/>
  <c r="J78"/>
  <c r="H78"/>
  <c r="J69"/>
  <c r="H69"/>
  <c r="J68"/>
  <c r="H68"/>
  <c r="J59"/>
  <c r="H59"/>
  <c r="J58"/>
  <c r="H58"/>
  <c r="J57"/>
  <c r="H57"/>
  <c r="J48"/>
  <c r="H48"/>
  <c r="J47"/>
  <c r="H47"/>
  <c r="J46"/>
  <c r="H46"/>
  <c r="J45"/>
  <c r="H45"/>
  <c r="J44"/>
  <c r="H44"/>
  <c r="J43"/>
  <c r="H43"/>
  <c r="J42"/>
  <c r="H42"/>
  <c r="J33"/>
  <c r="H33"/>
  <c r="J24"/>
  <c r="H24"/>
  <c r="J15"/>
  <c r="H15"/>
  <c r="J14"/>
  <c r="H14"/>
  <c r="AC489"/>
  <c r="X489"/>
  <c r="Z489"/>
  <c r="S489"/>
  <c r="U489"/>
  <c r="C1024"/>
  <c r="C1015"/>
  <c r="C1003"/>
  <c r="C993"/>
  <c r="C984"/>
  <c r="C976"/>
  <c r="C966"/>
  <c r="C957"/>
  <c r="C948"/>
  <c r="C939"/>
  <c r="C930"/>
  <c r="C921"/>
  <c r="C909"/>
  <c r="C899"/>
  <c r="C890"/>
  <c r="C881"/>
  <c r="C872"/>
  <c r="C863"/>
  <c r="C854"/>
  <c r="C845"/>
  <c r="C836"/>
  <c r="C827"/>
  <c r="C816"/>
  <c r="C806"/>
  <c r="C796"/>
  <c r="C785"/>
  <c r="C775"/>
  <c r="C765"/>
  <c r="C756"/>
  <c r="C739"/>
  <c r="C730"/>
  <c r="C721"/>
  <c r="C712"/>
  <c r="C690"/>
  <c r="C680"/>
  <c r="C668"/>
  <c r="C658"/>
  <c r="C645"/>
  <c r="C626"/>
  <c r="C617"/>
  <c r="C608"/>
  <c r="C598"/>
  <c r="C589"/>
  <c r="C578"/>
  <c r="C569"/>
  <c r="C559"/>
  <c r="C538"/>
  <c r="C529"/>
  <c r="C518"/>
  <c r="C509"/>
  <c r="C500"/>
  <c r="C491"/>
  <c r="C482"/>
  <c r="C473"/>
  <c r="C464"/>
  <c r="C451"/>
  <c r="C442"/>
  <c r="C415"/>
  <c r="C406"/>
  <c r="C395"/>
  <c r="C385"/>
  <c r="C376"/>
  <c r="C367"/>
  <c r="C357"/>
  <c r="C348"/>
  <c r="C338"/>
  <c r="C329"/>
  <c r="C320"/>
  <c r="C309"/>
  <c r="C291"/>
  <c r="C277"/>
  <c r="C268"/>
  <c r="C248"/>
  <c r="C239"/>
  <c r="C230"/>
  <c r="C221"/>
  <c r="C206"/>
  <c r="C197"/>
  <c r="C181"/>
  <c r="C172"/>
  <c r="C161"/>
  <c r="C152"/>
  <c r="C143"/>
  <c r="C122"/>
  <c r="C105"/>
  <c r="C83"/>
  <c r="C35"/>
  <c r="C26"/>
  <c r="C71"/>
  <c r="C61"/>
  <c r="C50"/>
  <c r="C17"/>
  <c r="H34"/>
  <c r="AC1022"/>
  <c r="AC1010"/>
  <c r="AC1000"/>
  <c r="AC991"/>
  <c r="AC982"/>
  <c r="AC973"/>
  <c r="AC964"/>
  <c r="AC955"/>
  <c r="AC946"/>
  <c r="AC937"/>
  <c r="X937"/>
  <c r="AC928"/>
  <c r="AC916"/>
  <c r="AC906"/>
  <c r="AC897"/>
  <c r="AC888"/>
  <c r="AC879"/>
  <c r="AC870"/>
  <c r="AC861"/>
  <c r="AC852"/>
  <c r="AC843"/>
  <c r="AC834"/>
  <c r="AC823"/>
  <c r="AC813"/>
  <c r="AC803"/>
  <c r="AC792"/>
  <c r="AC782"/>
  <c r="AC772"/>
  <c r="AC763"/>
  <c r="AC746"/>
  <c r="AC755"/>
  <c r="AC737"/>
  <c r="AC728"/>
  <c r="AC719"/>
  <c r="AC697"/>
  <c r="AC687"/>
  <c r="AC675"/>
  <c r="AC665"/>
  <c r="AC652"/>
  <c r="AC633"/>
  <c r="AC624"/>
  <c r="AC615"/>
  <c r="AC605"/>
  <c r="AC596"/>
  <c r="AC585"/>
  <c r="X585"/>
  <c r="AC576"/>
  <c r="AC566"/>
  <c r="AC555"/>
  <c r="AC545"/>
  <c r="AC536"/>
  <c r="AC525"/>
  <c r="AC516"/>
  <c r="AC507"/>
  <c r="AC498"/>
  <c r="AC480"/>
  <c r="AC471"/>
  <c r="AC458"/>
  <c r="AC449"/>
  <c r="AC422"/>
  <c r="AC413"/>
  <c r="AC402"/>
  <c r="AC392"/>
  <c r="AC383"/>
  <c r="AC374"/>
  <c r="AC364"/>
  <c r="AC355"/>
  <c r="AC345"/>
  <c r="AC336"/>
  <c r="AC327"/>
  <c r="AC316"/>
  <c r="AC298"/>
  <c r="AC284"/>
  <c r="AC275"/>
  <c r="AC255"/>
  <c r="AC246"/>
  <c r="AC237"/>
  <c r="AC228"/>
  <c r="AC213"/>
  <c r="AC204"/>
  <c r="AC188"/>
  <c r="AC179"/>
  <c r="AC168"/>
  <c r="AC159"/>
  <c r="AC150"/>
  <c r="AC129"/>
  <c r="AC112"/>
  <c r="AC90"/>
  <c r="AC78"/>
  <c r="AC68"/>
  <c r="AC57"/>
  <c r="AC42"/>
  <c r="AC33"/>
  <c r="AC24"/>
  <c r="AC14"/>
  <c r="AC25"/>
  <c r="AC308"/>
  <c r="AA308"/>
  <c r="N308"/>
  <c r="P308"/>
  <c r="X545"/>
  <c r="Z545"/>
  <c r="AC547"/>
  <c r="AA547"/>
  <c r="J547"/>
  <c r="P547"/>
  <c r="S545"/>
  <c r="U545"/>
  <c r="H547"/>
  <c r="N547"/>
  <c r="X129"/>
  <c r="Z129"/>
  <c r="Z142"/>
  <c r="AC142"/>
  <c r="X142"/>
  <c r="AA142"/>
  <c r="S129"/>
  <c r="U129"/>
  <c r="U142"/>
  <c r="J142"/>
  <c r="S142"/>
  <c r="H142"/>
  <c r="X90"/>
  <c r="Z90"/>
  <c r="Z104"/>
  <c r="AC104"/>
  <c r="X104"/>
  <c r="AA104"/>
  <c r="J104"/>
  <c r="S90"/>
  <c r="U90"/>
  <c r="U104"/>
  <c r="H104"/>
  <c r="S104"/>
  <c r="J16"/>
  <c r="P16"/>
  <c r="S14"/>
  <c r="U14"/>
  <c r="U16"/>
  <c r="X14"/>
  <c r="Z14"/>
  <c r="Z16"/>
  <c r="AC16"/>
  <c r="J25"/>
  <c r="S24"/>
  <c r="U24"/>
  <c r="U25"/>
  <c r="X24"/>
  <c r="Z24"/>
  <c r="Z25"/>
  <c r="J34"/>
  <c r="S33"/>
  <c r="U33"/>
  <c r="U34"/>
  <c r="X33"/>
  <c r="Z33"/>
  <c r="Z34"/>
  <c r="AC34"/>
  <c r="J49"/>
  <c r="S42"/>
  <c r="U42"/>
  <c r="U49"/>
  <c r="X42"/>
  <c r="Z42"/>
  <c r="Z49"/>
  <c r="AC49"/>
  <c r="J60"/>
  <c r="P60"/>
  <c r="S57"/>
  <c r="U57"/>
  <c r="U60"/>
  <c r="X57"/>
  <c r="Z57"/>
  <c r="Z60"/>
  <c r="AC60"/>
  <c r="J70"/>
  <c r="P70"/>
  <c r="S68"/>
  <c r="U68"/>
  <c r="U70"/>
  <c r="X68"/>
  <c r="Z68"/>
  <c r="Z70"/>
  <c r="AC70"/>
  <c r="J82"/>
  <c r="P82"/>
  <c r="S78"/>
  <c r="U78"/>
  <c r="U82"/>
  <c r="X78"/>
  <c r="Z78"/>
  <c r="Z82"/>
  <c r="AC82"/>
  <c r="J121"/>
  <c r="S112"/>
  <c r="U112"/>
  <c r="U121"/>
  <c r="X112"/>
  <c r="Z112"/>
  <c r="Z121"/>
  <c r="AC121"/>
  <c r="J151"/>
  <c r="S150"/>
  <c r="U150"/>
  <c r="U151"/>
  <c r="X150"/>
  <c r="Z150"/>
  <c r="Z151"/>
  <c r="AC151"/>
  <c r="J160"/>
  <c r="S159"/>
  <c r="U159"/>
  <c r="U160"/>
  <c r="X159"/>
  <c r="Z159"/>
  <c r="Z160"/>
  <c r="AC160"/>
  <c r="J171"/>
  <c r="S168"/>
  <c r="U168"/>
  <c r="U171"/>
  <c r="X168"/>
  <c r="Z168"/>
  <c r="Z171"/>
  <c r="AC171"/>
  <c r="J180"/>
  <c r="S179"/>
  <c r="U179"/>
  <c r="U180"/>
  <c r="X179"/>
  <c r="Z179"/>
  <c r="Z180"/>
  <c r="AC180"/>
  <c r="J196"/>
  <c r="S188"/>
  <c r="U188"/>
  <c r="U196"/>
  <c r="X188"/>
  <c r="Z188"/>
  <c r="Z196"/>
  <c r="AC196"/>
  <c r="J205"/>
  <c r="S204"/>
  <c r="U204"/>
  <c r="U205"/>
  <c r="X204"/>
  <c r="Z204"/>
  <c r="Z205"/>
  <c r="AC205"/>
  <c r="J220"/>
  <c r="S213"/>
  <c r="U213"/>
  <c r="U220"/>
  <c r="X213"/>
  <c r="Z213"/>
  <c r="Z220"/>
  <c r="AC220"/>
  <c r="J229"/>
  <c r="S228"/>
  <c r="U228"/>
  <c r="U229"/>
  <c r="X228"/>
  <c r="Z228"/>
  <c r="Z229"/>
  <c r="AC229"/>
  <c r="J238"/>
  <c r="S237"/>
  <c r="U237"/>
  <c r="U238"/>
  <c r="X237"/>
  <c r="Z237"/>
  <c r="Z238"/>
  <c r="AC238"/>
  <c r="J247"/>
  <c r="S246"/>
  <c r="U246"/>
  <c r="U247"/>
  <c r="X246"/>
  <c r="Z246"/>
  <c r="Z247"/>
  <c r="AC247"/>
  <c r="J267"/>
  <c r="N267"/>
  <c r="P267"/>
  <c r="S255"/>
  <c r="U255"/>
  <c r="U267"/>
  <c r="X255"/>
  <c r="Z255"/>
  <c r="Z267"/>
  <c r="AC267"/>
  <c r="J276"/>
  <c r="S275"/>
  <c r="U275"/>
  <c r="U276"/>
  <c r="X275"/>
  <c r="Z275"/>
  <c r="Z276"/>
  <c r="AC276"/>
  <c r="J290"/>
  <c r="S284"/>
  <c r="U284"/>
  <c r="U290"/>
  <c r="X284"/>
  <c r="Z284"/>
  <c r="Z290"/>
  <c r="AC290"/>
  <c r="J308"/>
  <c r="S298"/>
  <c r="U298"/>
  <c r="U308"/>
  <c r="X298"/>
  <c r="Z298"/>
  <c r="Z308"/>
  <c r="J319"/>
  <c r="S316"/>
  <c r="U316"/>
  <c r="U319"/>
  <c r="X316"/>
  <c r="Z316"/>
  <c r="Z319"/>
  <c r="AC319"/>
  <c r="J328"/>
  <c r="S327"/>
  <c r="U327"/>
  <c r="U328"/>
  <c r="X327"/>
  <c r="Z327"/>
  <c r="Z328"/>
  <c r="AC328"/>
  <c r="J337"/>
  <c r="S336"/>
  <c r="U336"/>
  <c r="U337"/>
  <c r="X336"/>
  <c r="Z336"/>
  <c r="Z337"/>
  <c r="AC337"/>
  <c r="J347"/>
  <c r="S345"/>
  <c r="U345"/>
  <c r="U347"/>
  <c r="X345"/>
  <c r="Z345"/>
  <c r="Z347"/>
  <c r="AC347"/>
  <c r="J356"/>
  <c r="P356"/>
  <c r="S355"/>
  <c r="U355"/>
  <c r="U356"/>
  <c r="X355"/>
  <c r="Z355"/>
  <c r="Z356"/>
  <c r="AC356"/>
  <c r="J366"/>
  <c r="S364"/>
  <c r="U364"/>
  <c r="U366"/>
  <c r="X364"/>
  <c r="Z364"/>
  <c r="Z366"/>
  <c r="AC366"/>
  <c r="J375"/>
  <c r="S374"/>
  <c r="U374"/>
  <c r="U375"/>
  <c r="X374"/>
  <c r="Z374"/>
  <c r="Z375"/>
  <c r="AC375"/>
  <c r="J384"/>
  <c r="S383"/>
  <c r="U383"/>
  <c r="U384"/>
  <c r="X383"/>
  <c r="Z383"/>
  <c r="Z384"/>
  <c r="AC384"/>
  <c r="J394"/>
  <c r="S392"/>
  <c r="U392"/>
  <c r="U394"/>
  <c r="X392"/>
  <c r="Z392"/>
  <c r="Z394"/>
  <c r="AC394"/>
  <c r="J405"/>
  <c r="S402"/>
  <c r="U402"/>
  <c r="U405"/>
  <c r="X402"/>
  <c r="Z402"/>
  <c r="Z405"/>
  <c r="AC405"/>
  <c r="J414"/>
  <c r="S413"/>
  <c r="U413"/>
  <c r="U414"/>
  <c r="X413"/>
  <c r="Z413"/>
  <c r="Z414"/>
  <c r="AC414"/>
  <c r="J441"/>
  <c r="P441"/>
  <c r="S422"/>
  <c r="U422"/>
  <c r="U441"/>
  <c r="X422"/>
  <c r="Z422"/>
  <c r="Z441"/>
  <c r="AC441"/>
  <c r="J450"/>
  <c r="S449"/>
  <c r="U449"/>
  <c r="U450"/>
  <c r="X449"/>
  <c r="Z449"/>
  <c r="Z450"/>
  <c r="AC450"/>
  <c r="J463"/>
  <c r="S458"/>
  <c r="U458"/>
  <c r="U463"/>
  <c r="X458"/>
  <c r="Z458"/>
  <c r="Z463"/>
  <c r="AC463"/>
  <c r="J472"/>
  <c r="S471"/>
  <c r="U471"/>
  <c r="U472"/>
  <c r="X471"/>
  <c r="Z471"/>
  <c r="Z472"/>
  <c r="AC472"/>
  <c r="J481"/>
  <c r="S480"/>
  <c r="U480"/>
  <c r="U481"/>
  <c r="X480"/>
  <c r="Z480"/>
  <c r="Z481"/>
  <c r="AC481"/>
  <c r="J490"/>
  <c r="U490"/>
  <c r="Z490"/>
  <c r="AC490"/>
  <c r="J499"/>
  <c r="S498"/>
  <c r="U498"/>
  <c r="U499"/>
  <c r="X498"/>
  <c r="Z498"/>
  <c r="Z499"/>
  <c r="AC499"/>
  <c r="J508"/>
  <c r="S507"/>
  <c r="U507"/>
  <c r="U508"/>
  <c r="X507"/>
  <c r="Z507"/>
  <c r="Z508"/>
  <c r="AC508"/>
  <c r="J517"/>
  <c r="S516"/>
  <c r="U516"/>
  <c r="U517"/>
  <c r="X516"/>
  <c r="Z516"/>
  <c r="Z517"/>
  <c r="AC517"/>
  <c r="J528"/>
  <c r="S525"/>
  <c r="U525"/>
  <c r="U528"/>
  <c r="X525"/>
  <c r="Z525"/>
  <c r="Z528"/>
  <c r="AC528"/>
  <c r="J537"/>
  <c r="S536"/>
  <c r="U536"/>
  <c r="U537"/>
  <c r="X536"/>
  <c r="Z536"/>
  <c r="Z537"/>
  <c r="AC537"/>
  <c r="J558"/>
  <c r="S555"/>
  <c r="U555"/>
  <c r="U558"/>
  <c r="X555"/>
  <c r="Z555"/>
  <c r="Z558"/>
  <c r="AC558"/>
  <c r="J568"/>
  <c r="P568"/>
  <c r="S566"/>
  <c r="U566"/>
  <c r="U568"/>
  <c r="X566"/>
  <c r="Z566"/>
  <c r="Z568"/>
  <c r="AA568"/>
  <c r="J577"/>
  <c r="S576"/>
  <c r="U576"/>
  <c r="U577"/>
  <c r="X576"/>
  <c r="Z576"/>
  <c r="Z577"/>
  <c r="AC577"/>
  <c r="J588"/>
  <c r="S585"/>
  <c r="U585"/>
  <c r="U588"/>
  <c r="Z585"/>
  <c r="Z588"/>
  <c r="AC588"/>
  <c r="J597"/>
  <c r="S596"/>
  <c r="U596"/>
  <c r="U597"/>
  <c r="X596"/>
  <c r="Z596"/>
  <c r="Z597"/>
  <c r="AC597"/>
  <c r="J607"/>
  <c r="S605"/>
  <c r="U605"/>
  <c r="U607"/>
  <c r="X605"/>
  <c r="Z605"/>
  <c r="Z607"/>
  <c r="AC607"/>
  <c r="J616"/>
  <c r="S615"/>
  <c r="U615"/>
  <c r="U616"/>
  <c r="X615"/>
  <c r="Z615"/>
  <c r="Z616"/>
  <c r="AC616"/>
  <c r="J625"/>
  <c r="S624"/>
  <c r="U624"/>
  <c r="U625"/>
  <c r="X624"/>
  <c r="Z624"/>
  <c r="Z625"/>
  <c r="AC625"/>
  <c r="J644"/>
  <c r="S633"/>
  <c r="U633"/>
  <c r="U644"/>
  <c r="X633"/>
  <c r="Z633"/>
  <c r="Z644"/>
  <c r="AC644"/>
  <c r="J657"/>
  <c r="S652"/>
  <c r="U652"/>
  <c r="U657"/>
  <c r="X652"/>
  <c r="Z652"/>
  <c r="Z657"/>
  <c r="AC657"/>
  <c r="J667"/>
  <c r="S665"/>
  <c r="U665"/>
  <c r="U667"/>
  <c r="X665"/>
  <c r="Z665"/>
  <c r="Z667"/>
  <c r="AC667"/>
  <c r="J679"/>
  <c r="S675"/>
  <c r="U675"/>
  <c r="U679"/>
  <c r="X675"/>
  <c r="Z675"/>
  <c r="Z679"/>
  <c r="AC679"/>
  <c r="J689"/>
  <c r="S687"/>
  <c r="U687"/>
  <c r="U689"/>
  <c r="X687"/>
  <c r="Z687"/>
  <c r="Z689"/>
  <c r="AC689"/>
  <c r="J711"/>
  <c r="S697"/>
  <c r="U697"/>
  <c r="U711"/>
  <c r="X697"/>
  <c r="Z697"/>
  <c r="Z711"/>
  <c r="AC711"/>
  <c r="J720"/>
  <c r="S719"/>
  <c r="U719"/>
  <c r="U720"/>
  <c r="X719"/>
  <c r="Z719"/>
  <c r="Z720"/>
  <c r="AC720"/>
  <c r="J729"/>
  <c r="S728"/>
  <c r="U728"/>
  <c r="U729"/>
  <c r="X728"/>
  <c r="Z728"/>
  <c r="Z729"/>
  <c r="AC729"/>
  <c r="J738"/>
  <c r="S737"/>
  <c r="U737"/>
  <c r="U738"/>
  <c r="X737"/>
  <c r="Z737"/>
  <c r="Z738"/>
  <c r="AC738"/>
  <c r="J755"/>
  <c r="S746"/>
  <c r="U746"/>
  <c r="U755"/>
  <c r="X746"/>
  <c r="Z746"/>
  <c r="Z755"/>
  <c r="J764"/>
  <c r="S763"/>
  <c r="U763"/>
  <c r="U764"/>
  <c r="X763"/>
  <c r="Z763"/>
  <c r="Z764"/>
  <c r="AC764"/>
  <c r="J774"/>
  <c r="P774"/>
  <c r="S772"/>
  <c r="U772"/>
  <c r="U774"/>
  <c r="X772"/>
  <c r="Z772"/>
  <c r="Z774"/>
  <c r="AC774"/>
  <c r="J784"/>
  <c r="P784"/>
  <c r="S782"/>
  <c r="U782"/>
  <c r="U784"/>
  <c r="X782"/>
  <c r="Z782"/>
  <c r="Z784"/>
  <c r="AC784"/>
  <c r="J795"/>
  <c r="S792"/>
  <c r="U792"/>
  <c r="U795"/>
  <c r="X792"/>
  <c r="Z792"/>
  <c r="Z795"/>
  <c r="AC795"/>
  <c r="J805"/>
  <c r="S803"/>
  <c r="U803"/>
  <c r="U805"/>
  <c r="X803"/>
  <c r="Z803"/>
  <c r="Z805"/>
  <c r="AC805"/>
  <c r="J815"/>
  <c r="S813"/>
  <c r="U813"/>
  <c r="U815"/>
  <c r="X813"/>
  <c r="Z813"/>
  <c r="Z815"/>
  <c r="AC815"/>
  <c r="J826"/>
  <c r="S823"/>
  <c r="U823"/>
  <c r="U826"/>
  <c r="X823"/>
  <c r="Z823"/>
  <c r="Z826"/>
  <c r="AC826"/>
  <c r="J835"/>
  <c r="S834"/>
  <c r="U834"/>
  <c r="U835"/>
  <c r="X834"/>
  <c r="Z834"/>
  <c r="Z835"/>
  <c r="AC835"/>
  <c r="J844"/>
  <c r="S843"/>
  <c r="U843"/>
  <c r="U844"/>
  <c r="X843"/>
  <c r="Z843"/>
  <c r="Z844"/>
  <c r="AC844"/>
  <c r="J853"/>
  <c r="S852"/>
  <c r="U852"/>
  <c r="U853"/>
  <c r="X852"/>
  <c r="Z852"/>
  <c r="Z853"/>
  <c r="AC853"/>
  <c r="J862"/>
  <c r="S861"/>
  <c r="U861"/>
  <c r="U862"/>
  <c r="X861"/>
  <c r="Z861"/>
  <c r="Z862"/>
  <c r="AC862"/>
  <c r="J871"/>
  <c r="S870"/>
  <c r="U870"/>
  <c r="U871"/>
  <c r="X870"/>
  <c r="Z870"/>
  <c r="Z871"/>
  <c r="AC871"/>
  <c r="J880"/>
  <c r="S879"/>
  <c r="U879"/>
  <c r="U880"/>
  <c r="X879"/>
  <c r="Z879"/>
  <c r="Z880"/>
  <c r="AC880"/>
  <c r="J889"/>
  <c r="S888"/>
  <c r="U888"/>
  <c r="U889"/>
  <c r="X888"/>
  <c r="Z888"/>
  <c r="Z889"/>
  <c r="AC889"/>
  <c r="J898"/>
  <c r="S897"/>
  <c r="U897"/>
  <c r="U898"/>
  <c r="X897"/>
  <c r="Z897"/>
  <c r="Z898"/>
  <c r="AC898"/>
  <c r="J908"/>
  <c r="S906"/>
  <c r="U906"/>
  <c r="U908"/>
  <c r="X906"/>
  <c r="Z906"/>
  <c r="Z908"/>
  <c r="AC908"/>
  <c r="J920"/>
  <c r="S916"/>
  <c r="U916"/>
  <c r="U920"/>
  <c r="X916"/>
  <c r="Z916"/>
  <c r="Z920"/>
  <c r="AC920"/>
  <c r="J929"/>
  <c r="S928"/>
  <c r="U928"/>
  <c r="U929"/>
  <c r="X928"/>
  <c r="Z928"/>
  <c r="Z929"/>
  <c r="AC929"/>
  <c r="J938"/>
  <c r="S937"/>
  <c r="U937"/>
  <c r="U938"/>
  <c r="Z937"/>
  <c r="Z938"/>
  <c r="AC938"/>
  <c r="J956"/>
  <c r="S955"/>
  <c r="U955"/>
  <c r="U956"/>
  <c r="X955"/>
  <c r="Z955"/>
  <c r="Z956"/>
  <c r="AC956"/>
  <c r="J965"/>
  <c r="S964"/>
  <c r="U964"/>
  <c r="U965"/>
  <c r="X964"/>
  <c r="Z964"/>
  <c r="Z965"/>
  <c r="AC965"/>
  <c r="J975"/>
  <c r="S973"/>
  <c r="U973"/>
  <c r="U975"/>
  <c r="X973"/>
  <c r="Z973"/>
  <c r="Z975"/>
  <c r="AC975"/>
  <c r="J983"/>
  <c r="S982"/>
  <c r="U982"/>
  <c r="U983"/>
  <c r="X982"/>
  <c r="Z982"/>
  <c r="Z983"/>
  <c r="AC983"/>
  <c r="J992"/>
  <c r="S991"/>
  <c r="U991"/>
  <c r="U992"/>
  <c r="X991"/>
  <c r="Z991"/>
  <c r="Z992"/>
  <c r="AC992"/>
  <c r="J1002"/>
  <c r="S1000"/>
  <c r="U1000"/>
  <c r="U1002"/>
  <c r="X1000"/>
  <c r="Z1000"/>
  <c r="Z1002"/>
  <c r="AC1002"/>
  <c r="J1014"/>
  <c r="S1010"/>
  <c r="U1010"/>
  <c r="U1014"/>
  <c r="X1010"/>
  <c r="Z1010"/>
  <c r="Z1014"/>
  <c r="AC1014"/>
  <c r="J1023"/>
  <c r="S1022"/>
  <c r="U1022"/>
  <c r="U1023"/>
  <c r="X1022"/>
  <c r="Z1022"/>
  <c r="Z1023"/>
  <c r="AC1023"/>
  <c r="H16"/>
  <c r="N16"/>
  <c r="S16"/>
  <c r="X16"/>
  <c r="AA16"/>
  <c r="H25"/>
  <c r="S25"/>
  <c r="X25"/>
  <c r="AA25"/>
  <c r="S34"/>
  <c r="X34"/>
  <c r="AA34"/>
  <c r="H49"/>
  <c r="S49"/>
  <c r="X49"/>
  <c r="AA49"/>
  <c r="H60"/>
  <c r="N60"/>
  <c r="S60"/>
  <c r="X60"/>
  <c r="AA60"/>
  <c r="H70"/>
  <c r="N70"/>
  <c r="S70"/>
  <c r="X70"/>
  <c r="H82"/>
  <c r="N82"/>
  <c r="S82"/>
  <c r="X82"/>
  <c r="AA82"/>
  <c r="H121"/>
  <c r="S121"/>
  <c r="X121"/>
  <c r="AA121"/>
  <c r="H151"/>
  <c r="S151"/>
  <c r="X151"/>
  <c r="AA151"/>
  <c r="H160"/>
  <c r="S160"/>
  <c r="X160"/>
  <c r="AA160"/>
  <c r="H171"/>
  <c r="S171"/>
  <c r="X171"/>
  <c r="AA171"/>
  <c r="H180"/>
  <c r="S180"/>
  <c r="X180"/>
  <c r="AA180"/>
  <c r="H196"/>
  <c r="S196"/>
  <c r="X196"/>
  <c r="AA196"/>
  <c r="H205"/>
  <c r="S205"/>
  <c r="X205"/>
  <c r="AA205"/>
  <c r="H220"/>
  <c r="S220"/>
  <c r="X220"/>
  <c r="AA220"/>
  <c r="H229"/>
  <c r="S229"/>
  <c r="X229"/>
  <c r="AA229"/>
  <c r="H238"/>
  <c r="S238"/>
  <c r="X238"/>
  <c r="AA238"/>
  <c r="H247"/>
  <c r="S247"/>
  <c r="X247"/>
  <c r="AA247"/>
  <c r="H267"/>
  <c r="S267"/>
  <c r="X267"/>
  <c r="AA267"/>
  <c r="H276"/>
  <c r="S276"/>
  <c r="X276"/>
  <c r="AA276"/>
  <c r="H290"/>
  <c r="S290"/>
  <c r="X290"/>
  <c r="AA290"/>
  <c r="H308"/>
  <c r="S308"/>
  <c r="X308"/>
  <c r="H319"/>
  <c r="S319"/>
  <c r="X319"/>
  <c r="AA319"/>
  <c r="H328"/>
  <c r="S328"/>
  <c r="X328"/>
  <c r="AA328"/>
  <c r="H337"/>
  <c r="S337"/>
  <c r="X337"/>
  <c r="AA337"/>
  <c r="H347"/>
  <c r="S347"/>
  <c r="X347"/>
  <c r="AA347"/>
  <c r="H356"/>
  <c r="N356"/>
  <c r="S356"/>
  <c r="X356"/>
  <c r="AA356"/>
  <c r="H366"/>
  <c r="S366"/>
  <c r="X366"/>
  <c r="AA366"/>
  <c r="H375"/>
  <c r="S375"/>
  <c r="X375"/>
  <c r="AA375"/>
  <c r="H384"/>
  <c r="S384"/>
  <c r="X384"/>
  <c r="AA384"/>
  <c r="H394"/>
  <c r="S394"/>
  <c r="X394"/>
  <c r="AA394"/>
  <c r="H405"/>
  <c r="S405"/>
  <c r="X405"/>
  <c r="AA405"/>
  <c r="H414"/>
  <c r="S414"/>
  <c r="X414"/>
  <c r="AA414"/>
  <c r="H441"/>
  <c r="N441"/>
  <c r="S441"/>
  <c r="X441"/>
  <c r="AA441"/>
  <c r="H450"/>
  <c r="S450"/>
  <c r="X450"/>
  <c r="AA450"/>
  <c r="H463"/>
  <c r="S463"/>
  <c r="X463"/>
  <c r="AA463"/>
  <c r="H472"/>
  <c r="S472"/>
  <c r="X472"/>
  <c r="AA472"/>
  <c r="H481"/>
  <c r="S481"/>
  <c r="X481"/>
  <c r="AA481"/>
  <c r="H490"/>
  <c r="S490"/>
  <c r="X490"/>
  <c r="AA490"/>
  <c r="H499"/>
  <c r="S499"/>
  <c r="X499"/>
  <c r="AA499"/>
  <c r="H508"/>
  <c r="S508"/>
  <c r="X508"/>
  <c r="AA508"/>
  <c r="H517"/>
  <c r="S517"/>
  <c r="X517"/>
  <c r="AA517"/>
  <c r="H528"/>
  <c r="S528"/>
  <c r="X528"/>
  <c r="AA528"/>
  <c r="H537"/>
  <c r="S537"/>
  <c r="X537"/>
  <c r="AA537"/>
  <c r="H558"/>
  <c r="S558"/>
  <c r="X558"/>
  <c r="AA558"/>
  <c r="H568"/>
  <c r="N568"/>
  <c r="S568"/>
  <c r="X568"/>
  <c r="H577"/>
  <c r="S577"/>
  <c r="X577"/>
  <c r="AA577"/>
  <c r="H588"/>
  <c r="S588"/>
  <c r="X588"/>
  <c r="AA588"/>
  <c r="H597"/>
  <c r="S597"/>
  <c r="X597"/>
  <c r="AA597"/>
  <c r="H607"/>
  <c r="S607"/>
  <c r="X607"/>
  <c r="AA607"/>
  <c r="H616"/>
  <c r="S616"/>
  <c r="X616"/>
  <c r="AA616"/>
  <c r="H625"/>
  <c r="S625"/>
  <c r="X625"/>
  <c r="AA625"/>
  <c r="H644"/>
  <c r="S644"/>
  <c r="X644"/>
  <c r="AA644"/>
  <c r="H657"/>
  <c r="S657"/>
  <c r="X657"/>
  <c r="AA657"/>
  <c r="H667"/>
  <c r="S667"/>
  <c r="X667"/>
  <c r="AA667"/>
  <c r="H679"/>
  <c r="S679"/>
  <c r="X679"/>
  <c r="AA679"/>
  <c r="H689"/>
  <c r="S689"/>
  <c r="X689"/>
  <c r="AA689"/>
  <c r="H711"/>
  <c r="S711"/>
  <c r="AA711"/>
  <c r="X711"/>
  <c r="H720"/>
  <c r="S720"/>
  <c r="X720"/>
  <c r="AA720"/>
  <c r="H729"/>
  <c r="S729"/>
  <c r="X729"/>
  <c r="AA729"/>
  <c r="H738"/>
  <c r="S738"/>
  <c r="X738"/>
  <c r="AA738"/>
  <c r="H755"/>
  <c r="S755"/>
  <c r="X755"/>
  <c r="AA755"/>
  <c r="H764"/>
  <c r="S764"/>
  <c r="X764"/>
  <c r="AA764"/>
  <c r="H774"/>
  <c r="N774"/>
  <c r="S774"/>
  <c r="X774"/>
  <c r="AA774"/>
  <c r="H784"/>
  <c r="N784"/>
  <c r="S784"/>
  <c r="X784"/>
  <c r="AA784"/>
  <c r="H795"/>
  <c r="S795"/>
  <c r="X795"/>
  <c r="AA795"/>
  <c r="H805"/>
  <c r="S805"/>
  <c r="X805"/>
  <c r="AA805"/>
  <c r="H815"/>
  <c r="S815"/>
  <c r="X815"/>
  <c r="AA815"/>
  <c r="H826"/>
  <c r="S826"/>
  <c r="X826"/>
  <c r="AA826"/>
  <c r="H835"/>
  <c r="S835"/>
  <c r="X835"/>
  <c r="AA835"/>
  <c r="H844"/>
  <c r="S844"/>
  <c r="X844"/>
  <c r="AA844"/>
  <c r="H853"/>
  <c r="S853"/>
  <c r="X853"/>
  <c r="AA853"/>
  <c r="H862"/>
  <c r="S862"/>
  <c r="X862"/>
  <c r="AA862"/>
  <c r="H871"/>
  <c r="S871"/>
  <c r="X871"/>
  <c r="AA871"/>
  <c r="H880"/>
  <c r="S880"/>
  <c r="X880"/>
  <c r="AA880"/>
  <c r="H889"/>
  <c r="S889"/>
  <c r="X889"/>
  <c r="AA889"/>
  <c r="H898"/>
  <c r="S898"/>
  <c r="X898"/>
  <c r="AA898"/>
  <c r="H908"/>
  <c r="S908"/>
  <c r="X908"/>
  <c r="AA908"/>
  <c r="H920"/>
  <c r="S920"/>
  <c r="X920"/>
  <c r="AA920"/>
  <c r="H929"/>
  <c r="S929"/>
  <c r="X929"/>
  <c r="AA929"/>
  <c r="H938"/>
  <c r="S938"/>
  <c r="X938"/>
  <c r="AA938"/>
  <c r="H956"/>
  <c r="S956"/>
  <c r="X956"/>
  <c r="AA956"/>
  <c r="H965"/>
  <c r="S965"/>
  <c r="X965"/>
  <c r="AA965"/>
  <c r="H975"/>
  <c r="S975"/>
  <c r="X975"/>
  <c r="AA975"/>
  <c r="H983"/>
  <c r="S983"/>
  <c r="X983"/>
  <c r="AA983"/>
  <c r="H992"/>
  <c r="S992"/>
  <c r="X992"/>
  <c r="AA992"/>
  <c r="H1002"/>
  <c r="S1002"/>
  <c r="X1002"/>
  <c r="AA1002"/>
  <c r="H1014"/>
  <c r="S1014"/>
  <c r="X1014"/>
  <c r="AA1014"/>
  <c r="H1023"/>
  <c r="S1023"/>
  <c r="X1023"/>
  <c r="AA1023"/>
  <c r="AC947"/>
  <c r="AA947"/>
  <c r="X946"/>
  <c r="X947"/>
  <c r="H947"/>
  <c r="Z946"/>
  <c r="Z947"/>
  <c r="S946"/>
  <c r="U946"/>
  <c r="U947"/>
  <c r="S947"/>
  <c r="J947"/>
  <c r="AC568"/>
</calcChain>
</file>

<file path=xl/sharedStrings.xml><?xml version="1.0" encoding="utf-8"?>
<sst xmlns="http://schemas.openxmlformats.org/spreadsheetml/2006/main" count="7034" uniqueCount="876">
  <si>
    <t>CZĘŚĆ OGÓLNA</t>
  </si>
  <si>
    <t>PRZEGLĄDY</t>
  </si>
  <si>
    <t>NAPRAWY</t>
  </si>
  <si>
    <t xml:space="preserve"> VAT 
(%)</t>
  </si>
  <si>
    <t>1.</t>
  </si>
  <si>
    <t>2.</t>
  </si>
  <si>
    <t>3.</t>
  </si>
  <si>
    <t>4.</t>
  </si>
  <si>
    <t>L.p.</t>
  </si>
  <si>
    <t>Asortyment</t>
  </si>
  <si>
    <t>Producent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</si>
  <si>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</si>
  <si>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</si>
  <si>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</si>
  <si>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</si>
  <si>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PAKIET NR 2</t>
  </si>
  <si>
    <t>5.</t>
  </si>
  <si>
    <t>6.</t>
  </si>
  <si>
    <t>7.</t>
  </si>
  <si>
    <t>8.</t>
  </si>
  <si>
    <t>Model</t>
  </si>
  <si>
    <t>Ilość urządzeń</t>
  </si>
  <si>
    <t>PAKIET NR 3</t>
  </si>
  <si>
    <t>PAKIET NR 6</t>
  </si>
  <si>
    <t>PAKIET NR 1</t>
  </si>
  <si>
    <t>PAKIET NR 4</t>
  </si>
  <si>
    <t>PAKIET NR 5</t>
  </si>
  <si>
    <t>PAKIET NR 7</t>
  </si>
  <si>
    <t>Autoklaw</t>
  </si>
  <si>
    <t>9.</t>
  </si>
  <si>
    <t>10.</t>
  </si>
  <si>
    <t>Urządzenie do ogrzewania pacjenta</t>
  </si>
  <si>
    <t>Bair Hugger 775</t>
  </si>
  <si>
    <t>Ilość wymaganych przeglądów w okresie umowy, zgodnie z zaleceniami Producenta sprzętu</t>
  </si>
  <si>
    <t>Maksymalny koszt przeglądu jednego urządzenia netto</t>
  </si>
  <si>
    <t>Łączny maksymalny koszt przeglądów netto</t>
  </si>
  <si>
    <t>Łączny maksymalny koszt przeglądów brutto</t>
  </si>
  <si>
    <t>Maksymalna cena wymiany elementu urządzenia netto</t>
  </si>
  <si>
    <t>Wymieniane elementy</t>
  </si>
  <si>
    <t>Ilość sztuk</t>
  </si>
  <si>
    <t>Filtr powietrza</t>
  </si>
  <si>
    <t>Łącznie wymiana elementów netto</t>
  </si>
  <si>
    <t>Łącznie wymiana elementów brutto</t>
  </si>
  <si>
    <t>Ilość dojazdów</t>
  </si>
  <si>
    <t>Maksymalny jednorazowy koszt dojazdu do siedziby Zamawiającego netto</t>
  </si>
  <si>
    <t>Łączne koszty dojazdu netto</t>
  </si>
  <si>
    <t>Łączne koszty dojazdu brutto</t>
  </si>
  <si>
    <t>Kwota netto przeznaczona przez Zamawiającego na zakup części i akcesoriów oraz przesyłki / dojazd</t>
  </si>
  <si>
    <t>Kwota brutto przeznaczona przez Zamawiającego na zakup części i akcesoriów oraz przesyłki / dojazd</t>
  </si>
  <si>
    <t>Urządzenie do ogrzewania płynów infuzyjnych</t>
  </si>
  <si>
    <t>Ranger 245</t>
  </si>
  <si>
    <t xml:space="preserve">3 M   </t>
  </si>
  <si>
    <t xml:space="preserve">RAZEM </t>
  </si>
  <si>
    <t>Zestaw do biostymulacji laserowej</t>
  </si>
  <si>
    <t>Accuro Sp. z o.o.</t>
  </si>
  <si>
    <t>TERAPUS 2 Power</t>
  </si>
  <si>
    <t>11.</t>
  </si>
  <si>
    <t>12.</t>
  </si>
  <si>
    <t>13.</t>
  </si>
  <si>
    <t>14.</t>
  </si>
  <si>
    <t>15.</t>
  </si>
  <si>
    <t>16.</t>
  </si>
  <si>
    <t>17.</t>
  </si>
  <si>
    <t>Wstrzykiwacz kontrastu</t>
  </si>
  <si>
    <t>Cvi</t>
  </si>
  <si>
    <t>ACIST</t>
  </si>
  <si>
    <t>AL02-03-100</t>
  </si>
  <si>
    <t>Advantage Lab</t>
  </si>
  <si>
    <t>Cieplarka laboratoryjna</t>
  </si>
  <si>
    <t>AL01-07</t>
  </si>
  <si>
    <t>AL01-06</t>
  </si>
  <si>
    <t>Inkubator cieplarka</t>
  </si>
  <si>
    <t>AL01-01-100</t>
  </si>
  <si>
    <t>Ładowarka akumulatorów do pił</t>
  </si>
  <si>
    <t>Acculan 3Ti GA677</t>
  </si>
  <si>
    <t>Aesculap Chifa</t>
  </si>
  <si>
    <t>Ilość przesyłek</t>
  </si>
  <si>
    <t>Piła do cięcia mostka</t>
  </si>
  <si>
    <t>Acculan 3Ti GA674</t>
  </si>
  <si>
    <t>Wymiana ogniw akumulatora</t>
  </si>
  <si>
    <t>Piła oscylacyjna</t>
  </si>
  <si>
    <t>Acculan 3Ti GA673</t>
  </si>
  <si>
    <t>Urządzenie do dezaktywacji i likwidacji mikroorganizmów</t>
  </si>
  <si>
    <t>Plasmair Guardian</t>
  </si>
  <si>
    <t>Airinspace</t>
  </si>
  <si>
    <t>Plasmair Sentinel</t>
  </si>
  <si>
    <t>Wymiana filtrów</t>
  </si>
  <si>
    <t>Ilość (komplet)</t>
  </si>
  <si>
    <t>Maksymalny jednorazowy koszt przesyłki do siedziby Zamawiającego netto</t>
  </si>
  <si>
    <t>Komora laminarna</t>
  </si>
  <si>
    <t>k1000</t>
  </si>
  <si>
    <t>Alpina</t>
  </si>
  <si>
    <t>AURA 2000 M.A.C</t>
  </si>
  <si>
    <t>SafeFlow 1.2</t>
  </si>
  <si>
    <t>SafeFlow 1.8</t>
  </si>
  <si>
    <t xml:space="preserve">Bio Air </t>
  </si>
  <si>
    <t>PAKIET NR 8</t>
  </si>
  <si>
    <t>Chłodziarka do banku krwi</t>
  </si>
  <si>
    <t>BBR 700/5</t>
  </si>
  <si>
    <t>Angelantoni</t>
  </si>
  <si>
    <t>Chłodziarka laboratoryjna</t>
  </si>
  <si>
    <t>FRL 260 V-M</t>
  </si>
  <si>
    <t>Szafa chłodnicza</t>
  </si>
  <si>
    <t>CE 2000/2 TN-GL</t>
  </si>
  <si>
    <t>Zamrażarka laboratoryjna</t>
  </si>
  <si>
    <t>Platilab 500 V 3 STD</t>
  </si>
  <si>
    <t>Chłodziarko-zamrażarka</t>
  </si>
  <si>
    <t>LFF 270</t>
  </si>
  <si>
    <t>Arctiko by Dairei</t>
  </si>
  <si>
    <t>UPLTF 90</t>
  </si>
  <si>
    <t>Laboratoryjna szafa mroźnicza</t>
  </si>
  <si>
    <t>SN-400 L</t>
  </si>
  <si>
    <t>BOLARUS S.A.</t>
  </si>
  <si>
    <t>Laboratoryjna witryna chłodnicza</t>
  </si>
  <si>
    <t>WS-711 L</t>
  </si>
  <si>
    <t>Chłodziarka do leków</t>
  </si>
  <si>
    <t>LKUv 1610</t>
  </si>
  <si>
    <t>LIEBHERR</t>
  </si>
  <si>
    <t>Chłodziarka farmaceutyczna</t>
  </si>
  <si>
    <t>AKG 377</t>
  </si>
  <si>
    <t>Vestfrost</t>
  </si>
  <si>
    <t>Witryna chłodnicza</t>
  </si>
  <si>
    <t>SLC 1400 Glass</t>
  </si>
  <si>
    <t>Bolarus</t>
  </si>
  <si>
    <t>S 711</t>
  </si>
  <si>
    <t>LKV 3913</t>
  </si>
  <si>
    <t>PAKIET NR 9</t>
  </si>
  <si>
    <t>Pompa infuzyjna strzykawkowa</t>
  </si>
  <si>
    <t>AP 14</t>
  </si>
  <si>
    <t xml:space="preserve">Ascor </t>
  </si>
  <si>
    <t>AP 12</t>
  </si>
  <si>
    <t>AP 22</t>
  </si>
  <si>
    <t>AP 23</t>
  </si>
  <si>
    <t>AP 24+</t>
  </si>
  <si>
    <t>SEP  11 S Aneste</t>
  </si>
  <si>
    <t>SEP 21S</t>
  </si>
  <si>
    <t>SEP 11S</t>
  </si>
  <si>
    <t>Pompa infuzyjna perylstatyczna</t>
  </si>
  <si>
    <t>AP 31</t>
  </si>
  <si>
    <t>PAKIET NR 10</t>
  </si>
  <si>
    <t>Cykloergometr</t>
  </si>
  <si>
    <t>brak</t>
  </si>
  <si>
    <t>ASPEL</t>
  </si>
  <si>
    <t>CRG 100</t>
  </si>
  <si>
    <t>CRG 200 v.001</t>
  </si>
  <si>
    <t>Elektrokardiograf</t>
  </si>
  <si>
    <t>AsCARD B5</t>
  </si>
  <si>
    <t>AsCARD B56</t>
  </si>
  <si>
    <t>AsCARD Mr. Blue</t>
  </si>
  <si>
    <t>AsCARD Mr. Silver</t>
  </si>
  <si>
    <t>Holter ciśnieniowy</t>
  </si>
  <si>
    <t>HolCard CR-07</t>
  </si>
  <si>
    <t>Holter EKG</t>
  </si>
  <si>
    <t>AsPEKT 702</t>
  </si>
  <si>
    <t>AsPEKT 800</t>
  </si>
  <si>
    <t>AsPEKT 812</t>
  </si>
  <si>
    <t>Zestaw holterowski</t>
  </si>
  <si>
    <t>HOL CARD 24W alfa</t>
  </si>
  <si>
    <t>Defibrylator</t>
  </si>
  <si>
    <t>DefiCARD S</t>
  </si>
  <si>
    <t>PAKIET NR 11</t>
  </si>
  <si>
    <t>Myjnia - Dezynfektor</t>
  </si>
  <si>
    <t>AWD-655-8L</t>
  </si>
  <si>
    <t>AT - OS S.r.l</t>
  </si>
  <si>
    <t>PAKIET NR 12</t>
  </si>
  <si>
    <t>Pompa infuzyjna objętościowa</t>
  </si>
  <si>
    <t>Infusomat Space</t>
  </si>
  <si>
    <t>B Braun Melsungen AG</t>
  </si>
  <si>
    <t>PAKIET NR 13</t>
  </si>
  <si>
    <t>Mark 7 Arterion</t>
  </si>
  <si>
    <t>Bayer</t>
  </si>
  <si>
    <t>Stellant STC-310</t>
  </si>
  <si>
    <t>PAKIET NR 14</t>
  </si>
  <si>
    <t>Aparat do barwienia preparatów</t>
  </si>
  <si>
    <t>PreviColor</t>
  </si>
  <si>
    <t>Biomerieux</t>
  </si>
  <si>
    <t>PAKIET NR 15</t>
  </si>
  <si>
    <t>INCUCELL 55</t>
  </si>
  <si>
    <t>BMT Sp. z o. o.</t>
  </si>
  <si>
    <t>Fotel zabiegowy</t>
  </si>
  <si>
    <t>PURA</t>
  </si>
  <si>
    <t>Borcad Medical a.s.</t>
  </si>
  <si>
    <t>Łóżko do intensywnej terapii</t>
  </si>
  <si>
    <t>Eleganza 2</t>
  </si>
  <si>
    <t>LINET Spol. S r.o.</t>
  </si>
  <si>
    <t>Eleganza 3XC</t>
  </si>
  <si>
    <t>Eleganza De Lux 1GL</t>
  </si>
  <si>
    <t>Eleganza Smart</t>
  </si>
  <si>
    <t>Eleganza XC</t>
  </si>
  <si>
    <t>Eleganza 1</t>
  </si>
  <si>
    <t>PAKIET NR 16</t>
  </si>
  <si>
    <t>BTL-08 MT Plus</t>
  </si>
  <si>
    <t>BTL</t>
  </si>
  <si>
    <t>PAKIET NR 17</t>
  </si>
  <si>
    <t>Podnośnik pacjenta</t>
  </si>
  <si>
    <t>Agile</t>
  </si>
  <si>
    <t>Burmeier</t>
  </si>
  <si>
    <t>Łóżko elektryczne</t>
  </si>
  <si>
    <t>EVARIO</t>
  </si>
  <si>
    <t>Stiegelmeyer</t>
  </si>
  <si>
    <t>SETA</t>
  </si>
  <si>
    <t>Modena</t>
  </si>
  <si>
    <t>Novera 5A</t>
  </si>
  <si>
    <t>Łóżko Rehabilitacyjne</t>
  </si>
  <si>
    <t>Novera 4A</t>
  </si>
  <si>
    <t>Sicuro Pesa</t>
  </si>
  <si>
    <t>PAKIET NR 18</t>
  </si>
  <si>
    <t>2431/V</t>
  </si>
  <si>
    <t>C.B.M. S.r.I. - Medical Equipment</t>
  </si>
  <si>
    <t>PAKIET NR 19</t>
  </si>
  <si>
    <t>Kardiomonitor</t>
  </si>
  <si>
    <t>CMS8000</t>
  </si>
  <si>
    <t>Contec Medical Systems Co.,Ltd.</t>
  </si>
  <si>
    <t>PAKIET NR 20</t>
  </si>
  <si>
    <t>Oksymetr tkankowo-mózgowy</t>
  </si>
  <si>
    <t>INVOS</t>
  </si>
  <si>
    <t>Covidien</t>
  </si>
  <si>
    <t>Zamrażarka niskotemperaturowa</t>
  </si>
  <si>
    <t>Unifrez U80</t>
  </si>
  <si>
    <t>Daihan Scientific Co., Ltd.</t>
  </si>
  <si>
    <t>PAKIET NR 21</t>
  </si>
  <si>
    <t>Pompa do kontrapulsacji wewnątrzaortalnej</t>
  </si>
  <si>
    <t>CardioSave</t>
  </si>
  <si>
    <t>Datascope Inc.</t>
  </si>
  <si>
    <t>dysk bezpieczeństwa co 6 mln cykli lub co 4 lata</t>
  </si>
  <si>
    <t>zestaw konserwacyjny po 12 mln cykli lub co 4 lata</t>
  </si>
  <si>
    <t>zestaw konserwacyjny po 5000 h pracy</t>
  </si>
  <si>
    <t>akumulator (kpl)</t>
  </si>
  <si>
    <t>CS-300</t>
  </si>
  <si>
    <t>zestaw konserwacyjny po 2500 h pracy</t>
  </si>
  <si>
    <t>dysk bezpieczeństwa cpo 1000 h pracy lub co 2 lata</t>
  </si>
  <si>
    <t>Datascope CS-100</t>
  </si>
  <si>
    <t>PAKIET NR 22</t>
  </si>
  <si>
    <t>Macerator</t>
  </si>
  <si>
    <t>Pulpmatic UNO</t>
  </si>
  <si>
    <t>DDC Dolphin</t>
  </si>
  <si>
    <t>PAKIET NR 23</t>
  </si>
  <si>
    <t>Lampa operacyjna</t>
  </si>
  <si>
    <t>Dr Mach LED 5MC/3MC</t>
  </si>
  <si>
    <t>Dr Mach GmbH &amp; Co.KG</t>
  </si>
  <si>
    <t>Lampa zabiegowa</t>
  </si>
  <si>
    <t>130F</t>
  </si>
  <si>
    <t>Mach LED 2SC</t>
  </si>
  <si>
    <t>Diatermia chirurgiczna</t>
  </si>
  <si>
    <t>VIO 3</t>
  </si>
  <si>
    <t>Erbe</t>
  </si>
  <si>
    <t>VIO 300S</t>
  </si>
  <si>
    <t>ERBOTOM ICC-200</t>
  </si>
  <si>
    <t>PAKIET NR 24</t>
  </si>
  <si>
    <t>Vista 120S</t>
  </si>
  <si>
    <t>Dräger</t>
  </si>
  <si>
    <t>Kolumna gazów medycznych</t>
  </si>
  <si>
    <t>Agila</t>
  </si>
  <si>
    <t>Respirator transportowy</t>
  </si>
  <si>
    <t>Oxylog 2000 Plus</t>
  </si>
  <si>
    <t>zestaw konserwacyjny 2 letni</t>
  </si>
  <si>
    <t>zestaw konserwacyjny 6 letni</t>
  </si>
  <si>
    <t>Oxylog 3000</t>
  </si>
  <si>
    <t>Oxylog VE300</t>
  </si>
  <si>
    <t>Aparat do znieczulania</t>
  </si>
  <si>
    <t>ATLAN</t>
  </si>
  <si>
    <t>PAKIET NR 25</t>
  </si>
  <si>
    <t>Elite V6</t>
  </si>
  <si>
    <t>EDAN</t>
  </si>
  <si>
    <t>X12</t>
  </si>
  <si>
    <t>Kardiomonitor transportowy</t>
  </si>
  <si>
    <t>Stanowisko centralnego nadzoru</t>
  </si>
  <si>
    <t>MFM-CMS</t>
  </si>
  <si>
    <t>PAKIET NR 26</t>
  </si>
  <si>
    <t>Urządzenie do pomiaru rzutu serca</t>
  </si>
  <si>
    <t>EV1000A</t>
  </si>
  <si>
    <t>Edwards Lifesciences</t>
  </si>
  <si>
    <t>PAKIET NR 27</t>
  </si>
  <si>
    <t>ES300</t>
  </si>
  <si>
    <t>EMED Sp. z o.o.</t>
  </si>
  <si>
    <t>PAKIET NR 28</t>
  </si>
  <si>
    <t>Aparat do magnetoterapii</t>
  </si>
  <si>
    <t>MAGNETO BOX MB</t>
  </si>
  <si>
    <t>EMILDUE</t>
  </si>
  <si>
    <t>Aparat do terapii ultradźwiękowej</t>
  </si>
  <si>
    <t>US-10</t>
  </si>
  <si>
    <t>PAKIET NR 29</t>
  </si>
  <si>
    <t>Wirówka</t>
  </si>
  <si>
    <t>Centrifuge 5810</t>
  </si>
  <si>
    <t>EPPENDORF</t>
  </si>
  <si>
    <t>Siłowniki pokrywy ( sprężyna gazowa)</t>
  </si>
  <si>
    <t>PAKIET NR 30</t>
  </si>
  <si>
    <t>Ultrasonograf</t>
  </si>
  <si>
    <t>MyLab 25 Gold</t>
  </si>
  <si>
    <t>ESAOTE</t>
  </si>
  <si>
    <t>MyLab 60</t>
  </si>
  <si>
    <t>E600G</t>
  </si>
  <si>
    <t>FARUM S.A.</t>
  </si>
  <si>
    <t>FVA2/A1</t>
  </si>
  <si>
    <t>Fedegari Autoklaven AG</t>
  </si>
  <si>
    <t>PAKIET NR 31</t>
  </si>
  <si>
    <t>PAKIET NR 32</t>
  </si>
  <si>
    <t>Dermatoskop</t>
  </si>
  <si>
    <t>FotoFinder Dermoscope</t>
  </si>
  <si>
    <t>FotoFinder Systems GmbH</t>
  </si>
  <si>
    <t>PAKIET NR 33</t>
  </si>
  <si>
    <t>Injectomat Agilia</t>
  </si>
  <si>
    <t>Injectomat MC Agilia</t>
  </si>
  <si>
    <t>Fresenius</t>
  </si>
  <si>
    <t>PAKIET NR 34</t>
  </si>
  <si>
    <t>Aparat do terapii nerkozastępczej</t>
  </si>
  <si>
    <t>Multifiltrate Pro</t>
  </si>
  <si>
    <t>Multifiltrate Basic M200701</t>
  </si>
  <si>
    <t>Multifiltrate Ci-Ca</t>
  </si>
  <si>
    <t>PAKIET NR 35</t>
  </si>
  <si>
    <t>Bronchofiberoskop</t>
  </si>
  <si>
    <t>FB-120T</t>
  </si>
  <si>
    <t>Fujinon, Inc</t>
  </si>
  <si>
    <t>PAKIET NR 36</t>
  </si>
  <si>
    <t>GE</t>
  </si>
  <si>
    <t>Respirator</t>
  </si>
  <si>
    <t>Engstrom Carestation</t>
  </si>
  <si>
    <t>Akumulator</t>
  </si>
  <si>
    <t>Carescape R860</t>
  </si>
  <si>
    <t>Respirator z kompresorem</t>
  </si>
  <si>
    <t>Aespire View</t>
  </si>
  <si>
    <t>Aparat do znieczulania ( z monitorem B650; modułami PDM, EsCAiO, E-NMT, E-PICCO, parownikiem TEC7)</t>
  </si>
  <si>
    <t>Zestaw konserwacyjny</t>
  </si>
  <si>
    <t>Carestation 650</t>
  </si>
  <si>
    <t>Aparat do znieczulania ( z monitorem )</t>
  </si>
  <si>
    <t>Echokardiograf</t>
  </si>
  <si>
    <t>Vivid IQ Premium</t>
  </si>
  <si>
    <t>Vivid IQ Premium R4</t>
  </si>
  <si>
    <t>Vivid E95</t>
  </si>
  <si>
    <t>Vivid E9</t>
  </si>
  <si>
    <t>LOGIQ S7 XDclear2.0</t>
  </si>
  <si>
    <t>System do prób wysiłkowych z bieżnią T2100</t>
  </si>
  <si>
    <t>Case Value</t>
  </si>
  <si>
    <t xml:space="preserve">Kardiomonitor </t>
  </si>
  <si>
    <t>B450</t>
  </si>
  <si>
    <t>Kardiomonitor ( z modułem PDM )</t>
  </si>
  <si>
    <t>B 450</t>
  </si>
  <si>
    <t>Kardiomonitor ( z modułem PDM, E-MINIC, E-PiCCO )</t>
  </si>
  <si>
    <t>B 650</t>
  </si>
  <si>
    <t>Kardiomonitor ( z modułem PDM, E-MINIC )</t>
  </si>
  <si>
    <t>CIC</t>
  </si>
  <si>
    <t>Carescape Central Station</t>
  </si>
  <si>
    <t>PAKIET NR 37</t>
  </si>
  <si>
    <t>Biolight Q7</t>
  </si>
  <si>
    <t>Guangdong Biolight Meditech Co., Ltd</t>
  </si>
  <si>
    <t>PAKIET NR 38</t>
  </si>
  <si>
    <t>Urządzenia do terapii promieniowaniem UV</t>
  </si>
  <si>
    <t>PUVA 100</t>
  </si>
  <si>
    <t>HERBERT WALDMANN GMBH&amp;CO</t>
  </si>
  <si>
    <t>PUVA 236 T</t>
  </si>
  <si>
    <t>UV 7001 K</t>
  </si>
  <si>
    <t>Aparat do terapii fotodynamicznej</t>
  </si>
  <si>
    <t>TrevioLux</t>
  </si>
  <si>
    <t>MEDlight GmbH</t>
  </si>
  <si>
    <t>System do terapii</t>
  </si>
  <si>
    <t>N-LINEt UVA</t>
  </si>
  <si>
    <t>PAKIET NR 39</t>
  </si>
  <si>
    <t>Aparat mierzący kostka - ramię</t>
  </si>
  <si>
    <t>Doppler DMXR</t>
  </si>
  <si>
    <t>Huntleigh Healthcare Ltd.</t>
  </si>
  <si>
    <t>PAKIET NR 40</t>
  </si>
  <si>
    <t>Kardiostymulator</t>
  </si>
  <si>
    <t>MIP-801</t>
  </si>
  <si>
    <t>ITAM</t>
  </si>
  <si>
    <t>PAKIET NR 41</t>
  </si>
  <si>
    <t>System do kompresji klatki piersiowej</t>
  </si>
  <si>
    <t>LUKAS 3</t>
  </si>
  <si>
    <t>Jolife Ab</t>
  </si>
  <si>
    <t>PAKIET NR 42</t>
  </si>
  <si>
    <t>KENDROPORT</t>
  </si>
  <si>
    <t>KENDROMED</t>
  </si>
  <si>
    <t>PAKIET NR 43</t>
  </si>
  <si>
    <t>Urządzenie do dekontaminacji pomieszczeń</t>
  </si>
  <si>
    <t>AEROSEPT Ultra 150</t>
  </si>
  <si>
    <t>Laboratories Anios</t>
  </si>
  <si>
    <t>PAKIET NR 44</t>
  </si>
  <si>
    <t>Aparat elektrochirurgiczny</t>
  </si>
  <si>
    <t>ELTRON 80</t>
  </si>
  <si>
    <t>LED SpA</t>
  </si>
  <si>
    <t>PAKIET NR 45</t>
  </si>
  <si>
    <t>Aparat do krążenia pozaustrojowego</t>
  </si>
  <si>
    <t>Stockert S5</t>
  </si>
  <si>
    <t>LivaNova Deutschland</t>
  </si>
  <si>
    <t>Pompa centryfugalna</t>
  </si>
  <si>
    <t>SCPC/SCP</t>
  </si>
  <si>
    <t>Wymiennik ciepła</t>
  </si>
  <si>
    <t>3T</t>
  </si>
  <si>
    <t>PAKIET NR 46</t>
  </si>
  <si>
    <t>M-TRACE</t>
  </si>
  <si>
    <t>PAKIET NR 47</t>
  </si>
  <si>
    <t>Servo Air</t>
  </si>
  <si>
    <t xml:space="preserve">M4Medical </t>
  </si>
  <si>
    <t>Maquet Critical Care AB</t>
  </si>
  <si>
    <t>Stół operacyjny</t>
  </si>
  <si>
    <t>Magnus 1180</t>
  </si>
  <si>
    <t>Maquet GmbH</t>
  </si>
  <si>
    <t>PAKIET NR 48</t>
  </si>
  <si>
    <t>Aparat do drenażu jamy opłucnej</t>
  </si>
  <si>
    <t>Thopaz</t>
  </si>
  <si>
    <t>Medela</t>
  </si>
  <si>
    <t>Thopaz +</t>
  </si>
  <si>
    <t>Ssak elektryczny</t>
  </si>
  <si>
    <t>Dominant Flex</t>
  </si>
  <si>
    <t>PAKIET NR 49</t>
  </si>
  <si>
    <t>Steelco BP 100 HA</t>
  </si>
  <si>
    <t>Steelco</t>
  </si>
  <si>
    <t>PAKIET NR 50</t>
  </si>
  <si>
    <t>Miernik przepływu wieńcowego</t>
  </si>
  <si>
    <t>MiraQ Cardiac</t>
  </si>
  <si>
    <t>Medistim ASA</t>
  </si>
  <si>
    <t>PAKIET NR 51</t>
  </si>
  <si>
    <t>LifePak 20</t>
  </si>
  <si>
    <t>LifePak 20e</t>
  </si>
  <si>
    <t>Physio-Control</t>
  </si>
  <si>
    <t>LifePak 12</t>
  </si>
  <si>
    <t>PAKIET NR 52</t>
  </si>
  <si>
    <t>Medtronic</t>
  </si>
  <si>
    <t>PAKIET NR 53</t>
  </si>
  <si>
    <t>TOPIC 20.2</t>
  </si>
  <si>
    <t>Meiko Maschinenbau GmbH</t>
  </si>
  <si>
    <t>TopLine 20</t>
  </si>
  <si>
    <t>PAKIET NR 54</t>
  </si>
  <si>
    <t>Spirometr</t>
  </si>
  <si>
    <t>Lungtest 1000 SB</t>
  </si>
  <si>
    <t xml:space="preserve">MES </t>
  </si>
  <si>
    <t>PAKIET NR 55</t>
  </si>
  <si>
    <t>Laser dermatologiczny</t>
  </si>
  <si>
    <t xml:space="preserve">BIOXEL </t>
  </si>
  <si>
    <t>Metrum Cryoflex</t>
  </si>
  <si>
    <t>PAKIET NR 56</t>
  </si>
  <si>
    <t xml:space="preserve">BeneView T8 </t>
  </si>
  <si>
    <t>Mindray Co. Ltd.</t>
  </si>
  <si>
    <t xml:space="preserve">Centrala monitorująca </t>
  </si>
  <si>
    <t>Hypervisor VI</t>
  </si>
  <si>
    <t>BeneHeart D6</t>
  </si>
  <si>
    <t>iMEC12</t>
  </si>
  <si>
    <t>iMEC15</t>
  </si>
  <si>
    <t>BeneVision</t>
  </si>
  <si>
    <t>MEC 1000</t>
  </si>
  <si>
    <t>MEC 1200</t>
  </si>
  <si>
    <t>MEC 2000</t>
  </si>
  <si>
    <t>iPM10</t>
  </si>
  <si>
    <t>Pulsoksymetr</t>
  </si>
  <si>
    <t>VS-800</t>
  </si>
  <si>
    <t>PAKIET NR 57</t>
  </si>
  <si>
    <t>Wirówka laboratoryjna</t>
  </si>
  <si>
    <t>MPW 55</t>
  </si>
  <si>
    <t>MPW</t>
  </si>
  <si>
    <t>223c</t>
  </si>
  <si>
    <t>223e</t>
  </si>
  <si>
    <t>260R</t>
  </si>
  <si>
    <t>PAKIET NR 58</t>
  </si>
  <si>
    <t>Nadajnik telemetryczny</t>
  </si>
  <si>
    <t>ZS-620P</t>
  </si>
  <si>
    <t>NIHON KOHDEN</t>
  </si>
  <si>
    <t>System telemetrii</t>
  </si>
  <si>
    <t>WEP-5208K</t>
  </si>
  <si>
    <t>PAKIET NR 59</t>
  </si>
  <si>
    <t>Mikroskop</t>
  </si>
  <si>
    <t>Eclipse Ci-L</t>
  </si>
  <si>
    <t>NIKON</t>
  </si>
  <si>
    <t>Eclipse E100</t>
  </si>
  <si>
    <t>Eclipse E200MV</t>
  </si>
  <si>
    <t>YS-100</t>
  </si>
  <si>
    <t>Stół zabiegowy</t>
  </si>
  <si>
    <t>ETS3-75</t>
  </si>
  <si>
    <t>Novak M d.o.o.</t>
  </si>
  <si>
    <t>PAKIET NR 60</t>
  </si>
  <si>
    <t>CH-40</t>
  </si>
  <si>
    <t>CX-40</t>
  </si>
  <si>
    <t>Olympus</t>
  </si>
  <si>
    <t>PAKIET NR 61</t>
  </si>
  <si>
    <t>BF-TE2</t>
  </si>
  <si>
    <t>Monitor medyczny</t>
  </si>
  <si>
    <t>OEV-191</t>
  </si>
  <si>
    <t>Pompa endoskopowa</t>
  </si>
  <si>
    <t>OFP</t>
  </si>
  <si>
    <t>Ssak endoskopowy</t>
  </si>
  <si>
    <t>KV-5</t>
  </si>
  <si>
    <t>Video procesor</t>
  </si>
  <si>
    <t>CV-165</t>
  </si>
  <si>
    <t>Źródło światła</t>
  </si>
  <si>
    <t>CLK-4</t>
  </si>
  <si>
    <t>CLE-165</t>
  </si>
  <si>
    <t>Moduł do rejestracji procesu dekontaminacji w myjni endoskopowej</t>
  </si>
  <si>
    <t>Endoskan 2 PL</t>
  </si>
  <si>
    <t>Myjka ultradźwiękowa</t>
  </si>
  <si>
    <t>ENDOSONIC</t>
  </si>
  <si>
    <t>Myjnia do endoskopów giętkich</t>
  </si>
  <si>
    <t>ETD-4 Basic GA</t>
  </si>
  <si>
    <t>MINI ETD-2 GA</t>
  </si>
  <si>
    <t>Videogastroskop</t>
  </si>
  <si>
    <t>GIF-Q 165</t>
  </si>
  <si>
    <t>Videokolonoskop</t>
  </si>
  <si>
    <t>CF-Q 165L</t>
  </si>
  <si>
    <t>Wózek endoskopowy</t>
  </si>
  <si>
    <t>WM-NP1</t>
  </si>
  <si>
    <t>Pace 101H</t>
  </si>
  <si>
    <t>Osypka AG</t>
  </si>
  <si>
    <t>PAKIET NR 62</t>
  </si>
  <si>
    <t>PAKIET NR 63</t>
  </si>
  <si>
    <t>FB-15V</t>
  </si>
  <si>
    <t>Pentax</t>
  </si>
  <si>
    <t>PAKIET NR 64</t>
  </si>
  <si>
    <t>Chemagic 360-D</t>
  </si>
  <si>
    <t>Perkin Elmer</t>
  </si>
  <si>
    <t>PAKIET NR 65</t>
  </si>
  <si>
    <t>CX 50</t>
  </si>
  <si>
    <t>EPIQ 7</t>
  </si>
  <si>
    <t>Affiniti 50</t>
  </si>
  <si>
    <t>Affiniti 70</t>
  </si>
  <si>
    <t>HD3</t>
  </si>
  <si>
    <t>Aparat rtg przyłóżkowy</t>
  </si>
  <si>
    <t>Mobile Diagnost wDR</t>
  </si>
  <si>
    <t>Efficia CM 150</t>
  </si>
  <si>
    <t>Philips</t>
  </si>
  <si>
    <t>IntelliVue MP-50</t>
  </si>
  <si>
    <t>IntelliVue M3155</t>
  </si>
  <si>
    <t>PAKIET NR 66</t>
  </si>
  <si>
    <t>Monitor rzutu serca</t>
  </si>
  <si>
    <t>Pulsioflex</t>
  </si>
  <si>
    <t>Pulsion Medical Systems SE</t>
  </si>
  <si>
    <t>PAKIET NR 67</t>
  </si>
  <si>
    <t>Bennett 840</t>
  </si>
  <si>
    <t>PURITAN BENNETT</t>
  </si>
  <si>
    <t>Akumulator wymieniany co 2 lata</t>
  </si>
  <si>
    <t>Zestaw konserwacyjny po przepracowanych 10000 godzinach</t>
  </si>
  <si>
    <t>PAKIET NR 68</t>
  </si>
  <si>
    <t>Pompa Infuzyjna objętościowa</t>
  </si>
  <si>
    <t>Sapphire</t>
  </si>
  <si>
    <t>Q CORE MEDICAL</t>
  </si>
  <si>
    <t>Zestaw do certyfikacji</t>
  </si>
  <si>
    <t>PAKIET NR 69</t>
  </si>
  <si>
    <t>Transportix PLUS 4.0</t>
  </si>
  <si>
    <t>TXL-PLUS4-APR</t>
  </si>
  <si>
    <t>SM 20 HF-B</t>
  </si>
  <si>
    <t>RADIOLOGIA S.A.</t>
  </si>
  <si>
    <t>SEDECAL</t>
  </si>
  <si>
    <t>PAKIET NR 70</t>
  </si>
  <si>
    <t>Analizator holtera</t>
  </si>
  <si>
    <t>Pathfinder SL</t>
  </si>
  <si>
    <t>Lifecard CF</t>
  </si>
  <si>
    <t>Rejestrator Holtera - ekg</t>
  </si>
  <si>
    <t>Reynolds</t>
  </si>
  <si>
    <t>PAKIET NR 71</t>
  </si>
  <si>
    <t>AITECS 2016</t>
  </si>
  <si>
    <t>UAB VILTECHMEDA</t>
  </si>
  <si>
    <t>Stacja dokująca do pomp infuzyjnych</t>
  </si>
  <si>
    <t>IDS-06</t>
  </si>
  <si>
    <t>PAKIET NR 72</t>
  </si>
  <si>
    <t>LC 24</t>
  </si>
  <si>
    <t>SARSTEDT</t>
  </si>
  <si>
    <t>Rozmrażarka osocza</t>
  </si>
  <si>
    <t>Sahara III</t>
  </si>
  <si>
    <t>Transmed</t>
  </si>
  <si>
    <t>Sahara III Maxitherm</t>
  </si>
  <si>
    <t>Myjnia-dezynfektor do endoskopów</t>
  </si>
  <si>
    <t>Soluscope S1</t>
  </si>
  <si>
    <t>PAKIET NR 73</t>
  </si>
  <si>
    <t xml:space="preserve">Saluscope </t>
  </si>
  <si>
    <t>PAKIET NR 74</t>
  </si>
  <si>
    <t>Mobile Art Eco MUX-10</t>
  </si>
  <si>
    <t>Shimadzu Corporation</t>
  </si>
  <si>
    <t>PAKIET NR 75</t>
  </si>
  <si>
    <t>paraPAC plus model 310</t>
  </si>
  <si>
    <t>Smiths Medical ASD, Inc.</t>
  </si>
  <si>
    <t>Respirator transportowy + reduktor</t>
  </si>
  <si>
    <t>C150GX</t>
  </si>
  <si>
    <t>WAMED SSP</t>
  </si>
  <si>
    <t>Stellant CT Dual Head SCT-211</t>
  </si>
  <si>
    <t>Cieplarka do kontrastów</t>
  </si>
  <si>
    <t>Myjnia-dezynfektor do mycia i dezynfekcji sprzętu</t>
  </si>
  <si>
    <t>DS500 DRS</t>
  </si>
  <si>
    <t>Uszczelka drzwi</t>
  </si>
  <si>
    <t>Aparat do izolacji kwasów nukleinowych</t>
  </si>
  <si>
    <t>PAKIET NR 76</t>
  </si>
  <si>
    <t>EXM6000</t>
  </si>
  <si>
    <t>Zybio Inc</t>
  </si>
  <si>
    <t>PAKIET NR 77</t>
  </si>
  <si>
    <t>ISA 9003 IOM</t>
  </si>
  <si>
    <t>Zakład Techniki Medycznej "TECH-MED" Sp. z o.o.</t>
  </si>
  <si>
    <t>PAKIET NR 78</t>
  </si>
  <si>
    <t>Aparat do elektroterapii</t>
  </si>
  <si>
    <t>Physioter D60</t>
  </si>
  <si>
    <t>Zakład Elektroniki Medycznej MARP ELECTRONIC Sp. z o. o.</t>
  </si>
  <si>
    <t>PAKIET NR 79</t>
  </si>
  <si>
    <t>Aparat do wysokoprzepływowej terapii tlenowej</t>
  </si>
  <si>
    <t>O2Flo</t>
  </si>
  <si>
    <t>Vincent Medical Manufacturing Co,</t>
  </si>
  <si>
    <t>PAKIET NR 80</t>
  </si>
  <si>
    <t>Robot do dezynfekcji promieniami UV</t>
  </si>
  <si>
    <t>UVD</t>
  </si>
  <si>
    <t>UVD Robots Aps</t>
  </si>
  <si>
    <t>PAKIET NR 81</t>
  </si>
  <si>
    <t>Cyfrowa stacja obrazów medycznych</t>
  </si>
  <si>
    <t>DiCO 1M 40</t>
  </si>
  <si>
    <t>DICO 1M 48</t>
  </si>
  <si>
    <t>Ultra Viol</t>
  </si>
  <si>
    <t>PAKIET NR 82</t>
  </si>
  <si>
    <t>Mars 2.03</t>
  </si>
  <si>
    <t>TRUMPF Medizin Systeme GmbH + Co. KG</t>
  </si>
  <si>
    <t>iLED 3K / iLED 5K</t>
  </si>
  <si>
    <t>Kolumna anestezjologiczna</t>
  </si>
  <si>
    <t>TruPort 7000-1730</t>
  </si>
  <si>
    <t>Kolumna chirurgiczna</t>
  </si>
  <si>
    <t>PAKIET NR 83</t>
  </si>
  <si>
    <t>Mistral-Air Plus</t>
  </si>
  <si>
    <t>The 37Company TSCI BV</t>
  </si>
  <si>
    <t>PAKIET NR 84</t>
  </si>
  <si>
    <t>AIXPLORER</t>
  </si>
  <si>
    <t>Super Sonic Imagine</t>
  </si>
  <si>
    <t>PAKIET NR 85</t>
  </si>
  <si>
    <t>PAKIET NR 86</t>
  </si>
  <si>
    <t>FIVE 11303BNX</t>
  </si>
  <si>
    <t>Storz</t>
  </si>
  <si>
    <t>PAKIET NR 87</t>
  </si>
  <si>
    <t>Stół rentgenowski</t>
  </si>
  <si>
    <t>SurgiGraphic 6000</t>
  </si>
  <si>
    <t>Steris Corp.</t>
  </si>
  <si>
    <t>PAKIET NR 88</t>
  </si>
  <si>
    <t>Wózek - wanna</t>
  </si>
  <si>
    <t>CAREVO</t>
  </si>
  <si>
    <t>Wózek kąpielowy</t>
  </si>
  <si>
    <t>BOLERO</t>
  </si>
  <si>
    <t>ARJO -  Huntleigh Healthcare</t>
  </si>
  <si>
    <t>Lampa do naświetlań UV</t>
  </si>
  <si>
    <t>PUVA Combi Light Cabin / PCL 8000</t>
  </si>
  <si>
    <t>Arkade B.V.B.A.</t>
  </si>
  <si>
    <t>PAKIET NR 89</t>
  </si>
  <si>
    <t>THERMI</t>
  </si>
  <si>
    <t>G. SAMARAS S.A.</t>
  </si>
  <si>
    <t>PAKIET NR 90</t>
  </si>
  <si>
    <t>Arietta 65</t>
  </si>
  <si>
    <t>HITACHI</t>
  </si>
  <si>
    <t>PAKIET NR 91</t>
  </si>
  <si>
    <t>CARDIOVIT AT-2 Plus</t>
  </si>
  <si>
    <t>Cardiovit FT-1</t>
  </si>
  <si>
    <t>Schiller AG</t>
  </si>
  <si>
    <t>Łączne koszty przesyłek netto</t>
  </si>
  <si>
    <t>Łączne koszty przesyłek brutto</t>
  </si>
  <si>
    <t>PAKIET NR 92</t>
  </si>
  <si>
    <t>BR-102 plus</t>
  </si>
  <si>
    <t>Medilog AR</t>
  </si>
  <si>
    <t>System holterowski</t>
  </si>
  <si>
    <t>Medilog Darwin 2</t>
  </si>
  <si>
    <t>System do prób wysiłkowych z bieżnią</t>
  </si>
  <si>
    <t>Cardiovit CS-104</t>
  </si>
  <si>
    <t>Maksymalny jednorazowy koszt dojazdu  do siedziby Zamawiającego netto</t>
  </si>
  <si>
    <t>PAKIET NR 93</t>
  </si>
  <si>
    <t>Acuson SC2000</t>
  </si>
  <si>
    <t>Siemens</t>
  </si>
  <si>
    <t>Roczny zestaw serwisowy</t>
  </si>
  <si>
    <t>zestaw konserwacyjny 3 letni</t>
  </si>
  <si>
    <t>A</t>
  </si>
  <si>
    <t>B</t>
  </si>
  <si>
    <t>C</t>
  </si>
  <si>
    <t>D</t>
  </si>
  <si>
    <t>E</t>
  </si>
  <si>
    <t>F</t>
  </si>
  <si>
    <t>G</t>
  </si>
  <si>
    <t>H= F*G</t>
  </si>
  <si>
    <t>I</t>
  </si>
  <si>
    <t>J=H*I+H</t>
  </si>
  <si>
    <t>K</t>
  </si>
  <si>
    <t>L</t>
  </si>
  <si>
    <t>M</t>
  </si>
  <si>
    <t>N= L*M</t>
  </si>
  <si>
    <t>O</t>
  </si>
  <si>
    <t>P=N+N*0</t>
  </si>
  <si>
    <t>Q</t>
  </si>
  <si>
    <t>R</t>
  </si>
  <si>
    <t>S=Q*R</t>
  </si>
  <si>
    <t>T</t>
  </si>
  <si>
    <t>U=S*T+S</t>
  </si>
  <si>
    <t>V</t>
  </si>
  <si>
    <t>W</t>
  </si>
  <si>
    <t>X=V*W</t>
  </si>
  <si>
    <t>Y</t>
  </si>
  <si>
    <t>Z=X*Y+X</t>
  </si>
  <si>
    <t>AA</t>
  </si>
  <si>
    <t>AB</t>
  </si>
  <si>
    <t>AC</t>
  </si>
  <si>
    <t>Sprawa ZP 9/23</t>
  </si>
  <si>
    <t>Załącznik nr 2a do SWZ</t>
  </si>
  <si>
    <t>Formularz cenowy - pakiety nr 1 - 93</t>
  </si>
  <si>
    <t>Razem pakiet 1 netto</t>
  </si>
  <si>
    <t>Razem pakiet 1 brutto</t>
  </si>
  <si>
    <t>Razem pakiet 3 netto</t>
  </si>
  <si>
    <t>Razem pakiet 3 brutto</t>
  </si>
  <si>
    <t>Razem pakiet 2 brutto</t>
  </si>
  <si>
    <t>Razem pakiet 2 netto</t>
  </si>
  <si>
    <t>Razem pakiet 4 netto</t>
  </si>
  <si>
    <t>Razem pakiet 4 brutto</t>
  </si>
  <si>
    <t>Razem pakiet 5 netto</t>
  </si>
  <si>
    <t>Razem pakiet 5 brutto</t>
  </si>
  <si>
    <t>Razem pakiet 6 netto</t>
  </si>
  <si>
    <t>Razem pakiet 6 brutto</t>
  </si>
  <si>
    <t>Razem pakiet 7 netto</t>
  </si>
  <si>
    <t>Razem pakiet 7 brutto</t>
  </si>
  <si>
    <t>Razem pakiet 8 netto</t>
  </si>
  <si>
    <t>Razem pakiet 8 brutto</t>
  </si>
  <si>
    <t>Razem pakiet 9 netto</t>
  </si>
  <si>
    <t>Razem pakiet 9 brutto</t>
  </si>
  <si>
    <t>Razem pakiet 10 netto</t>
  </si>
  <si>
    <t>Razem pakiet 10 brutto</t>
  </si>
  <si>
    <t>Razem pakiet 11 netto</t>
  </si>
  <si>
    <t>Razem pakiet 11 brutto</t>
  </si>
  <si>
    <t>Razem pakiet 12 netto</t>
  </si>
  <si>
    <t>Razem pakiet 12 brutto</t>
  </si>
  <si>
    <t>Razem pakiet 13 netto</t>
  </si>
  <si>
    <t>Razem pakiet 13 brutto</t>
  </si>
  <si>
    <t>Razem pakiet 14 netto</t>
  </si>
  <si>
    <t>Razem pakiet 14 brutto</t>
  </si>
  <si>
    <t>Razem pakiet 15 netto</t>
  </si>
  <si>
    <t>Razem pakiet 15 brutto</t>
  </si>
  <si>
    <t>Razem pakiet 16 netto</t>
  </si>
  <si>
    <t>Razem pakiet 16 brutto</t>
  </si>
  <si>
    <t>Razem pakiet 17 netto</t>
  </si>
  <si>
    <t>Razem pakiet 17 brutto</t>
  </si>
  <si>
    <t>Razem pakiet 18 netto</t>
  </si>
  <si>
    <t>Razem pakiet 18 brutto</t>
  </si>
  <si>
    <t>Razem pakiet 19 netto</t>
  </si>
  <si>
    <t>Razem pakiet 19 brutto</t>
  </si>
  <si>
    <t>Razem pakiet 20 netto</t>
  </si>
  <si>
    <t>Razem pakiet 20 brutto</t>
  </si>
  <si>
    <t>Razem pakiet 21 netto</t>
  </si>
  <si>
    <t>Razem pakiet 21 brutto</t>
  </si>
  <si>
    <t>Razem pakiet 22 netto</t>
  </si>
  <si>
    <t>Razem pakiet 22 brutto</t>
  </si>
  <si>
    <t>Razem pakiet 23 netto</t>
  </si>
  <si>
    <t>Razem pakiet 23 brutto</t>
  </si>
  <si>
    <t>Razem pakiet 24 netto</t>
  </si>
  <si>
    <t>Razem pakiet 24 brutto</t>
  </si>
  <si>
    <t>Razem pakiet 25 netto</t>
  </si>
  <si>
    <t>Razem pakiet 25 brutto</t>
  </si>
  <si>
    <t>Razem pakiet 26 netto</t>
  </si>
  <si>
    <t>Razem pakiet 26 brutto</t>
  </si>
  <si>
    <t>Razem pakiet 27 netto</t>
  </si>
  <si>
    <t>Razem pakiet 27 brutto</t>
  </si>
  <si>
    <t>Razem pakiet 28 netto</t>
  </si>
  <si>
    <t>Razem pakiet 28 brutto</t>
  </si>
  <si>
    <t>Razem pakiet 29 netto</t>
  </si>
  <si>
    <t>Razem pakiet 29 brutto</t>
  </si>
  <si>
    <t>Razem pakiet 30 netto</t>
  </si>
  <si>
    <t>Razem pakiet 30 brutto</t>
  </si>
  <si>
    <t>Razem pakiet 31 netto</t>
  </si>
  <si>
    <t>Razem pakiet 31 brutto</t>
  </si>
  <si>
    <t>Razem pakiet 32 netto</t>
  </si>
  <si>
    <t>Razem pakiet 32 brutto</t>
  </si>
  <si>
    <t>Razem pakiet 33 netto</t>
  </si>
  <si>
    <t>Razem pakiet 33 brutto</t>
  </si>
  <si>
    <t>Razem pakiet 34 netto</t>
  </si>
  <si>
    <t>Razem pakiet 34 brutto</t>
  </si>
  <si>
    <t>Razem pakiet 35 netto</t>
  </si>
  <si>
    <t>Razem pakiet 35 brutto</t>
  </si>
  <si>
    <t>Razem pakiet 36 netto</t>
  </si>
  <si>
    <t>Razem pakiet 36 brutto</t>
  </si>
  <si>
    <t>Razem pakiet 37 netto</t>
  </si>
  <si>
    <t>Razem pakiet 37 brutto</t>
  </si>
  <si>
    <t>Razem pakiet 38 netto</t>
  </si>
  <si>
    <t>Razem pakiet 38 brutto</t>
  </si>
  <si>
    <t>Razem pakiet 39 netto</t>
  </si>
  <si>
    <t>Razem pakiet 39 brutto</t>
  </si>
  <si>
    <t>Razem pakiet 40 netto</t>
  </si>
  <si>
    <t>Razem pakiet 40 brutto</t>
  </si>
  <si>
    <t>Razem pakiet 41 netto</t>
  </si>
  <si>
    <t>Razem pakiet 41 brutto</t>
  </si>
  <si>
    <t>Razem pakiet 42 netto</t>
  </si>
  <si>
    <t>Razem pakiet 42 brutto</t>
  </si>
  <si>
    <t>Razem pakiet 43 netto</t>
  </si>
  <si>
    <t>Razem pakiet 43 brutto</t>
  </si>
  <si>
    <t>Razem pakiet 44 netto</t>
  </si>
  <si>
    <t>Razem pakiet 44 brutto</t>
  </si>
  <si>
    <t>Razem pakiet 45 netto</t>
  </si>
  <si>
    <t>Razem pakiet 45 brutto</t>
  </si>
  <si>
    <t>Razem pakiet 46 netto</t>
  </si>
  <si>
    <t>Razem pakiet 46 brutto</t>
  </si>
  <si>
    <t>Razem pakiet 47 netto</t>
  </si>
  <si>
    <t>Razem pakiet 47 brutto</t>
  </si>
  <si>
    <t>Razem pakiet 48 netto</t>
  </si>
  <si>
    <t>Razem pakiet 48 brutto</t>
  </si>
  <si>
    <t>Razem pakiet 49 netto</t>
  </si>
  <si>
    <t>Razem pakiet 49 brutto</t>
  </si>
  <si>
    <t>Razem pakiet 50 netto</t>
  </si>
  <si>
    <t>Razem pakiet 50 brutto</t>
  </si>
  <si>
    <t>Razem pakiet 51 netto</t>
  </si>
  <si>
    <t>Razem pakiet 51 brutto</t>
  </si>
  <si>
    <t>Razem pakiet 52 netto</t>
  </si>
  <si>
    <t>Razem pakiet 52 brutto</t>
  </si>
  <si>
    <t>Razem pakiet 53 netto</t>
  </si>
  <si>
    <t>Razem pakiet 53 brutto</t>
  </si>
  <si>
    <t>Razem pakiet 54 netto</t>
  </si>
  <si>
    <t>Razem pakiet 54 brutto</t>
  </si>
  <si>
    <t>Razem pakiet 55 netto</t>
  </si>
  <si>
    <t>Razem pakiet 55 brutto</t>
  </si>
  <si>
    <t>Razem pakiet 56 netto</t>
  </si>
  <si>
    <t>Razem pakiet 56 brutto</t>
  </si>
  <si>
    <t>Razem pakiet 57 netto</t>
  </si>
  <si>
    <t>Razem pakiet 57 brutto</t>
  </si>
  <si>
    <t>Razem pakiet 58 netto</t>
  </si>
  <si>
    <t>Razem pakiet 58 brutto</t>
  </si>
  <si>
    <t>Razem pakiet 59 netto</t>
  </si>
  <si>
    <t>Razem pakiet 59 brutto</t>
  </si>
  <si>
    <t>Razem pakiet 60 netto</t>
  </si>
  <si>
    <t>Razem pakiet 60 brutto</t>
  </si>
  <si>
    <t>Razem pakiet 61 netto</t>
  </si>
  <si>
    <t>Razem pakiet 61 brutto</t>
  </si>
  <si>
    <t>Razem pakiet 62 netto</t>
  </si>
  <si>
    <t>Razem pakiet 62 brutto</t>
  </si>
  <si>
    <t>Razem pakiet 63 netto</t>
  </si>
  <si>
    <t>Razem pakiet 63 brutto</t>
  </si>
  <si>
    <t>Razem pakiet 64 netto</t>
  </si>
  <si>
    <t>Razem pakiet 64 brutto</t>
  </si>
  <si>
    <t>Razem pakiet 65 netto</t>
  </si>
  <si>
    <t>Razem pakiet 65 brutto</t>
  </si>
  <si>
    <t>Razem pakiet 66 netto</t>
  </si>
  <si>
    <t>Razem pakiet 66 brutto</t>
  </si>
  <si>
    <t>Razem pakiet 67 netto</t>
  </si>
  <si>
    <t>Razem pakiet 67 brutto</t>
  </si>
  <si>
    <t>Razem pakiet 68 netto</t>
  </si>
  <si>
    <t>Razem pakiet 68 brutto</t>
  </si>
  <si>
    <t>Razem pakiet 69 netto</t>
  </si>
  <si>
    <t>Razem pakiet 69 brutto</t>
  </si>
  <si>
    <t>Razem pakiet 70 netto</t>
  </si>
  <si>
    <t>Razem pakiet 70 brutto</t>
  </si>
  <si>
    <t>Razem pakiet 71 netto</t>
  </si>
  <si>
    <t>Razem pakiet 71 brutto</t>
  </si>
  <si>
    <t>Razem pakiet 72 netto</t>
  </si>
  <si>
    <t>Razem pakiet 72 brutto</t>
  </si>
  <si>
    <t>Razem pakiet 73 netto</t>
  </si>
  <si>
    <t>Razem pakiet 73 brutto</t>
  </si>
  <si>
    <t>Razem pakiet 74 netto</t>
  </si>
  <si>
    <t>Razem pakiet 74 brutto</t>
  </si>
  <si>
    <t>Razem pakiet 75 netto</t>
  </si>
  <si>
    <t>Razem pakiet 75 brutto</t>
  </si>
  <si>
    <t>Razem pakiet 76 netto</t>
  </si>
  <si>
    <t>Razem pakiet 76 brutto</t>
  </si>
  <si>
    <t>Razem pakiet 77 netto</t>
  </si>
  <si>
    <t>Razem pakiet 77 brutto</t>
  </si>
  <si>
    <t>Razem pakiet 78 netto</t>
  </si>
  <si>
    <t>Razem pakiet 78 brutto</t>
  </si>
  <si>
    <t>Razem pakiet 79 netto</t>
  </si>
  <si>
    <t>Razem pakiet 79 brutto</t>
  </si>
  <si>
    <t>Razem pakiet 80 netto</t>
  </si>
  <si>
    <t>Razem pakiet 80 brutto</t>
  </si>
  <si>
    <t>Razem pakiet 81 netto</t>
  </si>
  <si>
    <t>Razem pakiet 81 brutto</t>
  </si>
  <si>
    <t>Razem pakiet 82 netto</t>
  </si>
  <si>
    <t>Razem pakiet 82 brutto</t>
  </si>
  <si>
    <t>Razem pakiet 83 netto</t>
  </si>
  <si>
    <t>Razem pakiet 83 brutto</t>
  </si>
  <si>
    <t>Razem pakiet 84 netto</t>
  </si>
  <si>
    <t>Razem pakiet 84 brutto</t>
  </si>
  <si>
    <t>Razem pakiet 85 netto</t>
  </si>
  <si>
    <t>Razem pakiet 85 brutto</t>
  </si>
  <si>
    <t>Razem pakiet 86 netto</t>
  </si>
  <si>
    <t>Razem pakiet 86 brutto</t>
  </si>
  <si>
    <t>Razem pakiet 87 netto</t>
  </si>
  <si>
    <t>Razem pakiet 87 brutto</t>
  </si>
  <si>
    <t>Razem pakiet 88 netto</t>
  </si>
  <si>
    <t>Razem pakiet 88 brutto</t>
  </si>
  <si>
    <t>Razem pakiet 89 netto</t>
  </si>
  <si>
    <t>Razem pakiet 89 brutto</t>
  </si>
  <si>
    <t>Razem pakiet 90 netto</t>
  </si>
  <si>
    <t>Razem pakiet 90 brutto</t>
  </si>
  <si>
    <t>Razem pakiet 91 netto</t>
  </si>
  <si>
    <t>Razem pakiet 91 brutto</t>
  </si>
  <si>
    <t>Razem pakiet 92 netto</t>
  </si>
  <si>
    <t>Razem pakiet 92 brutto</t>
  </si>
  <si>
    <t>Razem pakiet 93 netto</t>
  </si>
  <si>
    <t>Razem pakiet 93 brutto</t>
  </si>
  <si>
    <t>INFORMACJE OGÓLNE dot. wypełniania formularza</t>
  </si>
  <si>
    <t>W Formularzu zaznaczono opcję "DOKŁADNOŚĆ JAK WYŚWIETLONO"</t>
  </si>
  <si>
    <t>Zamawiający dopuszcza załączenie  Formularza Cenowego z pominiętymi pakietami na które nie została złożona oferta.</t>
  </si>
  <si>
    <t>ZAMAWIAJĄCY WYMAGA WYPEŁNIENIA BIAŁYCH KOMÓREK FORMULARZA</t>
  </si>
  <si>
    <t>Ceny należy podawać z dokładnością do dwóch miejsc po przecinku</t>
  </si>
</sst>
</file>

<file path=xl/styles.xml><?xml version="1.0" encoding="utf-8"?>
<styleSheet xmlns="http://schemas.openxmlformats.org/spreadsheetml/2006/main">
  <numFmts count="4">
    <numFmt numFmtId="164" formatCode="#,##0.00\ _z_ł"/>
    <numFmt numFmtId="165" formatCode="_-* #,##0.00&quot; zł&quot;_-;\-* #,##0.00&quot; zł&quot;_-;_-* \-??&quot; zł&quot;_-;_-@_-"/>
    <numFmt numFmtId="166" formatCode="_-* #,##0\ _z_ł_-;\-* #,##0\ _z_ł_-;_-* \-??\ _z_ł_-;_-@_-"/>
    <numFmt numFmtId="167" formatCode="[$-415]General"/>
  </numFmts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rgb="FF000000"/>
      <name val="Czcionka tekstu podstawowego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7" fontId="7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23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9" fontId="4" fillId="8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9" fontId="4" fillId="1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11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165" fontId="4" fillId="0" borderId="1" xfId="3" applyFont="1" applyFill="1" applyBorder="1" applyAlignment="1" applyProtection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4" fillId="5" borderId="1" xfId="3" applyFont="1" applyFill="1" applyBorder="1" applyAlignment="1" applyProtection="1">
      <alignment horizontal="center" vertical="center" wrapText="1"/>
    </xf>
    <xf numFmtId="165" fontId="4" fillId="5" borderId="2" xfId="3" applyFont="1" applyFill="1" applyBorder="1" applyAlignment="1" applyProtection="1">
      <alignment vertical="center" wrapText="1"/>
    </xf>
    <xf numFmtId="1" fontId="4" fillId="5" borderId="2" xfId="3" applyNumberFormat="1" applyFont="1" applyFill="1" applyBorder="1" applyAlignment="1" applyProtection="1">
      <alignment vertical="center" wrapText="1"/>
    </xf>
    <xf numFmtId="9" fontId="4" fillId="6" borderId="2" xfId="0" applyNumberFormat="1" applyFont="1" applyFill="1" applyBorder="1" applyAlignment="1">
      <alignment horizontal="center" vertical="center" wrapText="1"/>
    </xf>
    <xf numFmtId="165" fontId="3" fillId="3" borderId="1" xfId="3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165" fontId="4" fillId="7" borderId="2" xfId="3" applyFont="1" applyFill="1" applyBorder="1" applyAlignment="1" applyProtection="1">
      <alignment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4" fillId="9" borderId="2" xfId="3" applyFont="1" applyFill="1" applyBorder="1" applyAlignment="1" applyProtection="1">
      <alignment vertical="center" wrapText="1"/>
    </xf>
    <xf numFmtId="165" fontId="3" fillId="9" borderId="1" xfId="3" applyNumberFormat="1" applyFont="1" applyFill="1" applyBorder="1" applyAlignment="1" applyProtection="1">
      <alignment vertical="center" wrapText="1"/>
    </xf>
    <xf numFmtId="165" fontId="3" fillId="2" borderId="1" xfId="3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vertical="center" wrapText="1"/>
    </xf>
    <xf numFmtId="0" fontId="4" fillId="0" borderId="0" xfId="0" applyFont="1"/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wrapText="1"/>
    </xf>
    <xf numFmtId="1" fontId="4" fillId="7" borderId="1" xfId="3" applyNumberFormat="1" applyFont="1" applyFill="1" applyBorder="1" applyAlignment="1" applyProtection="1">
      <alignment horizontal="center" vertical="center" wrapText="1"/>
    </xf>
    <xf numFmtId="165" fontId="4" fillId="7" borderId="1" xfId="3" applyFont="1" applyFill="1" applyBorder="1" applyAlignment="1" applyProtection="1">
      <alignment horizontal="center" vertical="center" wrapText="1"/>
    </xf>
    <xf numFmtId="166" fontId="4" fillId="9" borderId="4" xfId="3" applyNumberFormat="1" applyFont="1" applyFill="1" applyBorder="1" applyAlignment="1" applyProtection="1">
      <alignment horizontal="center" vertical="center"/>
    </xf>
    <xf numFmtId="165" fontId="4" fillId="9" borderId="1" xfId="3" applyNumberFormat="1" applyFont="1" applyFill="1" applyBorder="1" applyAlignment="1" applyProtection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/>
    </xf>
    <xf numFmtId="165" fontId="4" fillId="2" borderId="1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" borderId="0" xfId="0" applyNumberFormat="1" applyFont="1" applyFill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wrapText="1"/>
    </xf>
    <xf numFmtId="165" fontId="4" fillId="5" borderId="5" xfId="3" applyFont="1" applyFill="1" applyBorder="1" applyAlignment="1" applyProtection="1">
      <alignment vertical="center" wrapText="1"/>
    </xf>
    <xf numFmtId="0" fontId="4" fillId="5" borderId="1" xfId="3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4" fillId="3" borderId="0" xfId="0" applyNumberFormat="1" applyFont="1" applyFill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3" borderId="0" xfId="0" applyNumberFormat="1" applyFont="1" applyFill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4" fillId="0" borderId="1" xfId="3" applyNumberFormat="1" applyFont="1" applyFill="1" applyBorder="1" applyAlignment="1" applyProtection="1">
      <alignment horizontal="center" vertical="center" wrapText="1"/>
    </xf>
    <xf numFmtId="4" fontId="4" fillId="3" borderId="1" xfId="3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5" borderId="1" xfId="3" applyNumberFormat="1" applyFont="1" applyFill="1" applyBorder="1" applyAlignment="1" applyProtection="1">
      <alignment horizontal="center" vertical="center" wrapText="1"/>
    </xf>
    <xf numFmtId="4" fontId="4" fillId="0" borderId="1" xfId="3" applyNumberFormat="1" applyFont="1" applyFill="1" applyBorder="1" applyAlignment="1" applyProtection="1">
      <alignment vertical="center" wrapText="1"/>
    </xf>
    <xf numFmtId="4" fontId="4" fillId="5" borderId="1" xfId="3" applyNumberFormat="1" applyFont="1" applyFill="1" applyBorder="1" applyAlignment="1" applyProtection="1">
      <alignment vertical="center" wrapText="1"/>
    </xf>
    <xf numFmtId="4" fontId="4" fillId="7" borderId="1" xfId="3" applyNumberFormat="1" applyFont="1" applyFill="1" applyBorder="1" applyAlignment="1" applyProtection="1">
      <alignment horizontal="center" vertical="center" wrapText="1"/>
    </xf>
    <xf numFmtId="4" fontId="4" fillId="9" borderId="4" xfId="3" applyNumberFormat="1" applyFont="1" applyFill="1" applyBorder="1" applyAlignment="1" applyProtection="1">
      <alignment horizontal="center" vertical="center"/>
    </xf>
    <xf numFmtId="4" fontId="4" fillId="9" borderId="1" xfId="3" applyNumberFormat="1" applyFont="1" applyFill="1" applyBorder="1" applyAlignment="1" applyProtection="1">
      <alignment horizontal="center" vertical="center" wrapText="1"/>
    </xf>
    <xf numFmtId="4" fontId="4" fillId="2" borderId="1" xfId="3" applyNumberFormat="1" applyFont="1" applyFill="1" applyBorder="1" applyAlignment="1" applyProtection="1">
      <alignment horizontal="center" vertical="center"/>
    </xf>
    <xf numFmtId="4" fontId="4" fillId="11" borderId="1" xfId="0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 applyProtection="1">
      <alignment horizontal="center" vertical="center" wrapText="1"/>
    </xf>
    <xf numFmtId="4" fontId="4" fillId="5" borderId="2" xfId="3" applyNumberFormat="1" applyFont="1" applyFill="1" applyBorder="1" applyAlignment="1" applyProtection="1">
      <alignment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5" borderId="1" xfId="3" applyNumberFormat="1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3" fillId="9" borderId="1" xfId="3" applyNumberFormat="1" applyFont="1" applyFill="1" applyBorder="1" applyAlignment="1" applyProtection="1">
      <alignment vertical="center" wrapText="1"/>
    </xf>
    <xf numFmtId="4" fontId="4" fillId="10" borderId="1" xfId="0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 applyProtection="1">
      <alignment horizontal="center" vertical="center"/>
    </xf>
    <xf numFmtId="4" fontId="4" fillId="0" borderId="4" xfId="3" applyNumberFormat="1" applyFont="1" applyFill="1" applyBorder="1" applyAlignment="1" applyProtection="1">
      <alignment horizontal="center" vertical="center" wrapText="1"/>
    </xf>
    <xf numFmtId="4" fontId="4" fillId="7" borderId="4" xfId="3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9" borderId="4" xfId="3" applyNumberFormat="1" applyFont="1" applyFill="1" applyBorder="1" applyAlignment="1" applyProtection="1">
      <alignment horizontal="center" vertical="center" wrapText="1"/>
    </xf>
    <xf numFmtId="4" fontId="4" fillId="2" borderId="4" xfId="3" applyNumberFormat="1" applyFont="1" applyFill="1" applyBorder="1" applyAlignment="1" applyProtection="1">
      <alignment horizontal="center" vertical="center"/>
    </xf>
    <xf numFmtId="4" fontId="4" fillId="11" borderId="4" xfId="0" applyNumberFormat="1" applyFont="1" applyFill="1" applyBorder="1" applyAlignment="1">
      <alignment horizontal="center" vertical="center" wrapText="1"/>
    </xf>
    <xf numFmtId="4" fontId="4" fillId="2" borderId="4" xfId="3" applyNumberFormat="1" applyFont="1" applyFill="1" applyBorder="1" applyAlignment="1" applyProtection="1">
      <alignment horizontal="center" vertical="center" wrapText="1"/>
    </xf>
    <xf numFmtId="4" fontId="4" fillId="5" borderId="5" xfId="3" applyNumberFormat="1" applyFont="1" applyFill="1" applyBorder="1" applyAlignment="1" applyProtection="1">
      <alignment vertical="center" wrapText="1"/>
    </xf>
    <xf numFmtId="4" fontId="4" fillId="7" borderId="6" xfId="3" applyNumberFormat="1" applyFont="1" applyFill="1" applyBorder="1" applyAlignment="1" applyProtection="1">
      <alignment horizontal="center" vertical="center" wrapText="1"/>
    </xf>
    <xf numFmtId="4" fontId="4" fillId="7" borderId="2" xfId="3" applyNumberFormat="1" applyFont="1" applyFill="1" applyBorder="1" applyAlignment="1" applyProtection="1">
      <alignment vertical="center" wrapText="1"/>
    </xf>
    <xf numFmtId="4" fontId="4" fillId="9" borderId="2" xfId="3" applyNumberFormat="1" applyFont="1" applyFill="1" applyBorder="1" applyAlignment="1" applyProtection="1">
      <alignment vertical="center" wrapText="1"/>
    </xf>
    <xf numFmtId="4" fontId="4" fillId="5" borderId="4" xfId="3" applyNumberFormat="1" applyFont="1" applyFill="1" applyBorder="1" applyAlignment="1" applyProtection="1">
      <alignment horizontal="center" vertical="center" wrapText="1"/>
    </xf>
    <xf numFmtId="4" fontId="4" fillId="5" borderId="8" xfId="3" applyNumberFormat="1" applyFont="1" applyFill="1" applyBorder="1" applyAlignment="1" applyProtection="1">
      <alignment horizontal="center" vertical="center" wrapText="1"/>
    </xf>
    <xf numFmtId="4" fontId="4" fillId="5" borderId="9" xfId="3" applyNumberFormat="1" applyFont="1" applyFill="1" applyBorder="1" applyAlignment="1" applyProtection="1">
      <alignment vertical="center" wrapText="1"/>
    </xf>
    <xf numFmtId="4" fontId="3" fillId="5" borderId="10" xfId="3" applyNumberFormat="1" applyFont="1" applyFill="1" applyBorder="1" applyAlignment="1" applyProtection="1">
      <alignment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5" borderId="11" xfId="3" applyNumberFormat="1" applyFont="1" applyFill="1" applyBorder="1" applyAlignment="1" applyProtection="1">
      <alignment vertical="center" wrapText="1"/>
    </xf>
    <xf numFmtId="4" fontId="3" fillId="5" borderId="8" xfId="3" applyNumberFormat="1" applyFont="1" applyFill="1" applyBorder="1" applyAlignment="1" applyProtection="1">
      <alignment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4" fillId="7" borderId="12" xfId="3" applyNumberFormat="1" applyFont="1" applyFill="1" applyBorder="1" applyAlignment="1" applyProtection="1">
      <alignment vertical="center" wrapText="1"/>
    </xf>
    <xf numFmtId="4" fontId="4" fillId="5" borderId="10" xfId="3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Alignment="1">
      <alignment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5" borderId="13" xfId="3" applyNumberFormat="1" applyFont="1" applyFill="1" applyBorder="1" applyAlignment="1" applyProtection="1">
      <alignment vertical="center" wrapText="1"/>
    </xf>
    <xf numFmtId="4" fontId="4" fillId="5" borderId="14" xfId="3" applyNumberFormat="1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11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9" borderId="1" xfId="3" applyNumberFormat="1" applyFont="1" applyFill="1" applyBorder="1" applyAlignment="1" applyProtection="1">
      <alignment vertical="center" wrapText="1"/>
    </xf>
    <xf numFmtId="4" fontId="4" fillId="7" borderId="1" xfId="3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4" fillId="2" borderId="4" xfId="3" applyNumberFormat="1" applyFont="1" applyFill="1" applyBorder="1" applyAlignment="1" applyProtection="1">
      <alignment horizontal="center" vertical="center" wrapText="1"/>
    </xf>
    <xf numFmtId="4" fontId="4" fillId="2" borderId="7" xfId="3" applyNumberFormat="1" applyFont="1" applyFill="1" applyBorder="1" applyAlignment="1" applyProtection="1">
      <alignment horizontal="center" vertical="center" wrapText="1"/>
    </xf>
    <xf numFmtId="4" fontId="4" fillId="2" borderId="10" xfId="3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11" borderId="4" xfId="0" applyNumberFormat="1" applyFont="1" applyFill="1" applyBorder="1" applyAlignment="1">
      <alignment horizontal="center" vertical="center" wrapText="1"/>
    </xf>
    <xf numFmtId="4" fontId="4" fillId="11" borderId="7" xfId="0" applyNumberFormat="1" applyFont="1" applyFill="1" applyBorder="1" applyAlignment="1">
      <alignment horizontal="center" vertical="center" wrapText="1"/>
    </xf>
    <xf numFmtId="4" fontId="4" fillId="11" borderId="10" xfId="0" applyNumberFormat="1" applyFont="1" applyFill="1" applyBorder="1" applyAlignment="1">
      <alignment horizontal="center" vertical="center" wrapText="1"/>
    </xf>
    <xf numFmtId="4" fontId="4" fillId="2" borderId="4" xfId="3" applyNumberFormat="1" applyFont="1" applyFill="1" applyBorder="1" applyAlignment="1" applyProtection="1">
      <alignment horizontal="center" vertical="center"/>
    </xf>
    <xf numFmtId="4" fontId="4" fillId="2" borderId="7" xfId="3" applyNumberFormat="1" applyFont="1" applyFill="1" applyBorder="1" applyAlignment="1" applyProtection="1">
      <alignment horizontal="center" vertical="center"/>
    </xf>
    <xf numFmtId="4" fontId="4" fillId="2" borderId="10" xfId="3" applyNumberFormat="1" applyFont="1" applyFill="1" applyBorder="1" applyAlignment="1" applyProtection="1">
      <alignment horizontal="center" vertical="center"/>
    </xf>
    <xf numFmtId="4" fontId="4" fillId="0" borderId="4" xfId="3" applyNumberFormat="1" applyFont="1" applyFill="1" applyBorder="1" applyAlignment="1" applyProtection="1">
      <alignment horizontal="center" vertical="center" wrapText="1"/>
    </xf>
    <xf numFmtId="4" fontId="4" fillId="0" borderId="7" xfId="3" applyNumberFormat="1" applyFont="1" applyFill="1" applyBorder="1" applyAlignment="1" applyProtection="1">
      <alignment horizontal="center" vertical="center" wrapText="1"/>
    </xf>
    <xf numFmtId="4" fontId="4" fillId="0" borderId="10" xfId="3" applyNumberFormat="1" applyFont="1" applyFill="1" applyBorder="1" applyAlignment="1" applyProtection="1">
      <alignment horizontal="center" vertical="center" wrapText="1"/>
    </xf>
    <xf numFmtId="4" fontId="4" fillId="9" borderId="4" xfId="3" applyNumberFormat="1" applyFont="1" applyFill="1" applyBorder="1" applyAlignment="1" applyProtection="1">
      <alignment horizontal="center" vertical="center" wrapText="1"/>
    </xf>
    <xf numFmtId="4" fontId="4" fillId="9" borderId="7" xfId="3" applyNumberFormat="1" applyFont="1" applyFill="1" applyBorder="1" applyAlignment="1" applyProtection="1">
      <alignment horizontal="center" vertical="center" wrapText="1"/>
    </xf>
    <xf numFmtId="4" fontId="4" fillId="9" borderId="10" xfId="3" applyNumberFormat="1" applyFont="1" applyFill="1" applyBorder="1" applyAlignment="1" applyProtection="1">
      <alignment horizontal="center" vertical="center" wrapText="1"/>
    </xf>
    <xf numFmtId="4" fontId="4" fillId="7" borderId="4" xfId="3" applyNumberFormat="1" applyFont="1" applyFill="1" applyBorder="1" applyAlignment="1" applyProtection="1">
      <alignment horizontal="center" vertical="center" wrapText="1"/>
    </xf>
    <xf numFmtId="4" fontId="4" fillId="7" borderId="10" xfId="3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4" fillId="7" borderId="7" xfId="3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" fontId="4" fillId="9" borderId="4" xfId="3" applyNumberFormat="1" applyFont="1" applyFill="1" applyBorder="1" applyAlignment="1" applyProtection="1">
      <alignment horizontal="center" vertical="center"/>
    </xf>
    <xf numFmtId="4" fontId="4" fillId="9" borderId="7" xfId="3" applyNumberFormat="1" applyFont="1" applyFill="1" applyBorder="1" applyAlignment="1" applyProtection="1">
      <alignment horizontal="center" vertical="center"/>
    </xf>
    <xf numFmtId="4" fontId="4" fillId="9" borderId="10" xfId="3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9" borderId="1" xfId="3" applyNumberFormat="1" applyFont="1" applyFill="1" applyBorder="1" applyAlignment="1" applyProtection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 applyProtection="1">
      <alignment horizontal="center"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0" fontId="4" fillId="3" borderId="10" xfId="0" quotePrefix="1" applyFont="1" applyFill="1" applyBorder="1" applyAlignment="1">
      <alignment horizontal="center" vertical="center" wrapText="1"/>
    </xf>
    <xf numFmtId="4" fontId="4" fillId="11" borderId="1" xfId="0" applyNumberFormat="1" applyFont="1" applyFill="1" applyBorder="1" applyAlignment="1">
      <alignment horizontal="center" vertical="center" wrapText="1"/>
    </xf>
    <xf numFmtId="4" fontId="4" fillId="3" borderId="4" xfId="3" applyNumberFormat="1" applyFont="1" applyFill="1" applyBorder="1" applyAlignment="1" applyProtection="1">
      <alignment horizontal="center" vertical="center" wrapText="1"/>
    </xf>
    <xf numFmtId="4" fontId="4" fillId="3" borderId="10" xfId="3" applyNumberFormat="1" applyFont="1" applyFill="1" applyBorder="1" applyAlignment="1" applyProtection="1">
      <alignment horizontal="center" vertical="center" wrapText="1"/>
    </xf>
    <xf numFmtId="4" fontId="4" fillId="7" borderId="16" xfId="3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/>
    </xf>
    <xf numFmtId="4" fontId="4" fillId="7" borderId="1" xfId="3" applyNumberFormat="1" applyFont="1" applyFill="1" applyBorder="1" applyAlignment="1" applyProtection="1">
      <alignment horizontal="center" vertical="center" wrapText="1"/>
    </xf>
    <xf numFmtId="4" fontId="4" fillId="7" borderId="17" xfId="3" applyNumberFormat="1" applyFont="1" applyFill="1" applyBorder="1" applyAlignment="1" applyProtection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4" fontId="4" fillId="7" borderId="6" xfId="3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4" fillId="7" borderId="4" xfId="3" applyNumberFormat="1" applyFont="1" applyFill="1" applyBorder="1" applyAlignment="1" applyProtection="1">
      <alignment horizontal="center" vertical="center" wrapText="1"/>
    </xf>
    <xf numFmtId="1" fontId="4" fillId="7" borderId="7" xfId="3" applyNumberFormat="1" applyFont="1" applyFill="1" applyBorder="1" applyAlignment="1" applyProtection="1">
      <alignment horizontal="center" vertical="center" wrapText="1"/>
    </xf>
    <xf numFmtId="1" fontId="4" fillId="7" borderId="10" xfId="3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4" fontId="4" fillId="3" borderId="7" xfId="3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5">
    <cellStyle name="Excel Built-in Normal" xfId="1"/>
    <cellStyle name="Normalny" xfId="0" builtinId="0"/>
    <cellStyle name="Normalny 2" xfId="2"/>
    <cellStyle name="Walutowy" xfId="3" builtinId="4"/>
    <cellStyle name="Walutowy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1025"/>
  <sheetViews>
    <sheetView tabSelected="1" topLeftCell="A538" zoomScale="85" zoomScaleNormal="85" zoomScalePageLayoutView="80" workbookViewId="0">
      <selection activeCell="C549" sqref="C549"/>
    </sheetView>
  </sheetViews>
  <sheetFormatPr defaultRowHeight="12"/>
  <cols>
    <col min="1" max="1" width="3.5703125" style="5" customWidth="1"/>
    <col min="2" max="2" width="24" style="95" customWidth="1"/>
    <col min="3" max="3" width="13.28515625" style="67" customWidth="1"/>
    <col min="4" max="4" width="12.7109375" style="66" customWidth="1"/>
    <col min="5" max="5" width="6.7109375" style="5" customWidth="1"/>
    <col min="6" max="6" width="11" style="5" customWidth="1"/>
    <col min="7" max="7" width="10" style="5" customWidth="1"/>
    <col min="8" max="8" width="12.5703125" style="5" bestFit="1" customWidth="1"/>
    <col min="9" max="9" width="4.28515625" style="5" customWidth="1"/>
    <col min="10" max="10" width="13" style="5" customWidth="1"/>
    <col min="11" max="11" width="11.28515625" style="5" customWidth="1"/>
    <col min="12" max="12" width="7.7109375" style="6" customWidth="1"/>
    <col min="13" max="13" width="12.140625" style="5" customWidth="1"/>
    <col min="14" max="14" width="12.5703125" style="5" customWidth="1"/>
    <col min="15" max="15" width="5.28515625" style="5" customWidth="1"/>
    <col min="16" max="16" width="11" style="5" customWidth="1"/>
    <col min="17" max="17" width="7.140625" style="7" customWidth="1"/>
    <col min="18" max="18" width="11.42578125" style="5" customWidth="1"/>
    <col min="19" max="19" width="11.5703125" style="5" customWidth="1"/>
    <col min="20" max="20" width="4.28515625" style="5" customWidth="1"/>
    <col min="21" max="21" width="11.5703125" style="5" bestFit="1" customWidth="1"/>
    <col min="22" max="22" width="9.28515625" style="5" customWidth="1"/>
    <col min="23" max="23" width="8.85546875" style="5" customWidth="1"/>
    <col min="24" max="24" width="11" style="5" customWidth="1"/>
    <col min="25" max="25" width="5.140625" style="5" customWidth="1"/>
    <col min="26" max="26" width="11" style="5" customWidth="1"/>
    <col min="27" max="27" width="17.140625" style="5" customWidth="1"/>
    <col min="28" max="28" width="5.7109375" style="5" customWidth="1"/>
    <col min="29" max="29" width="17.42578125" style="5" customWidth="1"/>
    <col min="30" max="30" width="13.7109375" style="5" customWidth="1"/>
    <col min="31" max="16384" width="9.140625" style="5"/>
  </cols>
  <sheetData>
    <row r="1" spans="1:29" s="1" customFormat="1">
      <c r="A1" s="1" t="s">
        <v>682</v>
      </c>
      <c r="B1" s="93"/>
      <c r="C1" s="8"/>
      <c r="D1" s="9"/>
      <c r="L1" s="3"/>
      <c r="Q1" s="4"/>
      <c r="AB1" s="1" t="s">
        <v>683</v>
      </c>
    </row>
    <row r="2" spans="1:29" s="1" customFormat="1">
      <c r="B2" s="93"/>
      <c r="C2" s="8"/>
      <c r="D2" s="9"/>
      <c r="L2" s="3"/>
      <c r="O2" s="4" t="s">
        <v>684</v>
      </c>
    </row>
    <row r="3" spans="1:29" s="1" customFormat="1">
      <c r="A3" s="2" t="s">
        <v>871</v>
      </c>
      <c r="B3" s="93"/>
      <c r="C3" s="8"/>
      <c r="D3" s="9"/>
      <c r="L3" s="3"/>
      <c r="Q3" s="4"/>
    </row>
    <row r="4" spans="1:29" s="1" customFormat="1">
      <c r="A4" s="2"/>
      <c r="B4" s="93"/>
      <c r="C4" s="8"/>
      <c r="D4" s="9"/>
      <c r="L4" s="3"/>
      <c r="Q4" s="4"/>
    </row>
    <row r="5" spans="1:29" s="1" customFormat="1">
      <c r="A5" s="2" t="s">
        <v>874</v>
      </c>
      <c r="B5" s="93"/>
      <c r="C5" s="8"/>
      <c r="D5" s="9"/>
      <c r="L5" s="3"/>
      <c r="Q5" s="4"/>
    </row>
    <row r="6" spans="1:29" s="1" customFormat="1">
      <c r="A6" s="2" t="s">
        <v>872</v>
      </c>
      <c r="B6" s="93"/>
      <c r="C6" s="8"/>
      <c r="D6" s="9"/>
      <c r="L6" s="3"/>
      <c r="Q6" s="4"/>
    </row>
    <row r="7" spans="1:29" s="1" customFormat="1">
      <c r="A7" s="2" t="s">
        <v>873</v>
      </c>
      <c r="B7" s="93"/>
      <c r="C7" s="8"/>
      <c r="D7" s="9"/>
      <c r="L7" s="3"/>
      <c r="Q7" s="4"/>
    </row>
    <row r="8" spans="1:29" s="1" customFormat="1">
      <c r="A8" s="1" t="s">
        <v>875</v>
      </c>
      <c r="B8" s="93"/>
      <c r="C8" s="8"/>
      <c r="D8" s="9"/>
      <c r="L8" s="3"/>
      <c r="Q8" s="4"/>
    </row>
    <row r="9" spans="1:29" s="1" customFormat="1">
      <c r="B9" s="93"/>
      <c r="C9" s="8"/>
      <c r="D9" s="9"/>
      <c r="L9" s="3"/>
      <c r="Q9" s="4"/>
    </row>
    <row r="10" spans="1:29" ht="13.15" customHeight="1">
      <c r="A10" s="169" t="s">
        <v>24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</row>
    <row r="11" spans="1:29">
      <c r="A11" s="190" t="s">
        <v>0</v>
      </c>
      <c r="B11" s="190"/>
      <c r="C11" s="190"/>
      <c r="D11" s="190"/>
      <c r="E11" s="190"/>
      <c r="F11" s="190" t="s">
        <v>1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65" t="s">
        <v>2</v>
      </c>
      <c r="W11" s="165"/>
      <c r="X11" s="165"/>
      <c r="Y11" s="165"/>
      <c r="Z11" s="165"/>
      <c r="AA11" s="165"/>
      <c r="AB11" s="165"/>
      <c r="AC11" s="165"/>
    </row>
    <row r="12" spans="1:29" ht="120">
      <c r="A12" s="11" t="s">
        <v>8</v>
      </c>
      <c r="B12" s="11" t="s">
        <v>9</v>
      </c>
      <c r="C12" s="11" t="s">
        <v>20</v>
      </c>
      <c r="D12" s="11" t="s">
        <v>10</v>
      </c>
      <c r="E12" s="11" t="s">
        <v>21</v>
      </c>
      <c r="F12" s="11" t="s">
        <v>33</v>
      </c>
      <c r="G12" s="12" t="s">
        <v>34</v>
      </c>
      <c r="H12" s="13" t="s">
        <v>35</v>
      </c>
      <c r="I12" s="14" t="s">
        <v>3</v>
      </c>
      <c r="J12" s="13" t="s">
        <v>36</v>
      </c>
      <c r="K12" s="15" t="s">
        <v>38</v>
      </c>
      <c r="L12" s="16" t="s">
        <v>39</v>
      </c>
      <c r="M12" s="15" t="s">
        <v>37</v>
      </c>
      <c r="N12" s="15" t="s">
        <v>41</v>
      </c>
      <c r="O12" s="17" t="s">
        <v>3</v>
      </c>
      <c r="P12" s="18" t="s">
        <v>42</v>
      </c>
      <c r="Q12" s="19" t="s">
        <v>43</v>
      </c>
      <c r="R12" s="20" t="s">
        <v>44</v>
      </c>
      <c r="S12" s="20" t="s">
        <v>45</v>
      </c>
      <c r="T12" s="21" t="s">
        <v>3</v>
      </c>
      <c r="U12" s="20" t="s">
        <v>46</v>
      </c>
      <c r="V12" s="22" t="s">
        <v>11</v>
      </c>
      <c r="W12" s="22" t="s">
        <v>12</v>
      </c>
      <c r="X12" s="22" t="s">
        <v>13</v>
      </c>
      <c r="Y12" s="23" t="s">
        <v>3</v>
      </c>
      <c r="Z12" s="22" t="s">
        <v>14</v>
      </c>
      <c r="AA12" s="24" t="s">
        <v>47</v>
      </c>
      <c r="AB12" s="25" t="s">
        <v>3</v>
      </c>
      <c r="AC12" s="24" t="s">
        <v>48</v>
      </c>
    </row>
    <row r="13" spans="1:29" ht="12" customHeight="1">
      <c r="A13" s="11" t="s">
        <v>653</v>
      </c>
      <c r="B13" s="11" t="s">
        <v>654</v>
      </c>
      <c r="C13" s="11" t="s">
        <v>655</v>
      </c>
      <c r="D13" s="11" t="s">
        <v>656</v>
      </c>
      <c r="E13" s="11" t="s">
        <v>657</v>
      </c>
      <c r="F13" s="11" t="s">
        <v>658</v>
      </c>
      <c r="G13" s="26" t="s">
        <v>659</v>
      </c>
      <c r="H13" s="11" t="s">
        <v>660</v>
      </c>
      <c r="I13" s="27" t="s">
        <v>661</v>
      </c>
      <c r="J13" s="28" t="s">
        <v>662</v>
      </c>
      <c r="K13" s="29" t="s">
        <v>663</v>
      </c>
      <c r="L13" s="30" t="s">
        <v>664</v>
      </c>
      <c r="M13" s="29" t="s">
        <v>665</v>
      </c>
      <c r="N13" s="29" t="s">
        <v>666</v>
      </c>
      <c r="O13" s="31" t="s">
        <v>667</v>
      </c>
      <c r="P13" s="29" t="s">
        <v>668</v>
      </c>
      <c r="Q13" s="32" t="s">
        <v>669</v>
      </c>
      <c r="R13" s="33" t="s">
        <v>670</v>
      </c>
      <c r="S13" s="33" t="s">
        <v>671</v>
      </c>
      <c r="T13" s="34" t="s">
        <v>672</v>
      </c>
      <c r="U13" s="33" t="s">
        <v>673</v>
      </c>
      <c r="V13" s="35" t="s">
        <v>674</v>
      </c>
      <c r="W13" s="35" t="s">
        <v>675</v>
      </c>
      <c r="X13" s="35" t="s">
        <v>676</v>
      </c>
      <c r="Y13" s="36" t="s">
        <v>677</v>
      </c>
      <c r="Z13" s="35" t="s">
        <v>678</v>
      </c>
      <c r="AA13" s="37" t="s">
        <v>679</v>
      </c>
      <c r="AB13" s="38" t="s">
        <v>680</v>
      </c>
      <c r="AC13" s="37" t="s">
        <v>681</v>
      </c>
    </row>
    <row r="14" spans="1:29" ht="24">
      <c r="A14" s="28" t="s">
        <v>4</v>
      </c>
      <c r="B14" s="39" t="s">
        <v>31</v>
      </c>
      <c r="C14" s="11" t="s">
        <v>32</v>
      </c>
      <c r="D14" s="11" t="s">
        <v>51</v>
      </c>
      <c r="E14" s="40">
        <v>9</v>
      </c>
      <c r="F14" s="28">
        <v>11</v>
      </c>
      <c r="G14" s="99"/>
      <c r="H14" s="100" t="str">
        <f>IF(G14="","",F14*G14)</f>
        <v/>
      </c>
      <c r="I14" s="101"/>
      <c r="J14" s="100" t="str">
        <f>IF(G14="","",ROUND(H14*I14+H14,2))</f>
        <v/>
      </c>
      <c r="K14" s="102" t="s">
        <v>40</v>
      </c>
      <c r="L14" s="102">
        <v>11</v>
      </c>
      <c r="M14" s="103"/>
      <c r="N14" s="104" t="str">
        <f>IF(M14="","",L14*M14)</f>
        <v/>
      </c>
      <c r="O14" s="101"/>
      <c r="P14" s="104" t="str">
        <f>IF(M14="","",ROUND(N14*O14+N14,2))</f>
        <v/>
      </c>
      <c r="Q14" s="216">
        <v>4</v>
      </c>
      <c r="R14" s="203"/>
      <c r="S14" s="216">
        <f>Q14*R14</f>
        <v>0</v>
      </c>
      <c r="T14" s="201"/>
      <c r="U14" s="216">
        <f>ROUND(S14*T14+S14,2)</f>
        <v>0</v>
      </c>
      <c r="V14" s="197">
        <v>10</v>
      </c>
      <c r="W14" s="203"/>
      <c r="X14" s="202">
        <f>W14*V14</f>
        <v>0</v>
      </c>
      <c r="Y14" s="201"/>
      <c r="Z14" s="202">
        <f>ROUND(X14+X14*Y14,2)</f>
        <v>0</v>
      </c>
      <c r="AA14" s="219">
        <v>5000</v>
      </c>
      <c r="AB14" s="210">
        <v>0.08</v>
      </c>
      <c r="AC14" s="206">
        <f>ROUND(AA14+AA14*AB14,2)</f>
        <v>5400</v>
      </c>
    </row>
    <row r="15" spans="1:29" ht="24">
      <c r="A15" s="28" t="s">
        <v>5</v>
      </c>
      <c r="B15" s="39" t="s">
        <v>49</v>
      </c>
      <c r="C15" s="11" t="s">
        <v>50</v>
      </c>
      <c r="D15" s="11" t="s">
        <v>51</v>
      </c>
      <c r="E15" s="40">
        <v>4</v>
      </c>
      <c r="F15" s="28">
        <v>8</v>
      </c>
      <c r="G15" s="99"/>
      <c r="H15" s="100" t="str">
        <f>IF(G15="","",F15*G15)</f>
        <v/>
      </c>
      <c r="I15" s="101"/>
      <c r="J15" s="100" t="str">
        <f>IF(G15="","",ROUND(H15*I15+H15,2))</f>
        <v/>
      </c>
      <c r="K15" s="111"/>
      <c r="L15" s="111"/>
      <c r="M15" s="111"/>
      <c r="N15" s="111"/>
      <c r="O15" s="112"/>
      <c r="P15" s="113"/>
      <c r="Q15" s="216"/>
      <c r="R15" s="203"/>
      <c r="S15" s="216"/>
      <c r="T15" s="201"/>
      <c r="U15" s="216"/>
      <c r="V15" s="199"/>
      <c r="W15" s="203"/>
      <c r="X15" s="202"/>
      <c r="Y15" s="201"/>
      <c r="Z15" s="202"/>
      <c r="AA15" s="219"/>
      <c r="AB15" s="210"/>
      <c r="AC15" s="206"/>
    </row>
    <row r="16" spans="1:29" s="54" customFormat="1">
      <c r="A16" s="190" t="s">
        <v>52</v>
      </c>
      <c r="B16" s="190"/>
      <c r="C16" s="190"/>
      <c r="D16" s="190"/>
      <c r="E16" s="190"/>
      <c r="F16" s="190"/>
      <c r="G16" s="190"/>
      <c r="H16" s="114">
        <f>SUM(H14:H15)</f>
        <v>0</v>
      </c>
      <c r="I16" s="115"/>
      <c r="J16" s="114">
        <f>SUM(J14:J15)</f>
        <v>0</v>
      </c>
      <c r="K16" s="44"/>
      <c r="L16" s="44"/>
      <c r="M16" s="44"/>
      <c r="N16" s="116">
        <f>SUM(N14:N15)</f>
        <v>0</v>
      </c>
      <c r="O16" s="117"/>
      <c r="P16" s="118">
        <f>SUM(P14:P15)</f>
        <v>0</v>
      </c>
      <c r="Q16" s="49"/>
      <c r="R16" s="49"/>
      <c r="S16" s="119">
        <f>SUM(S14)</f>
        <v>0</v>
      </c>
      <c r="T16" s="120"/>
      <c r="U16" s="119">
        <f>SUM(U14)</f>
        <v>0</v>
      </c>
      <c r="V16" s="51"/>
      <c r="W16" s="51"/>
      <c r="X16" s="121">
        <f>SUM(X14)</f>
        <v>0</v>
      </c>
      <c r="Y16" s="122"/>
      <c r="Z16" s="121">
        <f>SUM(Z14)</f>
        <v>0</v>
      </c>
      <c r="AA16" s="123">
        <f>SUM(AA14)</f>
        <v>5000</v>
      </c>
      <c r="AB16" s="109"/>
      <c r="AC16" s="123">
        <f>SUM(AC14)</f>
        <v>5400</v>
      </c>
    </row>
    <row r="17" spans="1:29" s="1" customFormat="1">
      <c r="A17" s="192" t="s">
        <v>685</v>
      </c>
      <c r="B17" s="192"/>
      <c r="C17" s="10" t="str">
        <f>IF(G15="","",SUM(H16+N16+S16+X16+AA16))</f>
        <v/>
      </c>
      <c r="D17" s="9"/>
      <c r="L17" s="3"/>
      <c r="Q17" s="4"/>
    </row>
    <row r="18" spans="1:29" s="1" customFormat="1" ht="12.75" customHeight="1">
      <c r="A18" s="193" t="s">
        <v>686</v>
      </c>
      <c r="B18" s="194"/>
      <c r="C18" s="10" t="str">
        <f>IF(G15="","",SUM(J16,P16,U16,Z16,AC16))</f>
        <v/>
      </c>
      <c r="D18" s="9"/>
      <c r="L18" s="3"/>
      <c r="Q18" s="4"/>
    </row>
    <row r="19" spans="1:29" s="1" customFormat="1" ht="12.75" customHeight="1">
      <c r="A19" s="55"/>
      <c r="B19" s="94"/>
      <c r="C19" s="56"/>
      <c r="D19" s="9"/>
      <c r="L19" s="3"/>
      <c r="Q19" s="4"/>
    </row>
    <row r="20" spans="1:29" s="57" customFormat="1">
      <c r="A20" s="169" t="s">
        <v>15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</row>
    <row r="21" spans="1:29">
      <c r="A21" s="190" t="s">
        <v>0</v>
      </c>
      <c r="B21" s="190"/>
      <c r="C21" s="190"/>
      <c r="D21" s="190"/>
      <c r="E21" s="190"/>
      <c r="F21" s="190" t="s">
        <v>1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65" t="s">
        <v>2</v>
      </c>
      <c r="W21" s="165"/>
      <c r="X21" s="165"/>
      <c r="Y21" s="165"/>
      <c r="Z21" s="165"/>
      <c r="AA21" s="165"/>
      <c r="AB21" s="165"/>
      <c r="AC21" s="165"/>
    </row>
    <row r="22" spans="1:29" ht="120">
      <c r="A22" s="11" t="s">
        <v>8</v>
      </c>
      <c r="B22" s="11" t="s">
        <v>9</v>
      </c>
      <c r="C22" s="11" t="s">
        <v>20</v>
      </c>
      <c r="D22" s="11" t="s">
        <v>10</v>
      </c>
      <c r="E22" s="11" t="s">
        <v>21</v>
      </c>
      <c r="F22" s="11" t="s">
        <v>33</v>
      </c>
      <c r="G22" s="12" t="s">
        <v>34</v>
      </c>
      <c r="H22" s="13" t="s">
        <v>35</v>
      </c>
      <c r="I22" s="14" t="s">
        <v>3</v>
      </c>
      <c r="J22" s="13" t="s">
        <v>36</v>
      </c>
      <c r="K22" s="15" t="s">
        <v>38</v>
      </c>
      <c r="L22" s="16" t="s">
        <v>39</v>
      </c>
      <c r="M22" s="15" t="s">
        <v>37</v>
      </c>
      <c r="N22" s="15" t="s">
        <v>41</v>
      </c>
      <c r="O22" s="17" t="s">
        <v>3</v>
      </c>
      <c r="P22" s="18" t="s">
        <v>42</v>
      </c>
      <c r="Q22" s="19" t="s">
        <v>43</v>
      </c>
      <c r="R22" s="20" t="s">
        <v>44</v>
      </c>
      <c r="S22" s="20" t="s">
        <v>45</v>
      </c>
      <c r="T22" s="21" t="s">
        <v>3</v>
      </c>
      <c r="U22" s="20" t="s">
        <v>46</v>
      </c>
      <c r="V22" s="22" t="s">
        <v>11</v>
      </c>
      <c r="W22" s="22" t="s">
        <v>12</v>
      </c>
      <c r="X22" s="22" t="s">
        <v>13</v>
      </c>
      <c r="Y22" s="23" t="s">
        <v>3</v>
      </c>
      <c r="Z22" s="22" t="s">
        <v>14</v>
      </c>
      <c r="AA22" s="24" t="s">
        <v>47</v>
      </c>
      <c r="AB22" s="25" t="s">
        <v>3</v>
      </c>
      <c r="AC22" s="24" t="s">
        <v>48</v>
      </c>
    </row>
    <row r="23" spans="1:29" ht="12" customHeight="1">
      <c r="A23" s="11" t="s">
        <v>653</v>
      </c>
      <c r="B23" s="11" t="s">
        <v>654</v>
      </c>
      <c r="C23" s="11" t="s">
        <v>655</v>
      </c>
      <c r="D23" s="11" t="s">
        <v>656</v>
      </c>
      <c r="E23" s="11" t="s">
        <v>657</v>
      </c>
      <c r="F23" s="11" t="s">
        <v>658</v>
      </c>
      <c r="G23" s="26" t="s">
        <v>659</v>
      </c>
      <c r="H23" s="11" t="s">
        <v>660</v>
      </c>
      <c r="I23" s="27" t="s">
        <v>661</v>
      </c>
      <c r="J23" s="28" t="s">
        <v>662</v>
      </c>
      <c r="K23" s="29" t="s">
        <v>663</v>
      </c>
      <c r="L23" s="30" t="s">
        <v>664</v>
      </c>
      <c r="M23" s="29" t="s">
        <v>665</v>
      </c>
      <c r="N23" s="29" t="s">
        <v>666</v>
      </c>
      <c r="O23" s="31" t="s">
        <v>667</v>
      </c>
      <c r="P23" s="29" t="s">
        <v>668</v>
      </c>
      <c r="Q23" s="32" t="s">
        <v>669</v>
      </c>
      <c r="R23" s="33" t="s">
        <v>670</v>
      </c>
      <c r="S23" s="33" t="s">
        <v>671</v>
      </c>
      <c r="T23" s="34" t="s">
        <v>672</v>
      </c>
      <c r="U23" s="33" t="s">
        <v>673</v>
      </c>
      <c r="V23" s="35" t="s">
        <v>674</v>
      </c>
      <c r="W23" s="35" t="s">
        <v>675</v>
      </c>
      <c r="X23" s="35" t="s">
        <v>676</v>
      </c>
      <c r="Y23" s="36" t="s">
        <v>677</v>
      </c>
      <c r="Z23" s="35" t="s">
        <v>678</v>
      </c>
      <c r="AA23" s="37" t="s">
        <v>679</v>
      </c>
      <c r="AB23" s="38" t="s">
        <v>680</v>
      </c>
      <c r="AC23" s="37" t="s">
        <v>681</v>
      </c>
    </row>
    <row r="24" spans="1:29" ht="24">
      <c r="A24" s="28" t="s">
        <v>4</v>
      </c>
      <c r="B24" s="39" t="s">
        <v>53</v>
      </c>
      <c r="C24" s="58" t="s">
        <v>55</v>
      </c>
      <c r="D24" s="59" t="s">
        <v>54</v>
      </c>
      <c r="E24" s="40">
        <v>1</v>
      </c>
      <c r="F24" s="28">
        <v>2</v>
      </c>
      <c r="G24" s="99"/>
      <c r="H24" s="100" t="str">
        <f>IF(G24="","",F24*G24)</f>
        <v/>
      </c>
      <c r="I24" s="101"/>
      <c r="J24" s="100" t="str">
        <f>IF(G24="","",ROUND(H24*I24+H24,2))</f>
        <v/>
      </c>
      <c r="K24" s="44"/>
      <c r="L24" s="44"/>
      <c r="M24" s="44"/>
      <c r="N24" s="44"/>
      <c r="O24" s="44"/>
      <c r="P24" s="44"/>
      <c r="Q24" s="60">
        <v>2</v>
      </c>
      <c r="R24" s="99"/>
      <c r="S24" s="105">
        <f>Q24*R24</f>
        <v>0</v>
      </c>
      <c r="T24" s="101"/>
      <c r="U24" s="105">
        <f>ROUND(S24*T24+S24,2)</f>
        <v>0</v>
      </c>
      <c r="V24" s="106">
        <v>3</v>
      </c>
      <c r="W24" s="99"/>
      <c r="X24" s="107">
        <f>W24*V24</f>
        <v>0</v>
      </c>
      <c r="Y24" s="101"/>
      <c r="Z24" s="107">
        <f>ROUND(X24+X24*Y24,2)</f>
        <v>0</v>
      </c>
      <c r="AA24" s="108">
        <v>1000</v>
      </c>
      <c r="AB24" s="109">
        <v>0.08</v>
      </c>
      <c r="AC24" s="110">
        <f>ROUND(AA24+AA24*AB24,2)</f>
        <v>1080</v>
      </c>
    </row>
    <row r="25" spans="1:29">
      <c r="A25" s="190" t="s">
        <v>52</v>
      </c>
      <c r="B25" s="190"/>
      <c r="C25" s="190"/>
      <c r="D25" s="190"/>
      <c r="E25" s="190"/>
      <c r="F25" s="190"/>
      <c r="G25" s="190"/>
      <c r="H25" s="114">
        <f>SUM(H24:H24)</f>
        <v>0</v>
      </c>
      <c r="I25" s="115"/>
      <c r="J25" s="114">
        <f>SUM(J24:J24)</f>
        <v>0</v>
      </c>
      <c r="K25" s="44"/>
      <c r="L25" s="44"/>
      <c r="M25" s="44"/>
      <c r="N25" s="44"/>
      <c r="O25" s="44"/>
      <c r="P25" s="44"/>
      <c r="Q25" s="49"/>
      <c r="R25" s="49"/>
      <c r="S25" s="119">
        <f>SUM(S24)</f>
        <v>0</v>
      </c>
      <c r="T25" s="120"/>
      <c r="U25" s="119">
        <f>SUM(U24)</f>
        <v>0</v>
      </c>
      <c r="V25" s="51"/>
      <c r="W25" s="51"/>
      <c r="X25" s="121">
        <f>SUM(X24)</f>
        <v>0</v>
      </c>
      <c r="Y25" s="122"/>
      <c r="Z25" s="121">
        <f>SUM(Z24)</f>
        <v>0</v>
      </c>
      <c r="AA25" s="123">
        <f>SUM(AA24)</f>
        <v>1000</v>
      </c>
      <c r="AB25" s="109"/>
      <c r="AC25" s="123">
        <f>SUM(AC24)</f>
        <v>1080</v>
      </c>
    </row>
    <row r="26" spans="1:29">
      <c r="A26" s="192" t="s">
        <v>690</v>
      </c>
      <c r="B26" s="192"/>
      <c r="C26" s="10" t="str">
        <f>IF(G24="","",SUM(H25+N25+S25+X25+AA25))</f>
        <v/>
      </c>
    </row>
    <row r="27" spans="1:29">
      <c r="A27" s="193" t="s">
        <v>689</v>
      </c>
      <c r="B27" s="194"/>
      <c r="C27" s="10" t="str">
        <f>IF(G24="","",SUM(J25,P25,U25,Z25,AC25))</f>
        <v/>
      </c>
    </row>
    <row r="29" spans="1:29">
      <c r="A29" s="169" t="s">
        <v>22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</row>
    <row r="30" spans="1:29">
      <c r="A30" s="190" t="s">
        <v>0</v>
      </c>
      <c r="B30" s="190"/>
      <c r="C30" s="190"/>
      <c r="D30" s="190"/>
      <c r="E30" s="190"/>
      <c r="F30" s="190" t="s">
        <v>1</v>
      </c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65" t="s">
        <v>2</v>
      </c>
      <c r="W30" s="165"/>
      <c r="X30" s="165"/>
      <c r="Y30" s="165"/>
      <c r="Z30" s="165"/>
      <c r="AA30" s="165"/>
      <c r="AB30" s="165"/>
      <c r="AC30" s="165"/>
    </row>
    <row r="31" spans="1:29" ht="120">
      <c r="A31" s="11" t="s">
        <v>8</v>
      </c>
      <c r="B31" s="11" t="s">
        <v>9</v>
      </c>
      <c r="C31" s="11" t="s">
        <v>20</v>
      </c>
      <c r="D31" s="11" t="s">
        <v>10</v>
      </c>
      <c r="E31" s="11" t="s">
        <v>21</v>
      </c>
      <c r="F31" s="11" t="s">
        <v>33</v>
      </c>
      <c r="G31" s="12" t="s">
        <v>34</v>
      </c>
      <c r="H31" s="13" t="s">
        <v>35</v>
      </c>
      <c r="I31" s="14" t="s">
        <v>3</v>
      </c>
      <c r="J31" s="13" t="s">
        <v>36</v>
      </c>
      <c r="K31" s="15" t="s">
        <v>38</v>
      </c>
      <c r="L31" s="16" t="s">
        <v>39</v>
      </c>
      <c r="M31" s="15" t="s">
        <v>37</v>
      </c>
      <c r="N31" s="15" t="s">
        <v>41</v>
      </c>
      <c r="O31" s="17" t="s">
        <v>3</v>
      </c>
      <c r="P31" s="18" t="s">
        <v>42</v>
      </c>
      <c r="Q31" s="19" t="s">
        <v>43</v>
      </c>
      <c r="R31" s="20" t="s">
        <v>44</v>
      </c>
      <c r="S31" s="20" t="s">
        <v>45</v>
      </c>
      <c r="T31" s="21" t="s">
        <v>3</v>
      </c>
      <c r="U31" s="20" t="s">
        <v>46</v>
      </c>
      <c r="V31" s="22" t="s">
        <v>11</v>
      </c>
      <c r="W31" s="22" t="s">
        <v>12</v>
      </c>
      <c r="X31" s="22" t="s">
        <v>13</v>
      </c>
      <c r="Y31" s="23" t="s">
        <v>3</v>
      </c>
      <c r="Z31" s="22" t="s">
        <v>14</v>
      </c>
      <c r="AA31" s="24" t="s">
        <v>47</v>
      </c>
      <c r="AB31" s="25" t="s">
        <v>3</v>
      </c>
      <c r="AC31" s="24" t="s">
        <v>48</v>
      </c>
    </row>
    <row r="32" spans="1:29" ht="12" customHeight="1">
      <c r="A32" s="11" t="s">
        <v>653</v>
      </c>
      <c r="B32" s="11" t="s">
        <v>654</v>
      </c>
      <c r="C32" s="11" t="s">
        <v>655</v>
      </c>
      <c r="D32" s="11" t="s">
        <v>656</v>
      </c>
      <c r="E32" s="11" t="s">
        <v>657</v>
      </c>
      <c r="F32" s="11" t="s">
        <v>658</v>
      </c>
      <c r="G32" s="26" t="s">
        <v>659</v>
      </c>
      <c r="H32" s="11" t="s">
        <v>660</v>
      </c>
      <c r="I32" s="27" t="s">
        <v>661</v>
      </c>
      <c r="J32" s="28" t="s">
        <v>662</v>
      </c>
      <c r="K32" s="29" t="s">
        <v>663</v>
      </c>
      <c r="L32" s="30" t="s">
        <v>664</v>
      </c>
      <c r="M32" s="29" t="s">
        <v>665</v>
      </c>
      <c r="N32" s="29" t="s">
        <v>666</v>
      </c>
      <c r="O32" s="31" t="s">
        <v>667</v>
      </c>
      <c r="P32" s="29" t="s">
        <v>668</v>
      </c>
      <c r="Q32" s="32" t="s">
        <v>669</v>
      </c>
      <c r="R32" s="33" t="s">
        <v>670</v>
      </c>
      <c r="S32" s="33" t="s">
        <v>671</v>
      </c>
      <c r="T32" s="34" t="s">
        <v>672</v>
      </c>
      <c r="U32" s="33" t="s">
        <v>673</v>
      </c>
      <c r="V32" s="35" t="s">
        <v>674</v>
      </c>
      <c r="W32" s="35" t="s">
        <v>675</v>
      </c>
      <c r="X32" s="35" t="s">
        <v>676</v>
      </c>
      <c r="Y32" s="36" t="s">
        <v>677</v>
      </c>
      <c r="Z32" s="35" t="s">
        <v>678</v>
      </c>
      <c r="AA32" s="37" t="s">
        <v>679</v>
      </c>
      <c r="AB32" s="38" t="s">
        <v>680</v>
      </c>
      <c r="AC32" s="37" t="s">
        <v>681</v>
      </c>
    </row>
    <row r="33" spans="1:29">
      <c r="A33" s="28" t="s">
        <v>4</v>
      </c>
      <c r="B33" s="39" t="s">
        <v>63</v>
      </c>
      <c r="C33" s="68" t="s">
        <v>64</v>
      </c>
      <c r="D33" s="68" t="s">
        <v>65</v>
      </c>
      <c r="E33" s="40">
        <v>2</v>
      </c>
      <c r="F33" s="28">
        <v>4</v>
      </c>
      <c r="G33" s="99"/>
      <c r="H33" s="100" t="str">
        <f>IF(G33="","",F33*G33)</f>
        <v/>
      </c>
      <c r="I33" s="101"/>
      <c r="J33" s="100" t="str">
        <f>IF(G33="","",ROUND(H33*I33+H33,2))</f>
        <v/>
      </c>
      <c r="K33" s="44"/>
      <c r="L33" s="44"/>
      <c r="M33" s="44"/>
      <c r="N33" s="44"/>
      <c r="O33" s="44"/>
      <c r="P33" s="44"/>
      <c r="Q33" s="60">
        <v>4</v>
      </c>
      <c r="R33" s="99"/>
      <c r="S33" s="105">
        <f>Q33*R33</f>
        <v>0</v>
      </c>
      <c r="T33" s="101"/>
      <c r="U33" s="105">
        <f>ROUND(S33*T33+S33,2)</f>
        <v>0</v>
      </c>
      <c r="V33" s="62">
        <v>5</v>
      </c>
      <c r="W33" s="99"/>
      <c r="X33" s="107">
        <f>W33*V33</f>
        <v>0</v>
      </c>
      <c r="Y33" s="101"/>
      <c r="Z33" s="107">
        <f>ROUND(X33+X33*Y33,2)</f>
        <v>0</v>
      </c>
      <c r="AA33" s="108">
        <v>10000</v>
      </c>
      <c r="AB33" s="109">
        <v>0.08</v>
      </c>
      <c r="AC33" s="110">
        <f>ROUND(AA33+AA33*AB33,2)</f>
        <v>10800</v>
      </c>
    </row>
    <row r="34" spans="1:29">
      <c r="A34" s="190" t="s">
        <v>52</v>
      </c>
      <c r="B34" s="190"/>
      <c r="C34" s="190"/>
      <c r="D34" s="190"/>
      <c r="E34" s="190"/>
      <c r="F34" s="190"/>
      <c r="G34" s="190"/>
      <c r="H34" s="114">
        <f>SUM(H33:H33)</f>
        <v>0</v>
      </c>
      <c r="I34" s="115"/>
      <c r="J34" s="114">
        <f>SUM(J33:J33)</f>
        <v>0</v>
      </c>
      <c r="K34" s="44"/>
      <c r="L34" s="44"/>
      <c r="M34" s="44"/>
      <c r="N34" s="44"/>
      <c r="O34" s="44"/>
      <c r="P34" s="44"/>
      <c r="Q34" s="49"/>
      <c r="R34" s="49"/>
      <c r="S34" s="119">
        <f>SUM(S33)</f>
        <v>0</v>
      </c>
      <c r="T34" s="120"/>
      <c r="U34" s="119">
        <f>SUM(U33)</f>
        <v>0</v>
      </c>
      <c r="V34" s="51"/>
      <c r="W34" s="51"/>
      <c r="X34" s="121">
        <f>SUM(X33)</f>
        <v>0</v>
      </c>
      <c r="Y34" s="122"/>
      <c r="Z34" s="121">
        <f>SUM(Z33)</f>
        <v>0</v>
      </c>
      <c r="AA34" s="123">
        <f>SUM(AA33)</f>
        <v>10000</v>
      </c>
      <c r="AB34" s="109"/>
      <c r="AC34" s="123">
        <f>SUM(AC33)</f>
        <v>10800</v>
      </c>
    </row>
    <row r="35" spans="1:29" s="1" customFormat="1">
      <c r="A35" s="192" t="s">
        <v>687</v>
      </c>
      <c r="B35" s="192"/>
      <c r="C35" s="10" t="str">
        <f>IF(G33="","",SUM(H34+N34+S34+X34+AA34))</f>
        <v/>
      </c>
      <c r="D35" s="9"/>
      <c r="L35" s="3"/>
      <c r="Q35" s="4"/>
    </row>
    <row r="36" spans="1:29" s="1" customFormat="1" ht="12.75" customHeight="1">
      <c r="A36" s="193" t="s">
        <v>688</v>
      </c>
      <c r="B36" s="194"/>
      <c r="C36" s="10" t="str">
        <f>IF(G33="","",SUM(J34,P34,U34,Z34,AC34))</f>
        <v/>
      </c>
      <c r="D36" s="9"/>
      <c r="L36" s="3"/>
      <c r="Q36" s="4"/>
    </row>
    <row r="38" spans="1:29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</row>
    <row r="39" spans="1:29">
      <c r="A39" s="190" t="s">
        <v>0</v>
      </c>
      <c r="B39" s="190"/>
      <c r="C39" s="190"/>
      <c r="D39" s="190"/>
      <c r="E39" s="190"/>
      <c r="F39" s="190" t="s">
        <v>1</v>
      </c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65" t="s">
        <v>2</v>
      </c>
      <c r="W39" s="165"/>
      <c r="X39" s="165"/>
      <c r="Y39" s="165"/>
      <c r="Z39" s="165"/>
      <c r="AA39" s="165"/>
      <c r="AB39" s="165"/>
      <c r="AC39" s="165"/>
    </row>
    <row r="40" spans="1:29" ht="120">
      <c r="A40" s="11" t="s">
        <v>8</v>
      </c>
      <c r="B40" s="11" t="s">
        <v>9</v>
      </c>
      <c r="C40" s="11" t="s">
        <v>20</v>
      </c>
      <c r="D40" s="11" t="s">
        <v>10</v>
      </c>
      <c r="E40" s="11" t="s">
        <v>21</v>
      </c>
      <c r="F40" s="11" t="s">
        <v>33</v>
      </c>
      <c r="G40" s="12" t="s">
        <v>34</v>
      </c>
      <c r="H40" s="13" t="s">
        <v>35</v>
      </c>
      <c r="I40" s="14" t="s">
        <v>3</v>
      </c>
      <c r="J40" s="13" t="s">
        <v>36</v>
      </c>
      <c r="K40" s="15" t="s">
        <v>38</v>
      </c>
      <c r="L40" s="16" t="s">
        <v>39</v>
      </c>
      <c r="M40" s="15" t="s">
        <v>37</v>
      </c>
      <c r="N40" s="15" t="s">
        <v>41</v>
      </c>
      <c r="O40" s="17" t="s">
        <v>3</v>
      </c>
      <c r="P40" s="18" t="s">
        <v>42</v>
      </c>
      <c r="Q40" s="19" t="s">
        <v>43</v>
      </c>
      <c r="R40" s="20" t="s">
        <v>44</v>
      </c>
      <c r="S40" s="20" t="s">
        <v>45</v>
      </c>
      <c r="T40" s="21" t="s">
        <v>3</v>
      </c>
      <c r="U40" s="20" t="s">
        <v>46</v>
      </c>
      <c r="V40" s="22" t="s">
        <v>11</v>
      </c>
      <c r="W40" s="22" t="s">
        <v>12</v>
      </c>
      <c r="X40" s="22" t="s">
        <v>13</v>
      </c>
      <c r="Y40" s="23" t="s">
        <v>3</v>
      </c>
      <c r="Z40" s="22" t="s">
        <v>14</v>
      </c>
      <c r="AA40" s="24" t="s">
        <v>47</v>
      </c>
      <c r="AB40" s="25" t="s">
        <v>3</v>
      </c>
      <c r="AC40" s="24" t="s">
        <v>48</v>
      </c>
    </row>
    <row r="41" spans="1:29" ht="12" customHeight="1">
      <c r="A41" s="11" t="s">
        <v>653</v>
      </c>
      <c r="B41" s="11" t="s">
        <v>654</v>
      </c>
      <c r="C41" s="11" t="s">
        <v>655</v>
      </c>
      <c r="D41" s="11" t="s">
        <v>656</v>
      </c>
      <c r="E41" s="11" t="s">
        <v>657</v>
      </c>
      <c r="F41" s="11" t="s">
        <v>658</v>
      </c>
      <c r="G41" s="26" t="s">
        <v>659</v>
      </c>
      <c r="H41" s="11" t="s">
        <v>660</v>
      </c>
      <c r="I41" s="27" t="s">
        <v>661</v>
      </c>
      <c r="J41" s="28" t="s">
        <v>662</v>
      </c>
      <c r="K41" s="29" t="s">
        <v>663</v>
      </c>
      <c r="L41" s="30" t="s">
        <v>664</v>
      </c>
      <c r="M41" s="29" t="s">
        <v>665</v>
      </c>
      <c r="N41" s="29" t="s">
        <v>666</v>
      </c>
      <c r="O41" s="31" t="s">
        <v>667</v>
      </c>
      <c r="P41" s="29" t="s">
        <v>668</v>
      </c>
      <c r="Q41" s="32" t="s">
        <v>669</v>
      </c>
      <c r="R41" s="33" t="s">
        <v>670</v>
      </c>
      <c r="S41" s="33" t="s">
        <v>671</v>
      </c>
      <c r="T41" s="34" t="s">
        <v>672</v>
      </c>
      <c r="U41" s="33" t="s">
        <v>673</v>
      </c>
      <c r="V41" s="35" t="s">
        <v>674</v>
      </c>
      <c r="W41" s="35" t="s">
        <v>675</v>
      </c>
      <c r="X41" s="35" t="s">
        <v>676</v>
      </c>
      <c r="Y41" s="36" t="s">
        <v>677</v>
      </c>
      <c r="Z41" s="35" t="s">
        <v>678</v>
      </c>
      <c r="AA41" s="37" t="s">
        <v>679</v>
      </c>
      <c r="AB41" s="38" t="s">
        <v>680</v>
      </c>
      <c r="AC41" s="37" t="s">
        <v>681</v>
      </c>
    </row>
    <row r="42" spans="1:29">
      <c r="A42" s="28" t="s">
        <v>4</v>
      </c>
      <c r="B42" s="69" t="s">
        <v>28</v>
      </c>
      <c r="C42" s="58" t="s">
        <v>66</v>
      </c>
      <c r="D42" s="200" t="s">
        <v>67</v>
      </c>
      <c r="E42" s="40">
        <v>1</v>
      </c>
      <c r="F42" s="28">
        <v>2</v>
      </c>
      <c r="G42" s="99"/>
      <c r="H42" s="100" t="str">
        <f t="shared" ref="H42:H48" si="0">IF(G42="","",F42*G42)</f>
        <v/>
      </c>
      <c r="I42" s="101"/>
      <c r="J42" s="100" t="str">
        <f t="shared" ref="J42:J48" si="1">IF(G42="","",ROUND(H42*I42+H42,2))</f>
        <v/>
      </c>
      <c r="K42" s="44"/>
      <c r="L42" s="44"/>
      <c r="M42" s="44"/>
      <c r="N42" s="44"/>
      <c r="O42" s="44"/>
      <c r="P42" s="44"/>
      <c r="Q42" s="224">
        <v>2</v>
      </c>
      <c r="R42" s="179"/>
      <c r="S42" s="185">
        <f>Q42*R42</f>
        <v>0</v>
      </c>
      <c r="T42" s="170"/>
      <c r="U42" s="185">
        <f>ROUND(S42*T42+S42,2)</f>
        <v>0</v>
      </c>
      <c r="V42" s="197">
        <v>5</v>
      </c>
      <c r="W42" s="179"/>
      <c r="X42" s="182">
        <f>W42*V42</f>
        <v>0</v>
      </c>
      <c r="Y42" s="170"/>
      <c r="Z42" s="182">
        <f>ROUND(X42+X42*Y42,2)</f>
        <v>0</v>
      </c>
      <c r="AA42" s="176">
        <v>2000</v>
      </c>
      <c r="AB42" s="173">
        <v>0.08</v>
      </c>
      <c r="AC42" s="166">
        <f>ROUND(AA42+AA42*AB42,2)</f>
        <v>2160</v>
      </c>
    </row>
    <row r="43" spans="1:29">
      <c r="A43" s="28" t="s">
        <v>5</v>
      </c>
      <c r="B43" s="69" t="s">
        <v>68</v>
      </c>
      <c r="C43" s="58" t="s">
        <v>69</v>
      </c>
      <c r="D43" s="200"/>
      <c r="E43" s="40">
        <v>4</v>
      </c>
      <c r="F43" s="28">
        <v>8</v>
      </c>
      <c r="G43" s="99"/>
      <c r="H43" s="100" t="str">
        <f t="shared" si="0"/>
        <v/>
      </c>
      <c r="I43" s="101"/>
      <c r="J43" s="100" t="str">
        <f t="shared" si="1"/>
        <v/>
      </c>
      <c r="K43" s="44"/>
      <c r="L43" s="44"/>
      <c r="M43" s="44"/>
      <c r="N43" s="44"/>
      <c r="O43" s="44"/>
      <c r="P43" s="44"/>
      <c r="Q43" s="225"/>
      <c r="R43" s="180"/>
      <c r="S43" s="191"/>
      <c r="T43" s="171"/>
      <c r="U43" s="191"/>
      <c r="V43" s="198"/>
      <c r="W43" s="180"/>
      <c r="X43" s="183"/>
      <c r="Y43" s="171"/>
      <c r="Z43" s="183"/>
      <c r="AA43" s="177"/>
      <c r="AB43" s="174"/>
      <c r="AC43" s="167"/>
    </row>
    <row r="44" spans="1:29">
      <c r="A44" s="28" t="s">
        <v>6</v>
      </c>
      <c r="B44" s="69" t="s">
        <v>68</v>
      </c>
      <c r="C44" s="58" t="s">
        <v>70</v>
      </c>
      <c r="D44" s="200"/>
      <c r="E44" s="40">
        <v>3</v>
      </c>
      <c r="F44" s="28">
        <v>6</v>
      </c>
      <c r="G44" s="99"/>
      <c r="H44" s="100" t="str">
        <f t="shared" si="0"/>
        <v/>
      </c>
      <c r="I44" s="101"/>
      <c r="J44" s="100" t="str">
        <f t="shared" si="1"/>
        <v/>
      </c>
      <c r="K44" s="44"/>
      <c r="L44" s="44"/>
      <c r="M44" s="44"/>
      <c r="N44" s="44"/>
      <c r="O44" s="44"/>
      <c r="P44" s="44"/>
      <c r="Q44" s="225"/>
      <c r="R44" s="180"/>
      <c r="S44" s="191"/>
      <c r="T44" s="171"/>
      <c r="U44" s="191"/>
      <c r="V44" s="198"/>
      <c r="W44" s="180"/>
      <c r="X44" s="183"/>
      <c r="Y44" s="171"/>
      <c r="Z44" s="183"/>
      <c r="AA44" s="177"/>
      <c r="AB44" s="174"/>
      <c r="AC44" s="167"/>
    </row>
    <row r="45" spans="1:29">
      <c r="A45" s="28" t="s">
        <v>7</v>
      </c>
      <c r="B45" s="69" t="s">
        <v>71</v>
      </c>
      <c r="C45" s="58" t="s">
        <v>72</v>
      </c>
      <c r="D45" s="200"/>
      <c r="E45" s="40">
        <v>1</v>
      </c>
      <c r="F45" s="28">
        <v>2</v>
      </c>
      <c r="G45" s="99"/>
      <c r="H45" s="100" t="str">
        <f t="shared" si="0"/>
        <v/>
      </c>
      <c r="I45" s="101"/>
      <c r="J45" s="100" t="str">
        <f t="shared" si="1"/>
        <v/>
      </c>
      <c r="K45" s="44"/>
      <c r="L45" s="45"/>
      <c r="M45" s="44"/>
      <c r="N45" s="44"/>
      <c r="O45" s="46"/>
      <c r="P45" s="44"/>
      <c r="Q45" s="225"/>
      <c r="R45" s="180"/>
      <c r="S45" s="191"/>
      <c r="T45" s="171"/>
      <c r="U45" s="191"/>
      <c r="V45" s="198"/>
      <c r="W45" s="180"/>
      <c r="X45" s="183"/>
      <c r="Y45" s="171"/>
      <c r="Z45" s="183"/>
      <c r="AA45" s="177"/>
      <c r="AB45" s="174"/>
      <c r="AC45" s="167"/>
    </row>
    <row r="46" spans="1:29">
      <c r="A46" s="28" t="s">
        <v>16</v>
      </c>
      <c r="B46" s="69" t="s">
        <v>68</v>
      </c>
      <c r="C46" s="58" t="s">
        <v>177</v>
      </c>
      <c r="D46" s="58" t="s">
        <v>178</v>
      </c>
      <c r="E46" s="40">
        <v>1</v>
      </c>
      <c r="F46" s="28">
        <v>2</v>
      </c>
      <c r="G46" s="99"/>
      <c r="H46" s="100" t="str">
        <f t="shared" si="0"/>
        <v/>
      </c>
      <c r="I46" s="101"/>
      <c r="J46" s="100" t="str">
        <f t="shared" si="1"/>
        <v/>
      </c>
      <c r="K46" s="44"/>
      <c r="L46" s="45"/>
      <c r="M46" s="44"/>
      <c r="N46" s="44"/>
      <c r="O46" s="46"/>
      <c r="P46" s="44"/>
      <c r="Q46" s="225"/>
      <c r="R46" s="180"/>
      <c r="S46" s="191"/>
      <c r="T46" s="171"/>
      <c r="U46" s="191"/>
      <c r="V46" s="198"/>
      <c r="W46" s="180"/>
      <c r="X46" s="183"/>
      <c r="Y46" s="171"/>
      <c r="Z46" s="183"/>
      <c r="AA46" s="177"/>
      <c r="AB46" s="174"/>
      <c r="AC46" s="167"/>
    </row>
    <row r="47" spans="1:29" ht="24">
      <c r="A47" s="28" t="s">
        <v>17</v>
      </c>
      <c r="B47" s="72" t="s">
        <v>28</v>
      </c>
      <c r="C47" s="58" t="s">
        <v>293</v>
      </c>
      <c r="D47" s="58" t="s">
        <v>294</v>
      </c>
      <c r="E47" s="40">
        <v>1</v>
      </c>
      <c r="F47" s="28">
        <v>2</v>
      </c>
      <c r="G47" s="99"/>
      <c r="H47" s="100" t="str">
        <f t="shared" si="0"/>
        <v/>
      </c>
      <c r="I47" s="101"/>
      <c r="J47" s="100" t="str">
        <f t="shared" si="1"/>
        <v/>
      </c>
      <c r="K47" s="44"/>
      <c r="L47" s="45"/>
      <c r="M47" s="44"/>
      <c r="N47" s="44"/>
      <c r="O47" s="46"/>
      <c r="P47" s="44"/>
      <c r="Q47" s="225"/>
      <c r="R47" s="180"/>
      <c r="S47" s="191"/>
      <c r="T47" s="171"/>
      <c r="U47" s="191"/>
      <c r="V47" s="198"/>
      <c r="W47" s="180"/>
      <c r="X47" s="183"/>
      <c r="Y47" s="171"/>
      <c r="Z47" s="183"/>
      <c r="AA47" s="177"/>
      <c r="AB47" s="174"/>
      <c r="AC47" s="167"/>
    </row>
    <row r="48" spans="1:29">
      <c r="A48" s="28" t="s">
        <v>18</v>
      </c>
      <c r="B48" s="69" t="s">
        <v>68</v>
      </c>
      <c r="C48" s="58" t="s">
        <v>567</v>
      </c>
      <c r="D48" s="58" t="s">
        <v>568</v>
      </c>
      <c r="E48" s="40">
        <v>2</v>
      </c>
      <c r="F48" s="28">
        <v>4</v>
      </c>
      <c r="G48" s="99"/>
      <c r="H48" s="100" t="str">
        <f t="shared" si="0"/>
        <v/>
      </c>
      <c r="I48" s="101"/>
      <c r="J48" s="100" t="str">
        <f t="shared" si="1"/>
        <v/>
      </c>
      <c r="K48" s="44"/>
      <c r="L48" s="45"/>
      <c r="M48" s="44"/>
      <c r="N48" s="44"/>
      <c r="O48" s="46"/>
      <c r="P48" s="44"/>
      <c r="Q48" s="226"/>
      <c r="R48" s="181"/>
      <c r="S48" s="186"/>
      <c r="T48" s="172"/>
      <c r="U48" s="186"/>
      <c r="V48" s="199"/>
      <c r="W48" s="181"/>
      <c r="X48" s="184"/>
      <c r="Y48" s="172"/>
      <c r="Z48" s="184"/>
      <c r="AA48" s="178"/>
      <c r="AB48" s="175"/>
      <c r="AC48" s="168"/>
    </row>
    <row r="49" spans="1:29">
      <c r="A49" s="190" t="s">
        <v>52</v>
      </c>
      <c r="B49" s="190"/>
      <c r="C49" s="190"/>
      <c r="D49" s="190"/>
      <c r="E49" s="190"/>
      <c r="F49" s="190"/>
      <c r="G49" s="190"/>
      <c r="H49" s="114">
        <f>SUM(H42:H48)</f>
        <v>0</v>
      </c>
      <c r="I49" s="115"/>
      <c r="J49" s="114">
        <f>SUM(J42:J48)</f>
        <v>0</v>
      </c>
      <c r="K49" s="44"/>
      <c r="L49" s="44"/>
      <c r="M49" s="44"/>
      <c r="N49" s="44"/>
      <c r="O49" s="44"/>
      <c r="P49" s="44"/>
      <c r="Q49" s="49"/>
      <c r="R49" s="49"/>
      <c r="S49" s="119">
        <f>SUM(S42)</f>
        <v>0</v>
      </c>
      <c r="T49" s="120"/>
      <c r="U49" s="119">
        <f>SUM(U42)</f>
        <v>0</v>
      </c>
      <c r="V49" s="51"/>
      <c r="W49" s="51"/>
      <c r="X49" s="121">
        <f>SUM(X42)</f>
        <v>0</v>
      </c>
      <c r="Y49" s="122"/>
      <c r="Z49" s="121">
        <f>SUM(Z42)</f>
        <v>0</v>
      </c>
      <c r="AA49" s="123">
        <f>SUM(AA42)</f>
        <v>2000</v>
      </c>
      <c r="AB49" s="109"/>
      <c r="AC49" s="123">
        <f>SUM(AC42)</f>
        <v>2160</v>
      </c>
    </row>
    <row r="50" spans="1:29">
      <c r="A50" s="192" t="s">
        <v>691</v>
      </c>
      <c r="B50" s="192"/>
      <c r="C50" s="10" t="str">
        <f>IF(G48="","",SUM(H49+N49+S49+X49+AA49))</f>
        <v/>
      </c>
    </row>
    <row r="51" spans="1:29">
      <c r="A51" s="193" t="s">
        <v>692</v>
      </c>
      <c r="B51" s="194"/>
      <c r="C51" s="10" t="str">
        <f>IF(G48="","",SUM(J49,P49,U49,Z49,AC49))</f>
        <v/>
      </c>
    </row>
    <row r="53" spans="1:29">
      <c r="A53" s="169" t="s">
        <v>26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1:29">
      <c r="A54" s="190" t="s">
        <v>0</v>
      </c>
      <c r="B54" s="190"/>
      <c r="C54" s="190"/>
      <c r="D54" s="190"/>
      <c r="E54" s="190"/>
      <c r="F54" s="190" t="s">
        <v>1</v>
      </c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65" t="s">
        <v>2</v>
      </c>
      <c r="W54" s="165"/>
      <c r="X54" s="165"/>
      <c r="Y54" s="165"/>
      <c r="Z54" s="165"/>
      <c r="AA54" s="165"/>
      <c r="AB54" s="165"/>
      <c r="AC54" s="165"/>
    </row>
    <row r="55" spans="1:29" ht="120">
      <c r="A55" s="11" t="s">
        <v>8</v>
      </c>
      <c r="B55" s="11" t="s">
        <v>9</v>
      </c>
      <c r="C55" s="11" t="s">
        <v>20</v>
      </c>
      <c r="D55" s="11" t="s">
        <v>10</v>
      </c>
      <c r="E55" s="11" t="s">
        <v>21</v>
      </c>
      <c r="F55" s="11" t="s">
        <v>33</v>
      </c>
      <c r="G55" s="12" t="s">
        <v>34</v>
      </c>
      <c r="H55" s="13" t="s">
        <v>35</v>
      </c>
      <c r="I55" s="14" t="s">
        <v>3</v>
      </c>
      <c r="J55" s="13" t="s">
        <v>36</v>
      </c>
      <c r="K55" s="15" t="s">
        <v>38</v>
      </c>
      <c r="L55" s="16" t="s">
        <v>39</v>
      </c>
      <c r="M55" s="15" t="s">
        <v>37</v>
      </c>
      <c r="N55" s="15" t="s">
        <v>41</v>
      </c>
      <c r="O55" s="17" t="s">
        <v>3</v>
      </c>
      <c r="P55" s="18" t="s">
        <v>42</v>
      </c>
      <c r="Q55" s="19" t="s">
        <v>76</v>
      </c>
      <c r="R55" s="20" t="s">
        <v>88</v>
      </c>
      <c r="S55" s="20" t="s">
        <v>45</v>
      </c>
      <c r="T55" s="21" t="s">
        <v>3</v>
      </c>
      <c r="U55" s="20" t="s">
        <v>46</v>
      </c>
      <c r="V55" s="22" t="s">
        <v>11</v>
      </c>
      <c r="W55" s="22" t="s">
        <v>12</v>
      </c>
      <c r="X55" s="22" t="s">
        <v>13</v>
      </c>
      <c r="Y55" s="23" t="s">
        <v>3</v>
      </c>
      <c r="Z55" s="22" t="s">
        <v>14</v>
      </c>
      <c r="AA55" s="24" t="s">
        <v>47</v>
      </c>
      <c r="AB55" s="25" t="s">
        <v>3</v>
      </c>
      <c r="AC55" s="24" t="s">
        <v>48</v>
      </c>
    </row>
    <row r="56" spans="1:29" ht="12" customHeight="1">
      <c r="A56" s="11" t="s">
        <v>653</v>
      </c>
      <c r="B56" s="11" t="s">
        <v>654</v>
      </c>
      <c r="C56" s="11" t="s">
        <v>655</v>
      </c>
      <c r="D56" s="11" t="s">
        <v>656</v>
      </c>
      <c r="E56" s="11" t="s">
        <v>657</v>
      </c>
      <c r="F56" s="11" t="s">
        <v>658</v>
      </c>
      <c r="G56" s="26" t="s">
        <v>659</v>
      </c>
      <c r="H56" s="11" t="s">
        <v>660</v>
      </c>
      <c r="I56" s="27" t="s">
        <v>661</v>
      </c>
      <c r="J56" s="28" t="s">
        <v>662</v>
      </c>
      <c r="K56" s="29" t="s">
        <v>663</v>
      </c>
      <c r="L56" s="30" t="s">
        <v>664</v>
      </c>
      <c r="M56" s="29" t="s">
        <v>665</v>
      </c>
      <c r="N56" s="29" t="s">
        <v>666</v>
      </c>
      <c r="O56" s="31" t="s">
        <v>667</v>
      </c>
      <c r="P56" s="29" t="s">
        <v>668</v>
      </c>
      <c r="Q56" s="32" t="s">
        <v>669</v>
      </c>
      <c r="R56" s="33" t="s">
        <v>670</v>
      </c>
      <c r="S56" s="33" t="s">
        <v>671</v>
      </c>
      <c r="T56" s="34" t="s">
        <v>672</v>
      </c>
      <c r="U56" s="33" t="s">
        <v>673</v>
      </c>
      <c r="V56" s="35" t="s">
        <v>674</v>
      </c>
      <c r="W56" s="35" t="s">
        <v>675</v>
      </c>
      <c r="X56" s="35" t="s">
        <v>676</v>
      </c>
      <c r="Y56" s="36" t="s">
        <v>677</v>
      </c>
      <c r="Z56" s="35" t="s">
        <v>678</v>
      </c>
      <c r="AA56" s="37" t="s">
        <v>679</v>
      </c>
      <c r="AB56" s="38" t="s">
        <v>680</v>
      </c>
      <c r="AC56" s="37" t="s">
        <v>681</v>
      </c>
    </row>
    <row r="57" spans="1:29" ht="24">
      <c r="A57" s="28" t="s">
        <v>4</v>
      </c>
      <c r="B57" s="69" t="s">
        <v>73</v>
      </c>
      <c r="C57" s="69" t="s">
        <v>74</v>
      </c>
      <c r="D57" s="200" t="s">
        <v>75</v>
      </c>
      <c r="E57" s="40">
        <v>2</v>
      </c>
      <c r="F57" s="28">
        <v>4</v>
      </c>
      <c r="G57" s="99"/>
      <c r="H57" s="100" t="str">
        <f>IF(G57="","",F57*G57)</f>
        <v/>
      </c>
      <c r="I57" s="101"/>
      <c r="J57" s="100" t="str">
        <f>IF(G57="","",ROUND(H57*I57+H57,2))</f>
        <v/>
      </c>
      <c r="K57" s="70"/>
      <c r="L57" s="70"/>
      <c r="M57" s="131"/>
      <c r="N57" s="131"/>
      <c r="O57" s="131"/>
      <c r="P57" s="131"/>
      <c r="Q57" s="216">
        <v>22</v>
      </c>
      <c r="R57" s="203"/>
      <c r="S57" s="216">
        <f>Q57*R57</f>
        <v>0</v>
      </c>
      <c r="T57" s="201"/>
      <c r="U57" s="216">
        <f>ROUND(S57*T57+S57,2)</f>
        <v>0</v>
      </c>
      <c r="V57" s="197">
        <v>10</v>
      </c>
      <c r="W57" s="203"/>
      <c r="X57" s="202">
        <f>W57*V57</f>
        <v>0</v>
      </c>
      <c r="Y57" s="201"/>
      <c r="Z57" s="202">
        <f>ROUND(X57+X57*Y57,2)</f>
        <v>0</v>
      </c>
      <c r="AA57" s="219">
        <v>10000</v>
      </c>
      <c r="AB57" s="210">
        <v>0.08</v>
      </c>
      <c r="AC57" s="206">
        <f>ROUND(AA57+AA57*AB57,2)</f>
        <v>10800</v>
      </c>
    </row>
    <row r="58" spans="1:29" ht="36">
      <c r="A58" s="28" t="s">
        <v>5</v>
      </c>
      <c r="B58" s="86" t="s">
        <v>77</v>
      </c>
      <c r="C58" s="58" t="s">
        <v>78</v>
      </c>
      <c r="D58" s="200"/>
      <c r="E58" s="40">
        <v>7</v>
      </c>
      <c r="F58" s="28">
        <v>14</v>
      </c>
      <c r="G58" s="99"/>
      <c r="H58" s="100" t="str">
        <f>IF(G58="","",F58*G58)</f>
        <v/>
      </c>
      <c r="I58" s="101"/>
      <c r="J58" s="100" t="str">
        <f>IF(G58="","",ROUND(H58*I58+H58,2))</f>
        <v/>
      </c>
      <c r="K58" s="43" t="s">
        <v>79</v>
      </c>
      <c r="L58" s="71">
        <v>7</v>
      </c>
      <c r="M58" s="103"/>
      <c r="N58" s="104" t="str">
        <f>IF(M58="","",L58*M58)</f>
        <v/>
      </c>
      <c r="O58" s="101"/>
      <c r="P58" s="104" t="str">
        <f>IF(M58="","",ROUND(N58*O58+N58,2))</f>
        <v/>
      </c>
      <c r="Q58" s="222"/>
      <c r="R58" s="203"/>
      <c r="S58" s="216"/>
      <c r="T58" s="201"/>
      <c r="U58" s="216"/>
      <c r="V58" s="198"/>
      <c r="W58" s="203"/>
      <c r="X58" s="202"/>
      <c r="Y58" s="201"/>
      <c r="Z58" s="202"/>
      <c r="AA58" s="219"/>
      <c r="AB58" s="210"/>
      <c r="AC58" s="206"/>
    </row>
    <row r="59" spans="1:29" ht="36">
      <c r="A59" s="28" t="s">
        <v>6</v>
      </c>
      <c r="B59" s="72" t="s">
        <v>80</v>
      </c>
      <c r="C59" s="58" t="s">
        <v>81</v>
      </c>
      <c r="D59" s="200"/>
      <c r="E59" s="40">
        <v>2</v>
      </c>
      <c r="F59" s="28">
        <v>4</v>
      </c>
      <c r="G59" s="99"/>
      <c r="H59" s="100" t="str">
        <f>IF(G59="","",F59*G59)</f>
        <v/>
      </c>
      <c r="I59" s="101"/>
      <c r="J59" s="100" t="str">
        <f>IF(G59="","",ROUND(H59*I59+H59,2))</f>
        <v/>
      </c>
      <c r="K59" s="43" t="s">
        <v>79</v>
      </c>
      <c r="L59" s="71">
        <v>2</v>
      </c>
      <c r="M59" s="103"/>
      <c r="N59" s="104" t="str">
        <f>IF(M59="","",L59*M59)</f>
        <v/>
      </c>
      <c r="O59" s="101"/>
      <c r="P59" s="104" t="str">
        <f>IF(M59="","",ROUND(N59*O59+N59,2))</f>
        <v/>
      </c>
      <c r="Q59" s="216"/>
      <c r="R59" s="203"/>
      <c r="S59" s="216"/>
      <c r="T59" s="201"/>
      <c r="U59" s="216"/>
      <c r="V59" s="198"/>
      <c r="W59" s="203"/>
      <c r="X59" s="202"/>
      <c r="Y59" s="201"/>
      <c r="Z59" s="202"/>
      <c r="AA59" s="219"/>
      <c r="AB59" s="210"/>
      <c r="AC59" s="206"/>
    </row>
    <row r="60" spans="1:29">
      <c r="A60" s="190" t="s">
        <v>52</v>
      </c>
      <c r="B60" s="190"/>
      <c r="C60" s="190"/>
      <c r="D60" s="190"/>
      <c r="E60" s="190"/>
      <c r="F60" s="190"/>
      <c r="G60" s="190"/>
      <c r="H60" s="114">
        <f>SUM(H57:H59)</f>
        <v>0</v>
      </c>
      <c r="I60" s="115"/>
      <c r="J60" s="114">
        <f>SUM(J57:J59)</f>
        <v>0</v>
      </c>
      <c r="K60" s="111"/>
      <c r="L60" s="111"/>
      <c r="M60" s="111"/>
      <c r="N60" s="116">
        <f>SUM(N58:N59)</f>
        <v>0</v>
      </c>
      <c r="O60" s="117"/>
      <c r="P60" s="116">
        <f>SUM(P58:P59)</f>
        <v>0</v>
      </c>
      <c r="Q60" s="133"/>
      <c r="R60" s="133"/>
      <c r="S60" s="119">
        <f>SUM(S57)</f>
        <v>0</v>
      </c>
      <c r="T60" s="120"/>
      <c r="U60" s="119">
        <f>SUM(U57)</f>
        <v>0</v>
      </c>
      <c r="V60" s="134"/>
      <c r="W60" s="134"/>
      <c r="X60" s="121">
        <f>SUM(X57)</f>
        <v>0</v>
      </c>
      <c r="Y60" s="122"/>
      <c r="Z60" s="121">
        <f>SUM(Z57)</f>
        <v>0</v>
      </c>
      <c r="AA60" s="123">
        <f>SUM(AA57)</f>
        <v>10000</v>
      </c>
      <c r="AB60" s="109"/>
      <c r="AC60" s="123">
        <f>SUM(AC57)</f>
        <v>10800</v>
      </c>
    </row>
    <row r="61" spans="1:29">
      <c r="A61" s="192" t="s">
        <v>693</v>
      </c>
      <c r="B61" s="192"/>
      <c r="C61" s="10" t="str">
        <f>IF(G59="","",SUM(H60+N60+S60+X60+AA60))</f>
        <v/>
      </c>
    </row>
    <row r="62" spans="1:29">
      <c r="A62" s="193" t="s">
        <v>694</v>
      </c>
      <c r="B62" s="194"/>
      <c r="C62" s="10" t="str">
        <f>IF(G59="","",SUM(J60,P60,U60,Z60,AC60))</f>
        <v/>
      </c>
    </row>
    <row r="64" spans="1:29">
      <c r="A64" s="169" t="s">
        <v>23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</row>
    <row r="65" spans="1:29">
      <c r="A65" s="190" t="s">
        <v>0</v>
      </c>
      <c r="B65" s="190"/>
      <c r="C65" s="190"/>
      <c r="D65" s="190"/>
      <c r="E65" s="190"/>
      <c r="F65" s="190" t="s">
        <v>1</v>
      </c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65" t="s">
        <v>2</v>
      </c>
      <c r="W65" s="165"/>
      <c r="X65" s="165"/>
      <c r="Y65" s="165"/>
      <c r="Z65" s="165"/>
      <c r="AA65" s="165"/>
      <c r="AB65" s="165"/>
      <c r="AC65" s="165"/>
    </row>
    <row r="66" spans="1:29" ht="120">
      <c r="A66" s="11" t="s">
        <v>8</v>
      </c>
      <c r="B66" s="11" t="s">
        <v>9</v>
      </c>
      <c r="C66" s="11" t="s">
        <v>20</v>
      </c>
      <c r="D66" s="11" t="s">
        <v>10</v>
      </c>
      <c r="E66" s="11" t="s">
        <v>21</v>
      </c>
      <c r="F66" s="11" t="s">
        <v>33</v>
      </c>
      <c r="G66" s="12" t="s">
        <v>34</v>
      </c>
      <c r="H66" s="13" t="s">
        <v>35</v>
      </c>
      <c r="I66" s="14" t="s">
        <v>3</v>
      </c>
      <c r="J66" s="13" t="s">
        <v>36</v>
      </c>
      <c r="K66" s="15" t="s">
        <v>38</v>
      </c>
      <c r="L66" s="16" t="s">
        <v>87</v>
      </c>
      <c r="M66" s="15" t="s">
        <v>37</v>
      </c>
      <c r="N66" s="15" t="s">
        <v>41</v>
      </c>
      <c r="O66" s="17" t="s">
        <v>3</v>
      </c>
      <c r="P66" s="18" t="s">
        <v>42</v>
      </c>
      <c r="Q66" s="19" t="s">
        <v>43</v>
      </c>
      <c r="R66" s="20" t="s">
        <v>44</v>
      </c>
      <c r="S66" s="20" t="s">
        <v>45</v>
      </c>
      <c r="T66" s="21" t="s">
        <v>3</v>
      </c>
      <c r="U66" s="20" t="s">
        <v>46</v>
      </c>
      <c r="V66" s="22" t="s">
        <v>11</v>
      </c>
      <c r="W66" s="22" t="s">
        <v>12</v>
      </c>
      <c r="X66" s="22" t="s">
        <v>13</v>
      </c>
      <c r="Y66" s="23" t="s">
        <v>3</v>
      </c>
      <c r="Z66" s="22" t="s">
        <v>14</v>
      </c>
      <c r="AA66" s="24" t="s">
        <v>47</v>
      </c>
      <c r="AB66" s="25" t="s">
        <v>3</v>
      </c>
      <c r="AC66" s="24" t="s">
        <v>48</v>
      </c>
    </row>
    <row r="67" spans="1:29" ht="12" customHeight="1">
      <c r="A67" s="11" t="s">
        <v>653</v>
      </c>
      <c r="B67" s="11" t="s">
        <v>654</v>
      </c>
      <c r="C67" s="11" t="s">
        <v>655</v>
      </c>
      <c r="D67" s="11" t="s">
        <v>656</v>
      </c>
      <c r="E67" s="11" t="s">
        <v>657</v>
      </c>
      <c r="F67" s="11" t="s">
        <v>658</v>
      </c>
      <c r="G67" s="26" t="s">
        <v>659</v>
      </c>
      <c r="H67" s="11" t="s">
        <v>660</v>
      </c>
      <c r="I67" s="27" t="s">
        <v>661</v>
      </c>
      <c r="J67" s="28" t="s">
        <v>662</v>
      </c>
      <c r="K67" s="29" t="s">
        <v>663</v>
      </c>
      <c r="L67" s="30" t="s">
        <v>664</v>
      </c>
      <c r="M67" s="29" t="s">
        <v>665</v>
      </c>
      <c r="N67" s="29" t="s">
        <v>666</v>
      </c>
      <c r="O67" s="31" t="s">
        <v>667</v>
      </c>
      <c r="P67" s="29" t="s">
        <v>668</v>
      </c>
      <c r="Q67" s="32" t="s">
        <v>669</v>
      </c>
      <c r="R67" s="33" t="s">
        <v>670</v>
      </c>
      <c r="S67" s="33" t="s">
        <v>671</v>
      </c>
      <c r="T67" s="34" t="s">
        <v>672</v>
      </c>
      <c r="U67" s="33" t="s">
        <v>673</v>
      </c>
      <c r="V67" s="35" t="s">
        <v>674</v>
      </c>
      <c r="W67" s="35" t="s">
        <v>675</v>
      </c>
      <c r="X67" s="35" t="s">
        <v>676</v>
      </c>
      <c r="Y67" s="36" t="s">
        <v>677</v>
      </c>
      <c r="Z67" s="35" t="s">
        <v>678</v>
      </c>
      <c r="AA67" s="37" t="s">
        <v>679</v>
      </c>
      <c r="AB67" s="38" t="s">
        <v>680</v>
      </c>
      <c r="AC67" s="37" t="s">
        <v>681</v>
      </c>
    </row>
    <row r="68" spans="1:29" ht="24">
      <c r="A68" s="28" t="s">
        <v>4</v>
      </c>
      <c r="B68" s="72" t="s">
        <v>82</v>
      </c>
      <c r="C68" s="58" t="s">
        <v>83</v>
      </c>
      <c r="D68" s="200" t="s">
        <v>84</v>
      </c>
      <c r="E68" s="40">
        <v>1</v>
      </c>
      <c r="F68" s="28">
        <v>2</v>
      </c>
      <c r="G68" s="99"/>
      <c r="H68" s="100" t="str">
        <f>IF(G68="","",F68*G68)</f>
        <v/>
      </c>
      <c r="I68" s="101"/>
      <c r="J68" s="100" t="str">
        <f>IF(G68="","",ROUND(H68*I68+H68,2))</f>
        <v/>
      </c>
      <c r="K68" s="102" t="s">
        <v>86</v>
      </c>
      <c r="L68" s="102">
        <v>2</v>
      </c>
      <c r="M68" s="103"/>
      <c r="N68" s="104" t="str">
        <f>IF(M68="","",L68*M68)</f>
        <v/>
      </c>
      <c r="O68" s="101"/>
      <c r="P68" s="104" t="str">
        <f>IF(M68="","",ROUND(N68*O68+N68,2))</f>
        <v/>
      </c>
      <c r="Q68" s="185">
        <v>2</v>
      </c>
      <c r="R68" s="179"/>
      <c r="S68" s="185">
        <f>Q68*R68</f>
        <v>0</v>
      </c>
      <c r="T68" s="170"/>
      <c r="U68" s="185">
        <f>ROUND(S68*T68+S68,2)</f>
        <v>0</v>
      </c>
      <c r="V68" s="197">
        <v>8</v>
      </c>
      <c r="W68" s="179"/>
      <c r="X68" s="182">
        <f>V68*W68</f>
        <v>0</v>
      </c>
      <c r="Y68" s="170"/>
      <c r="Z68" s="182">
        <f>ROUND(X68+X68*Y68,2)</f>
        <v>0</v>
      </c>
      <c r="AA68" s="219">
        <v>5000</v>
      </c>
      <c r="AB68" s="210">
        <v>0.08</v>
      </c>
      <c r="AC68" s="166">
        <f>ROUND(AA68+AA68*AB68,2)</f>
        <v>5400</v>
      </c>
    </row>
    <row r="69" spans="1:29" ht="24">
      <c r="A69" s="28" t="s">
        <v>5</v>
      </c>
      <c r="B69" s="72" t="s">
        <v>82</v>
      </c>
      <c r="C69" s="58" t="s">
        <v>85</v>
      </c>
      <c r="D69" s="200"/>
      <c r="E69" s="40">
        <v>2</v>
      </c>
      <c r="F69" s="28">
        <v>4</v>
      </c>
      <c r="G69" s="99"/>
      <c r="H69" s="100" t="str">
        <f>IF(G69="","",F69*G69)</f>
        <v/>
      </c>
      <c r="I69" s="101"/>
      <c r="J69" s="100" t="str">
        <f>IF(G69="","",ROUND(H69*I69+H69,2))</f>
        <v/>
      </c>
      <c r="K69" s="102" t="s">
        <v>86</v>
      </c>
      <c r="L69" s="102">
        <v>4</v>
      </c>
      <c r="M69" s="103"/>
      <c r="N69" s="104" t="str">
        <f>IF(M69="","",L69*M69)</f>
        <v/>
      </c>
      <c r="O69" s="101"/>
      <c r="P69" s="104" t="str">
        <f>IF(M69="","",ROUND(N69*O69+N69,2))</f>
        <v/>
      </c>
      <c r="Q69" s="186"/>
      <c r="R69" s="181"/>
      <c r="S69" s="186"/>
      <c r="T69" s="172"/>
      <c r="U69" s="186"/>
      <c r="V69" s="199"/>
      <c r="W69" s="181"/>
      <c r="X69" s="184"/>
      <c r="Y69" s="172"/>
      <c r="Z69" s="184"/>
      <c r="AA69" s="219"/>
      <c r="AB69" s="210"/>
      <c r="AC69" s="168"/>
    </row>
    <row r="70" spans="1:29">
      <c r="A70" s="190" t="s">
        <v>52</v>
      </c>
      <c r="B70" s="190"/>
      <c r="C70" s="190"/>
      <c r="D70" s="190"/>
      <c r="E70" s="190"/>
      <c r="F70" s="190"/>
      <c r="G70" s="190"/>
      <c r="H70" s="114">
        <f>SUM(H68:H69)</f>
        <v>0</v>
      </c>
      <c r="I70" s="115"/>
      <c r="J70" s="114">
        <f>SUM(J68:J69)</f>
        <v>0</v>
      </c>
      <c r="K70" s="111"/>
      <c r="L70" s="111"/>
      <c r="M70" s="111"/>
      <c r="N70" s="116">
        <f>SUM(N68:N69)</f>
        <v>0</v>
      </c>
      <c r="O70" s="117"/>
      <c r="P70" s="116">
        <f>SUM(P68:P69)</f>
        <v>0</v>
      </c>
      <c r="Q70" s="133"/>
      <c r="R70" s="133"/>
      <c r="S70" s="119">
        <f>SUM(S68)</f>
        <v>0</v>
      </c>
      <c r="T70" s="120"/>
      <c r="U70" s="119">
        <f>SUM(U68:U69)</f>
        <v>0</v>
      </c>
      <c r="V70" s="134"/>
      <c r="W70" s="134"/>
      <c r="X70" s="121">
        <f>SUM(X68)</f>
        <v>0</v>
      </c>
      <c r="Y70" s="122"/>
      <c r="Z70" s="121">
        <f>SUM(Z68)</f>
        <v>0</v>
      </c>
      <c r="AA70" s="123"/>
      <c r="AB70" s="109"/>
      <c r="AC70" s="123">
        <f>SUM(AC68)</f>
        <v>5400</v>
      </c>
    </row>
    <row r="71" spans="1:29">
      <c r="A71" s="192" t="s">
        <v>695</v>
      </c>
      <c r="B71" s="192"/>
      <c r="C71" s="10" t="str">
        <f>IF(G69="","",SUM(H70+N70+S70+X70+AA70))</f>
        <v/>
      </c>
    </row>
    <row r="72" spans="1:29">
      <c r="A72" s="193" t="s">
        <v>696</v>
      </c>
      <c r="B72" s="194"/>
      <c r="C72" s="10" t="str">
        <f>IF(G69="","",SUM(J70,P70,U70,Z70,AC70))</f>
        <v/>
      </c>
    </row>
    <row r="74" spans="1:29">
      <c r="A74" s="169" t="s">
        <v>27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1:29">
      <c r="A75" s="190" t="s">
        <v>0</v>
      </c>
      <c r="B75" s="190"/>
      <c r="C75" s="190"/>
      <c r="D75" s="190"/>
      <c r="E75" s="190"/>
      <c r="F75" s="190" t="s">
        <v>1</v>
      </c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65" t="s">
        <v>2</v>
      </c>
      <c r="W75" s="165"/>
      <c r="X75" s="165"/>
      <c r="Y75" s="165"/>
      <c r="Z75" s="165"/>
      <c r="AA75" s="165"/>
      <c r="AB75" s="165"/>
      <c r="AC75" s="165"/>
    </row>
    <row r="76" spans="1:29" ht="120">
      <c r="A76" s="11" t="s">
        <v>8</v>
      </c>
      <c r="B76" s="11" t="s">
        <v>9</v>
      </c>
      <c r="C76" s="11" t="s">
        <v>20</v>
      </c>
      <c r="D76" s="11" t="s">
        <v>10</v>
      </c>
      <c r="E76" s="11" t="s">
        <v>21</v>
      </c>
      <c r="F76" s="11" t="s">
        <v>33</v>
      </c>
      <c r="G76" s="12" t="s">
        <v>34</v>
      </c>
      <c r="H76" s="13" t="s">
        <v>35</v>
      </c>
      <c r="I76" s="14" t="s">
        <v>3</v>
      </c>
      <c r="J76" s="13" t="s">
        <v>36</v>
      </c>
      <c r="K76" s="15" t="s">
        <v>38</v>
      </c>
      <c r="L76" s="16" t="s">
        <v>87</v>
      </c>
      <c r="M76" s="15" t="s">
        <v>37</v>
      </c>
      <c r="N76" s="15" t="s">
        <v>41</v>
      </c>
      <c r="O76" s="17" t="s">
        <v>3</v>
      </c>
      <c r="P76" s="18" t="s">
        <v>42</v>
      </c>
      <c r="Q76" s="19" t="s">
        <v>43</v>
      </c>
      <c r="R76" s="20" t="s">
        <v>44</v>
      </c>
      <c r="S76" s="20" t="s">
        <v>45</v>
      </c>
      <c r="T76" s="21" t="s">
        <v>3</v>
      </c>
      <c r="U76" s="20" t="s">
        <v>46</v>
      </c>
      <c r="V76" s="22" t="s">
        <v>11</v>
      </c>
      <c r="W76" s="22" t="s">
        <v>12</v>
      </c>
      <c r="X76" s="22" t="s">
        <v>13</v>
      </c>
      <c r="Y76" s="23" t="s">
        <v>3</v>
      </c>
      <c r="Z76" s="22" t="s">
        <v>14</v>
      </c>
      <c r="AA76" s="24" t="s">
        <v>47</v>
      </c>
      <c r="AB76" s="25" t="s">
        <v>3</v>
      </c>
      <c r="AC76" s="24" t="s">
        <v>48</v>
      </c>
    </row>
    <row r="77" spans="1:29" ht="12" customHeight="1">
      <c r="A77" s="11" t="s">
        <v>653</v>
      </c>
      <c r="B77" s="11" t="s">
        <v>654</v>
      </c>
      <c r="C77" s="11" t="s">
        <v>655</v>
      </c>
      <c r="D77" s="11" t="s">
        <v>656</v>
      </c>
      <c r="E77" s="11" t="s">
        <v>657</v>
      </c>
      <c r="F77" s="11" t="s">
        <v>658</v>
      </c>
      <c r="G77" s="26" t="s">
        <v>659</v>
      </c>
      <c r="H77" s="11" t="s">
        <v>660</v>
      </c>
      <c r="I77" s="27" t="s">
        <v>661</v>
      </c>
      <c r="J77" s="28" t="s">
        <v>662</v>
      </c>
      <c r="K77" s="29" t="s">
        <v>663</v>
      </c>
      <c r="L77" s="30" t="s">
        <v>664</v>
      </c>
      <c r="M77" s="29" t="s">
        <v>665</v>
      </c>
      <c r="N77" s="29" t="s">
        <v>666</v>
      </c>
      <c r="O77" s="31" t="s">
        <v>667</v>
      </c>
      <c r="P77" s="29" t="s">
        <v>668</v>
      </c>
      <c r="Q77" s="32" t="s">
        <v>669</v>
      </c>
      <c r="R77" s="33" t="s">
        <v>670</v>
      </c>
      <c r="S77" s="33" t="s">
        <v>671</v>
      </c>
      <c r="T77" s="34" t="s">
        <v>672</v>
      </c>
      <c r="U77" s="33" t="s">
        <v>673</v>
      </c>
      <c r="V77" s="35" t="s">
        <v>674</v>
      </c>
      <c r="W77" s="35" t="s">
        <v>675</v>
      </c>
      <c r="X77" s="35" t="s">
        <v>676</v>
      </c>
      <c r="Y77" s="36" t="s">
        <v>677</v>
      </c>
      <c r="Z77" s="35" t="s">
        <v>678</v>
      </c>
      <c r="AA77" s="37" t="s">
        <v>679</v>
      </c>
      <c r="AB77" s="38" t="s">
        <v>680</v>
      </c>
      <c r="AC77" s="37" t="s">
        <v>681</v>
      </c>
    </row>
    <row r="78" spans="1:29" ht="24">
      <c r="A78" s="28" t="s">
        <v>4</v>
      </c>
      <c r="B78" s="72" t="s">
        <v>89</v>
      </c>
      <c r="C78" s="58" t="s">
        <v>90</v>
      </c>
      <c r="D78" s="11" t="s">
        <v>91</v>
      </c>
      <c r="E78" s="40">
        <v>1</v>
      </c>
      <c r="F78" s="28">
        <v>2</v>
      </c>
      <c r="G78" s="99"/>
      <c r="H78" s="100" t="str">
        <f>IF(G78="","",F78*G78)</f>
        <v/>
      </c>
      <c r="I78" s="101"/>
      <c r="J78" s="100" t="str">
        <f>IF(G78="","",ROUND(H78*I78+H78,2))</f>
        <v/>
      </c>
      <c r="K78" s="102" t="s">
        <v>86</v>
      </c>
      <c r="L78" s="102">
        <v>1</v>
      </c>
      <c r="M78" s="103"/>
      <c r="N78" s="104" t="str">
        <f>IF(M78="","",L78*M78)</f>
        <v/>
      </c>
      <c r="O78" s="101"/>
      <c r="P78" s="104" t="str">
        <f>IF(M78="","",ROUND(N78*O78+N78,2))</f>
        <v/>
      </c>
      <c r="Q78" s="216">
        <v>4</v>
      </c>
      <c r="R78" s="203"/>
      <c r="S78" s="216">
        <f>Q78*R78</f>
        <v>0</v>
      </c>
      <c r="T78" s="201"/>
      <c r="U78" s="216">
        <f>ROUND(S78*T78+S78,2)</f>
        <v>0</v>
      </c>
      <c r="V78" s="197">
        <v>8</v>
      </c>
      <c r="W78" s="203"/>
      <c r="X78" s="202">
        <f>W78*V78</f>
        <v>0</v>
      </c>
      <c r="Y78" s="201"/>
      <c r="Z78" s="202">
        <f>ROUND(X78+X78*Y78,2)</f>
        <v>0</v>
      </c>
      <c r="AA78" s="219">
        <v>5000</v>
      </c>
      <c r="AB78" s="210">
        <v>0.08</v>
      </c>
      <c r="AC78" s="206">
        <f>ROUND(AA78+AA78*AB78,2)</f>
        <v>5400</v>
      </c>
    </row>
    <row r="79" spans="1:29" ht="24">
      <c r="A79" s="28" t="s">
        <v>5</v>
      </c>
      <c r="B79" s="72" t="s">
        <v>89</v>
      </c>
      <c r="C79" s="58" t="s">
        <v>92</v>
      </c>
      <c r="D79" s="58" t="s">
        <v>95</v>
      </c>
      <c r="E79" s="40">
        <v>1</v>
      </c>
      <c r="F79" s="28">
        <v>2</v>
      </c>
      <c r="G79" s="99"/>
      <c r="H79" s="100" t="str">
        <f>IF(G79="","",F79*G79)</f>
        <v/>
      </c>
      <c r="I79" s="101"/>
      <c r="J79" s="100" t="str">
        <f>IF(G79="","",ROUND(H79*I79+H79,2))</f>
        <v/>
      </c>
      <c r="K79" s="102" t="s">
        <v>86</v>
      </c>
      <c r="L79" s="102">
        <v>1</v>
      </c>
      <c r="M79" s="103"/>
      <c r="N79" s="104" t="str">
        <f>IF(M79="","",L79*M79)</f>
        <v/>
      </c>
      <c r="O79" s="101"/>
      <c r="P79" s="104" t="str">
        <f>IF(M79="","",ROUND(N79*O79+N79,2))</f>
        <v/>
      </c>
      <c r="Q79" s="216"/>
      <c r="R79" s="203"/>
      <c r="S79" s="216"/>
      <c r="T79" s="201"/>
      <c r="U79" s="216"/>
      <c r="V79" s="198"/>
      <c r="W79" s="203"/>
      <c r="X79" s="202"/>
      <c r="Y79" s="201"/>
      <c r="Z79" s="202"/>
      <c r="AA79" s="219"/>
      <c r="AB79" s="210"/>
      <c r="AC79" s="206"/>
    </row>
    <row r="80" spans="1:29" ht="24">
      <c r="A80" s="28" t="s">
        <v>6</v>
      </c>
      <c r="B80" s="72" t="s">
        <v>89</v>
      </c>
      <c r="C80" s="58" t="s">
        <v>93</v>
      </c>
      <c r="D80" s="58" t="s">
        <v>95</v>
      </c>
      <c r="E80" s="40">
        <v>4</v>
      </c>
      <c r="F80" s="28">
        <v>8</v>
      </c>
      <c r="G80" s="99"/>
      <c r="H80" s="100" t="str">
        <f>IF(G80="","",F80*G80)</f>
        <v/>
      </c>
      <c r="I80" s="101"/>
      <c r="J80" s="100" t="str">
        <f>IF(G80="","",ROUND(H80*I80+H80,2))</f>
        <v/>
      </c>
      <c r="K80" s="102" t="s">
        <v>86</v>
      </c>
      <c r="L80" s="135">
        <v>4</v>
      </c>
      <c r="M80" s="103"/>
      <c r="N80" s="104" t="str">
        <f>IF(M80="","",L80*M80)</f>
        <v/>
      </c>
      <c r="O80" s="101"/>
      <c r="P80" s="104" t="str">
        <f>IF(M80="","",ROUND(N80*O80+N80,2))</f>
        <v/>
      </c>
      <c r="Q80" s="216"/>
      <c r="R80" s="203"/>
      <c r="S80" s="216"/>
      <c r="T80" s="201"/>
      <c r="U80" s="216"/>
      <c r="V80" s="198"/>
      <c r="W80" s="203"/>
      <c r="X80" s="202"/>
      <c r="Y80" s="201"/>
      <c r="Z80" s="202"/>
      <c r="AA80" s="219"/>
      <c r="AB80" s="210"/>
      <c r="AC80" s="206"/>
    </row>
    <row r="81" spans="1:29" ht="24">
      <c r="A81" s="28" t="s">
        <v>7</v>
      </c>
      <c r="B81" s="72" t="s">
        <v>89</v>
      </c>
      <c r="C81" s="58" t="s">
        <v>94</v>
      </c>
      <c r="D81" s="58" t="s">
        <v>95</v>
      </c>
      <c r="E81" s="40">
        <v>1</v>
      </c>
      <c r="F81" s="28">
        <v>2</v>
      </c>
      <c r="G81" s="99"/>
      <c r="H81" s="100" t="str">
        <f>IF(G81="","",F81*G81)</f>
        <v/>
      </c>
      <c r="I81" s="101"/>
      <c r="J81" s="100" t="str">
        <f>IF(G81="","",ROUND(H81*I81+H81,2))</f>
        <v/>
      </c>
      <c r="K81" s="136" t="s">
        <v>86</v>
      </c>
      <c r="L81" s="102">
        <v>1</v>
      </c>
      <c r="M81" s="103"/>
      <c r="N81" s="104" t="str">
        <f>IF(M81="","",L81*M81)</f>
        <v/>
      </c>
      <c r="O81" s="101"/>
      <c r="P81" s="104" t="str">
        <f>IF(M81="","",ROUND(N81*O81+N81,2))</f>
        <v/>
      </c>
      <c r="Q81" s="222"/>
      <c r="R81" s="203"/>
      <c r="S81" s="216"/>
      <c r="T81" s="201"/>
      <c r="U81" s="216"/>
      <c r="V81" s="199"/>
      <c r="W81" s="203"/>
      <c r="X81" s="202"/>
      <c r="Y81" s="201"/>
      <c r="Z81" s="202"/>
      <c r="AA81" s="219"/>
      <c r="AB81" s="210"/>
      <c r="AC81" s="206"/>
    </row>
    <row r="82" spans="1:29">
      <c r="A82" s="190" t="s">
        <v>52</v>
      </c>
      <c r="B82" s="190"/>
      <c r="C82" s="190"/>
      <c r="D82" s="190"/>
      <c r="E82" s="190"/>
      <c r="F82" s="190"/>
      <c r="G82" s="190"/>
      <c r="H82" s="114">
        <f>SUM(H78:H81)</f>
        <v>0</v>
      </c>
      <c r="I82" s="115"/>
      <c r="J82" s="114">
        <f>SUM(J78:J81)</f>
        <v>0</v>
      </c>
      <c r="K82" s="111"/>
      <c r="L82" s="137"/>
      <c r="M82" s="137"/>
      <c r="N82" s="138">
        <f>SUM(N78:N81)</f>
        <v>0</v>
      </c>
      <c r="O82" s="139"/>
      <c r="P82" s="140">
        <f>SUM(P78:P81)</f>
        <v>0</v>
      </c>
      <c r="Q82" s="133"/>
      <c r="R82" s="133"/>
      <c r="S82" s="119">
        <f>SUM(S78)</f>
        <v>0</v>
      </c>
      <c r="T82" s="120"/>
      <c r="U82" s="119">
        <f>SUM(U78)</f>
        <v>0</v>
      </c>
      <c r="V82" s="134"/>
      <c r="W82" s="134"/>
      <c r="X82" s="121">
        <f>SUM(X78)</f>
        <v>0</v>
      </c>
      <c r="Y82" s="122"/>
      <c r="Z82" s="121">
        <f>SUM(Z78)</f>
        <v>0</v>
      </c>
      <c r="AA82" s="123">
        <f>SUM(AA78)</f>
        <v>5000</v>
      </c>
      <c r="AB82" s="109"/>
      <c r="AC82" s="123">
        <f>SUM(AC78)</f>
        <v>5400</v>
      </c>
    </row>
    <row r="83" spans="1:29">
      <c r="A83" s="192" t="s">
        <v>697</v>
      </c>
      <c r="B83" s="192"/>
      <c r="C83" s="10" t="str">
        <f>IF(G81="","",SUM(H82+N82+S82+X82+AA82))</f>
        <v/>
      </c>
    </row>
    <row r="84" spans="1:29">
      <c r="A84" s="193" t="s">
        <v>698</v>
      </c>
      <c r="B84" s="194"/>
      <c r="C84" s="10" t="str">
        <f>IF(G81="","",SUM(J82,P82,U82,Z82,AC82))</f>
        <v/>
      </c>
    </row>
    <row r="86" spans="1:29">
      <c r="A86" s="169" t="s">
        <v>96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1:29">
      <c r="A87" s="190" t="s">
        <v>0</v>
      </c>
      <c r="B87" s="190"/>
      <c r="C87" s="190"/>
      <c r="D87" s="190"/>
      <c r="E87" s="190"/>
      <c r="F87" s="190" t="s">
        <v>1</v>
      </c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65" t="s">
        <v>2</v>
      </c>
      <c r="W87" s="165"/>
      <c r="X87" s="165"/>
      <c r="Y87" s="165"/>
      <c r="Z87" s="165"/>
      <c r="AA87" s="165"/>
      <c r="AB87" s="165"/>
      <c r="AC87" s="165"/>
    </row>
    <row r="88" spans="1:29" ht="120">
      <c r="A88" s="11" t="s">
        <v>8</v>
      </c>
      <c r="B88" s="11" t="s">
        <v>9</v>
      </c>
      <c r="C88" s="11" t="s">
        <v>20</v>
      </c>
      <c r="D88" s="11" t="s">
        <v>10</v>
      </c>
      <c r="E88" s="11" t="s">
        <v>21</v>
      </c>
      <c r="F88" s="11" t="s">
        <v>33</v>
      </c>
      <c r="G88" s="12" t="s">
        <v>34</v>
      </c>
      <c r="H88" s="13" t="s">
        <v>35</v>
      </c>
      <c r="I88" s="14" t="s">
        <v>3</v>
      </c>
      <c r="J88" s="13" t="s">
        <v>36</v>
      </c>
      <c r="K88" s="15" t="s">
        <v>38</v>
      </c>
      <c r="L88" s="16" t="s">
        <v>87</v>
      </c>
      <c r="M88" s="15" t="s">
        <v>37</v>
      </c>
      <c r="N88" s="15" t="s">
        <v>41</v>
      </c>
      <c r="O88" s="17" t="s">
        <v>3</v>
      </c>
      <c r="P88" s="18" t="s">
        <v>42</v>
      </c>
      <c r="Q88" s="19" t="s">
        <v>43</v>
      </c>
      <c r="R88" s="20" t="s">
        <v>44</v>
      </c>
      <c r="S88" s="20" t="s">
        <v>45</v>
      </c>
      <c r="T88" s="21" t="s">
        <v>3</v>
      </c>
      <c r="U88" s="20" t="s">
        <v>46</v>
      </c>
      <c r="V88" s="22" t="s">
        <v>11</v>
      </c>
      <c r="W88" s="22" t="s">
        <v>12</v>
      </c>
      <c r="X88" s="22" t="s">
        <v>13</v>
      </c>
      <c r="Y88" s="23" t="s">
        <v>3</v>
      </c>
      <c r="Z88" s="22" t="s">
        <v>14</v>
      </c>
      <c r="AA88" s="24" t="s">
        <v>47</v>
      </c>
      <c r="AB88" s="25" t="s">
        <v>3</v>
      </c>
      <c r="AC88" s="24" t="s">
        <v>48</v>
      </c>
    </row>
    <row r="89" spans="1:29" ht="12" customHeight="1">
      <c r="A89" s="11" t="s">
        <v>653</v>
      </c>
      <c r="B89" s="11" t="s">
        <v>654</v>
      </c>
      <c r="C89" s="11" t="s">
        <v>655</v>
      </c>
      <c r="D89" s="11" t="s">
        <v>656</v>
      </c>
      <c r="E89" s="11" t="s">
        <v>657</v>
      </c>
      <c r="F89" s="11" t="s">
        <v>658</v>
      </c>
      <c r="G89" s="26" t="s">
        <v>659</v>
      </c>
      <c r="H89" s="11" t="s">
        <v>660</v>
      </c>
      <c r="I89" s="27" t="s">
        <v>661</v>
      </c>
      <c r="J89" s="28" t="s">
        <v>662</v>
      </c>
      <c r="K89" s="29" t="s">
        <v>663</v>
      </c>
      <c r="L89" s="30" t="s">
        <v>664</v>
      </c>
      <c r="M89" s="29" t="s">
        <v>665</v>
      </c>
      <c r="N89" s="29" t="s">
        <v>666</v>
      </c>
      <c r="O89" s="31" t="s">
        <v>667</v>
      </c>
      <c r="P89" s="29" t="s">
        <v>668</v>
      </c>
      <c r="Q89" s="32" t="s">
        <v>669</v>
      </c>
      <c r="R89" s="33" t="s">
        <v>670</v>
      </c>
      <c r="S89" s="33" t="s">
        <v>671</v>
      </c>
      <c r="T89" s="34" t="s">
        <v>672</v>
      </c>
      <c r="U89" s="33" t="s">
        <v>673</v>
      </c>
      <c r="V89" s="35" t="s">
        <v>674</v>
      </c>
      <c r="W89" s="35" t="s">
        <v>675</v>
      </c>
      <c r="X89" s="35" t="s">
        <v>676</v>
      </c>
      <c r="Y89" s="36" t="s">
        <v>677</v>
      </c>
      <c r="Z89" s="35" t="s">
        <v>678</v>
      </c>
      <c r="AA89" s="37" t="s">
        <v>679</v>
      </c>
      <c r="AB89" s="38" t="s">
        <v>680</v>
      </c>
      <c r="AC89" s="37" t="s">
        <v>681</v>
      </c>
    </row>
    <row r="90" spans="1:29">
      <c r="A90" s="28" t="s">
        <v>4</v>
      </c>
      <c r="B90" s="72" t="s">
        <v>97</v>
      </c>
      <c r="C90" s="58" t="s">
        <v>98</v>
      </c>
      <c r="D90" s="58" t="s">
        <v>99</v>
      </c>
      <c r="E90" s="40">
        <v>1</v>
      </c>
      <c r="F90" s="28">
        <v>2</v>
      </c>
      <c r="G90" s="99"/>
      <c r="H90" s="100" t="str">
        <f t="shared" ref="H90:H103" si="2">IF(G90="","",F90*G90)</f>
        <v/>
      </c>
      <c r="I90" s="101"/>
      <c r="J90" s="100" t="str">
        <f t="shared" ref="J90:J103" si="3">IF(G90="","",ROUND(H90*I90+H90,2))</f>
        <v/>
      </c>
      <c r="K90" s="111"/>
      <c r="L90" s="111"/>
      <c r="M90" s="111"/>
      <c r="N90" s="111"/>
      <c r="O90" s="111"/>
      <c r="P90" s="111"/>
      <c r="Q90" s="216">
        <v>10</v>
      </c>
      <c r="R90" s="203"/>
      <c r="S90" s="216">
        <f>Q90*R90</f>
        <v>0</v>
      </c>
      <c r="T90" s="201"/>
      <c r="U90" s="216">
        <f>ROUND(S90*T90+S90,2)</f>
        <v>0</v>
      </c>
      <c r="V90" s="197">
        <v>8</v>
      </c>
      <c r="W90" s="203"/>
      <c r="X90" s="202">
        <f>W90*V90</f>
        <v>0</v>
      </c>
      <c r="Y90" s="201"/>
      <c r="Z90" s="202">
        <f>ROUND(X90+X90*Y90,2)</f>
        <v>0</v>
      </c>
      <c r="AA90" s="219">
        <v>5000</v>
      </c>
      <c r="AB90" s="210">
        <v>0.08</v>
      </c>
      <c r="AC90" s="206">
        <f>ROUND(AA90+AA90*AB90,2)</f>
        <v>5400</v>
      </c>
    </row>
    <row r="91" spans="1:29">
      <c r="A91" s="28" t="s">
        <v>5</v>
      </c>
      <c r="B91" s="72" t="s">
        <v>100</v>
      </c>
      <c r="C91" s="58" t="s">
        <v>101</v>
      </c>
      <c r="D91" s="11" t="s">
        <v>99</v>
      </c>
      <c r="E91" s="40">
        <v>4</v>
      </c>
      <c r="F91" s="28">
        <v>8</v>
      </c>
      <c r="G91" s="99"/>
      <c r="H91" s="100" t="str">
        <f t="shared" si="2"/>
        <v/>
      </c>
      <c r="I91" s="101"/>
      <c r="J91" s="100" t="str">
        <f t="shared" si="3"/>
        <v/>
      </c>
      <c r="K91" s="111"/>
      <c r="L91" s="111"/>
      <c r="M91" s="111"/>
      <c r="N91" s="111"/>
      <c r="O91" s="111"/>
      <c r="P91" s="111"/>
      <c r="Q91" s="216"/>
      <c r="R91" s="203"/>
      <c r="S91" s="216"/>
      <c r="T91" s="201"/>
      <c r="U91" s="216"/>
      <c r="V91" s="198"/>
      <c r="W91" s="203"/>
      <c r="X91" s="202"/>
      <c r="Y91" s="201"/>
      <c r="Z91" s="202"/>
      <c r="AA91" s="219"/>
      <c r="AB91" s="210"/>
      <c r="AC91" s="206"/>
    </row>
    <row r="92" spans="1:29" ht="24">
      <c r="A92" s="28" t="s">
        <v>6</v>
      </c>
      <c r="B92" s="72" t="s">
        <v>102</v>
      </c>
      <c r="C92" s="58" t="s">
        <v>103</v>
      </c>
      <c r="D92" s="58" t="s">
        <v>99</v>
      </c>
      <c r="E92" s="40">
        <v>2</v>
      </c>
      <c r="F92" s="28">
        <v>4</v>
      </c>
      <c r="G92" s="99"/>
      <c r="H92" s="100" t="str">
        <f t="shared" si="2"/>
        <v/>
      </c>
      <c r="I92" s="101"/>
      <c r="J92" s="100" t="str">
        <f t="shared" si="3"/>
        <v/>
      </c>
      <c r="K92" s="111"/>
      <c r="L92" s="111"/>
      <c r="M92" s="111"/>
      <c r="N92" s="111"/>
      <c r="O92" s="111"/>
      <c r="P92" s="111"/>
      <c r="Q92" s="216"/>
      <c r="R92" s="203"/>
      <c r="S92" s="216"/>
      <c r="T92" s="201"/>
      <c r="U92" s="216"/>
      <c r="V92" s="198"/>
      <c r="W92" s="203"/>
      <c r="X92" s="202"/>
      <c r="Y92" s="201"/>
      <c r="Z92" s="202"/>
      <c r="AA92" s="219"/>
      <c r="AB92" s="210"/>
      <c r="AC92" s="206"/>
    </row>
    <row r="93" spans="1:29" ht="24">
      <c r="A93" s="28" t="s">
        <v>7</v>
      </c>
      <c r="B93" s="72" t="s">
        <v>104</v>
      </c>
      <c r="C93" s="58" t="s">
        <v>105</v>
      </c>
      <c r="D93" s="58" t="s">
        <v>99</v>
      </c>
      <c r="E93" s="40">
        <v>1</v>
      </c>
      <c r="F93" s="28">
        <v>2</v>
      </c>
      <c r="G93" s="99"/>
      <c r="H93" s="100" t="str">
        <f t="shared" si="2"/>
        <v/>
      </c>
      <c r="I93" s="101"/>
      <c r="J93" s="100" t="str">
        <f t="shared" si="3"/>
        <v/>
      </c>
      <c r="K93" s="111"/>
      <c r="L93" s="111"/>
      <c r="M93" s="111"/>
      <c r="N93" s="111"/>
      <c r="O93" s="111"/>
      <c r="P93" s="111"/>
      <c r="Q93" s="216"/>
      <c r="R93" s="203"/>
      <c r="S93" s="216"/>
      <c r="T93" s="201"/>
      <c r="U93" s="216"/>
      <c r="V93" s="198"/>
      <c r="W93" s="203"/>
      <c r="X93" s="202"/>
      <c r="Y93" s="201"/>
      <c r="Z93" s="202"/>
      <c r="AA93" s="219"/>
      <c r="AB93" s="210"/>
      <c r="AC93" s="206"/>
    </row>
    <row r="94" spans="1:29" ht="24">
      <c r="A94" s="28" t="s">
        <v>16</v>
      </c>
      <c r="B94" s="72" t="s">
        <v>106</v>
      </c>
      <c r="C94" s="58" t="s">
        <v>107</v>
      </c>
      <c r="D94" s="58" t="s">
        <v>108</v>
      </c>
      <c r="E94" s="40">
        <v>6</v>
      </c>
      <c r="F94" s="28">
        <v>12</v>
      </c>
      <c r="G94" s="99"/>
      <c r="H94" s="100" t="str">
        <f t="shared" si="2"/>
        <v/>
      </c>
      <c r="I94" s="101"/>
      <c r="J94" s="100" t="str">
        <f t="shared" si="3"/>
        <v/>
      </c>
      <c r="K94" s="111"/>
      <c r="L94" s="111"/>
      <c r="M94" s="111"/>
      <c r="N94" s="111"/>
      <c r="O94" s="111"/>
      <c r="P94" s="111"/>
      <c r="Q94" s="222"/>
      <c r="R94" s="203"/>
      <c r="S94" s="216"/>
      <c r="T94" s="201"/>
      <c r="U94" s="216"/>
      <c r="V94" s="198"/>
      <c r="W94" s="203"/>
      <c r="X94" s="202"/>
      <c r="Y94" s="201"/>
      <c r="Z94" s="202"/>
      <c r="AA94" s="219"/>
      <c r="AB94" s="210"/>
      <c r="AC94" s="206"/>
    </row>
    <row r="95" spans="1:29" ht="24">
      <c r="A95" s="28" t="s">
        <v>17</v>
      </c>
      <c r="B95" s="69" t="s">
        <v>104</v>
      </c>
      <c r="C95" s="58" t="s">
        <v>109</v>
      </c>
      <c r="D95" s="58" t="s">
        <v>108</v>
      </c>
      <c r="E95" s="40">
        <v>1</v>
      </c>
      <c r="F95" s="28">
        <v>2</v>
      </c>
      <c r="G95" s="99"/>
      <c r="H95" s="100" t="str">
        <f t="shared" si="2"/>
        <v/>
      </c>
      <c r="I95" s="101"/>
      <c r="J95" s="100" t="str">
        <f t="shared" si="3"/>
        <v/>
      </c>
      <c r="K95" s="111"/>
      <c r="L95" s="111"/>
      <c r="M95" s="111"/>
      <c r="N95" s="111"/>
      <c r="O95" s="111"/>
      <c r="P95" s="111"/>
      <c r="Q95" s="222"/>
      <c r="R95" s="203"/>
      <c r="S95" s="216"/>
      <c r="T95" s="201"/>
      <c r="U95" s="216"/>
      <c r="V95" s="198"/>
      <c r="W95" s="203"/>
      <c r="X95" s="202"/>
      <c r="Y95" s="201"/>
      <c r="Z95" s="202"/>
      <c r="AA95" s="219"/>
      <c r="AB95" s="210"/>
      <c r="AC95" s="206"/>
    </row>
    <row r="96" spans="1:29" ht="24">
      <c r="A96" s="28" t="s">
        <v>18</v>
      </c>
      <c r="B96" s="69" t="s">
        <v>110</v>
      </c>
      <c r="C96" s="58" t="s">
        <v>111</v>
      </c>
      <c r="D96" s="58" t="s">
        <v>112</v>
      </c>
      <c r="E96" s="40">
        <v>1</v>
      </c>
      <c r="F96" s="28">
        <v>2</v>
      </c>
      <c r="G96" s="99"/>
      <c r="H96" s="100" t="str">
        <f t="shared" si="2"/>
        <v/>
      </c>
      <c r="I96" s="101"/>
      <c r="J96" s="100" t="str">
        <f t="shared" si="3"/>
        <v/>
      </c>
      <c r="K96" s="111"/>
      <c r="L96" s="111"/>
      <c r="M96" s="111"/>
      <c r="N96" s="111"/>
      <c r="O96" s="111"/>
      <c r="P96" s="111"/>
      <c r="Q96" s="222"/>
      <c r="R96" s="203"/>
      <c r="S96" s="216"/>
      <c r="T96" s="201"/>
      <c r="U96" s="216"/>
      <c r="V96" s="198"/>
      <c r="W96" s="203"/>
      <c r="X96" s="202"/>
      <c r="Y96" s="201"/>
      <c r="Z96" s="202"/>
      <c r="AA96" s="219"/>
      <c r="AB96" s="210"/>
      <c r="AC96" s="206"/>
    </row>
    <row r="97" spans="1:29" ht="24">
      <c r="A97" s="28" t="s">
        <v>19</v>
      </c>
      <c r="B97" s="69" t="s">
        <v>113</v>
      </c>
      <c r="C97" s="58" t="s">
        <v>114</v>
      </c>
      <c r="D97" s="58" t="s">
        <v>112</v>
      </c>
      <c r="E97" s="40">
        <v>2</v>
      </c>
      <c r="F97" s="28">
        <v>4</v>
      </c>
      <c r="G97" s="99"/>
      <c r="H97" s="100" t="str">
        <f t="shared" si="2"/>
        <v/>
      </c>
      <c r="I97" s="101"/>
      <c r="J97" s="100" t="str">
        <f t="shared" si="3"/>
        <v/>
      </c>
      <c r="K97" s="111"/>
      <c r="L97" s="111"/>
      <c r="M97" s="111"/>
      <c r="N97" s="111"/>
      <c r="O97" s="111"/>
      <c r="P97" s="111"/>
      <c r="Q97" s="222"/>
      <c r="R97" s="203"/>
      <c r="S97" s="216"/>
      <c r="T97" s="201"/>
      <c r="U97" s="216"/>
      <c r="V97" s="198"/>
      <c r="W97" s="203"/>
      <c r="X97" s="202"/>
      <c r="Y97" s="201"/>
      <c r="Z97" s="202"/>
      <c r="AA97" s="219"/>
      <c r="AB97" s="210"/>
      <c r="AC97" s="206"/>
    </row>
    <row r="98" spans="1:29">
      <c r="A98" s="28" t="s">
        <v>29</v>
      </c>
      <c r="B98" s="69" t="s">
        <v>115</v>
      </c>
      <c r="C98" s="58" t="s">
        <v>116</v>
      </c>
      <c r="D98" s="58" t="s">
        <v>117</v>
      </c>
      <c r="E98" s="40">
        <v>1</v>
      </c>
      <c r="F98" s="28">
        <v>1</v>
      </c>
      <c r="G98" s="99"/>
      <c r="H98" s="100" t="str">
        <f t="shared" si="2"/>
        <v/>
      </c>
      <c r="I98" s="101"/>
      <c r="J98" s="100" t="str">
        <f t="shared" si="3"/>
        <v/>
      </c>
      <c r="K98" s="111"/>
      <c r="L98" s="111"/>
      <c r="M98" s="111"/>
      <c r="N98" s="111"/>
      <c r="O98" s="111"/>
      <c r="P98" s="111"/>
      <c r="Q98" s="222"/>
      <c r="R98" s="203"/>
      <c r="S98" s="216"/>
      <c r="T98" s="201"/>
      <c r="U98" s="216"/>
      <c r="V98" s="198"/>
      <c r="W98" s="203"/>
      <c r="X98" s="202"/>
      <c r="Y98" s="201"/>
      <c r="Z98" s="202"/>
      <c r="AA98" s="219"/>
      <c r="AB98" s="210"/>
      <c r="AC98" s="206"/>
    </row>
    <row r="99" spans="1:29">
      <c r="A99" s="28" t="s">
        <v>30</v>
      </c>
      <c r="B99" s="69" t="s">
        <v>118</v>
      </c>
      <c r="C99" s="58" t="s">
        <v>119</v>
      </c>
      <c r="D99" s="58" t="s">
        <v>120</v>
      </c>
      <c r="E99" s="40">
        <v>1</v>
      </c>
      <c r="F99" s="28">
        <v>1</v>
      </c>
      <c r="G99" s="99"/>
      <c r="H99" s="100" t="str">
        <f t="shared" si="2"/>
        <v/>
      </c>
      <c r="I99" s="101"/>
      <c r="J99" s="100" t="str">
        <f t="shared" si="3"/>
        <v/>
      </c>
      <c r="K99" s="111"/>
      <c r="L99" s="111"/>
      <c r="M99" s="111"/>
      <c r="N99" s="111"/>
      <c r="O99" s="111"/>
      <c r="P99" s="111"/>
      <c r="Q99" s="222"/>
      <c r="R99" s="203"/>
      <c r="S99" s="216"/>
      <c r="T99" s="201"/>
      <c r="U99" s="216"/>
      <c r="V99" s="198"/>
      <c r="W99" s="203"/>
      <c r="X99" s="202"/>
      <c r="Y99" s="201"/>
      <c r="Z99" s="202"/>
      <c r="AA99" s="219"/>
      <c r="AB99" s="210"/>
      <c r="AC99" s="206"/>
    </row>
    <row r="100" spans="1:29" ht="24">
      <c r="A100" s="28" t="s">
        <v>56</v>
      </c>
      <c r="B100" s="69" t="s">
        <v>121</v>
      </c>
      <c r="C100" s="58" t="s">
        <v>122</v>
      </c>
      <c r="D100" s="58" t="s">
        <v>123</v>
      </c>
      <c r="E100" s="40">
        <v>5</v>
      </c>
      <c r="F100" s="28">
        <v>5</v>
      </c>
      <c r="G100" s="99"/>
      <c r="H100" s="100" t="str">
        <f t="shared" si="2"/>
        <v/>
      </c>
      <c r="I100" s="101"/>
      <c r="J100" s="100" t="str">
        <f t="shared" si="3"/>
        <v/>
      </c>
      <c r="K100" s="111"/>
      <c r="L100" s="111"/>
      <c r="M100" s="111"/>
      <c r="N100" s="111"/>
      <c r="O100" s="111"/>
      <c r="P100" s="111"/>
      <c r="Q100" s="222"/>
      <c r="R100" s="203"/>
      <c r="S100" s="216"/>
      <c r="T100" s="201"/>
      <c r="U100" s="216"/>
      <c r="V100" s="198"/>
      <c r="W100" s="203"/>
      <c r="X100" s="202"/>
      <c r="Y100" s="201"/>
      <c r="Z100" s="202"/>
      <c r="AA100" s="219"/>
      <c r="AB100" s="210"/>
      <c r="AC100" s="206"/>
    </row>
    <row r="101" spans="1:29">
      <c r="A101" s="28" t="s">
        <v>57</v>
      </c>
      <c r="B101" s="69" t="s">
        <v>102</v>
      </c>
      <c r="C101" s="58" t="s">
        <v>124</v>
      </c>
      <c r="D101" s="58" t="s">
        <v>123</v>
      </c>
      <c r="E101" s="40">
        <v>1</v>
      </c>
      <c r="F101" s="28">
        <v>2</v>
      </c>
      <c r="G101" s="99"/>
      <c r="H101" s="100" t="str">
        <f t="shared" si="2"/>
        <v/>
      </c>
      <c r="I101" s="101"/>
      <c r="J101" s="100" t="str">
        <f t="shared" si="3"/>
        <v/>
      </c>
      <c r="K101" s="111"/>
      <c r="L101" s="111"/>
      <c r="M101" s="111"/>
      <c r="N101" s="111"/>
      <c r="O101" s="111"/>
      <c r="P101" s="111"/>
      <c r="Q101" s="222"/>
      <c r="R101" s="203"/>
      <c r="S101" s="216"/>
      <c r="T101" s="201"/>
      <c r="U101" s="216"/>
      <c r="V101" s="198"/>
      <c r="W101" s="203"/>
      <c r="X101" s="202"/>
      <c r="Y101" s="201"/>
      <c r="Z101" s="202"/>
      <c r="AA101" s="219"/>
      <c r="AB101" s="210"/>
      <c r="AC101" s="206"/>
    </row>
    <row r="102" spans="1:29">
      <c r="A102" s="28" t="s">
        <v>58</v>
      </c>
      <c r="B102" s="69" t="s">
        <v>121</v>
      </c>
      <c r="C102" s="58" t="s">
        <v>125</v>
      </c>
      <c r="D102" s="58" t="s">
        <v>117</v>
      </c>
      <c r="E102" s="40">
        <v>5</v>
      </c>
      <c r="F102" s="28">
        <v>5</v>
      </c>
      <c r="G102" s="99"/>
      <c r="H102" s="100" t="str">
        <f t="shared" si="2"/>
        <v/>
      </c>
      <c r="I102" s="101"/>
      <c r="J102" s="100" t="str">
        <f t="shared" si="3"/>
        <v/>
      </c>
      <c r="K102" s="111"/>
      <c r="L102" s="111"/>
      <c r="M102" s="111"/>
      <c r="N102" s="111"/>
      <c r="O102" s="111"/>
      <c r="P102" s="111"/>
      <c r="Q102" s="222"/>
      <c r="R102" s="203"/>
      <c r="S102" s="216"/>
      <c r="T102" s="201"/>
      <c r="U102" s="216"/>
      <c r="V102" s="198"/>
      <c r="W102" s="203"/>
      <c r="X102" s="202"/>
      <c r="Y102" s="201"/>
      <c r="Z102" s="202"/>
      <c r="AA102" s="219"/>
      <c r="AB102" s="210"/>
      <c r="AC102" s="206"/>
    </row>
    <row r="103" spans="1:29" ht="36">
      <c r="A103" s="28" t="s">
        <v>59</v>
      </c>
      <c r="B103" s="72" t="s">
        <v>217</v>
      </c>
      <c r="C103" s="58" t="s">
        <v>218</v>
      </c>
      <c r="D103" s="58" t="s">
        <v>219</v>
      </c>
      <c r="E103" s="40">
        <v>1</v>
      </c>
      <c r="F103" s="28">
        <v>2</v>
      </c>
      <c r="G103" s="99"/>
      <c r="H103" s="100" t="str">
        <f t="shared" si="2"/>
        <v/>
      </c>
      <c r="I103" s="101"/>
      <c r="J103" s="100" t="str">
        <f t="shared" si="3"/>
        <v/>
      </c>
      <c r="K103" s="111"/>
      <c r="L103" s="111"/>
      <c r="M103" s="111"/>
      <c r="N103" s="111"/>
      <c r="O103" s="111"/>
      <c r="P103" s="111"/>
      <c r="Q103" s="222"/>
      <c r="R103" s="203"/>
      <c r="S103" s="216"/>
      <c r="T103" s="201"/>
      <c r="U103" s="216"/>
      <c r="V103" s="198"/>
      <c r="W103" s="203"/>
      <c r="X103" s="202"/>
      <c r="Y103" s="201"/>
      <c r="Z103" s="202"/>
      <c r="AA103" s="219"/>
      <c r="AB103" s="210"/>
      <c r="AC103" s="206"/>
    </row>
    <row r="104" spans="1:29">
      <c r="A104" s="190" t="s">
        <v>52</v>
      </c>
      <c r="B104" s="190"/>
      <c r="C104" s="190"/>
      <c r="D104" s="190"/>
      <c r="E104" s="190"/>
      <c r="F104" s="190"/>
      <c r="G104" s="190"/>
      <c r="H104" s="114">
        <f>SUM(H90:H103)</f>
        <v>0</v>
      </c>
      <c r="I104" s="115"/>
      <c r="J104" s="114">
        <f>SUM(J90:J103)</f>
        <v>0</v>
      </c>
      <c r="K104" s="111"/>
      <c r="L104" s="137"/>
      <c r="M104" s="137"/>
      <c r="N104" s="111"/>
      <c r="O104" s="111"/>
      <c r="P104" s="111"/>
      <c r="Q104" s="133"/>
      <c r="R104" s="133"/>
      <c r="S104" s="119">
        <f>SUM(S90)</f>
        <v>0</v>
      </c>
      <c r="T104" s="120"/>
      <c r="U104" s="119">
        <f>SUM(U90)</f>
        <v>0</v>
      </c>
      <c r="V104" s="134"/>
      <c r="W104" s="134"/>
      <c r="X104" s="121">
        <f>SUM(X90)</f>
        <v>0</v>
      </c>
      <c r="Y104" s="122"/>
      <c r="Z104" s="121">
        <f>SUM(Z90)</f>
        <v>0</v>
      </c>
      <c r="AA104" s="123">
        <f>SUM(AA90)</f>
        <v>5000</v>
      </c>
      <c r="AB104" s="109"/>
      <c r="AC104" s="123">
        <f>SUM(AC90)</f>
        <v>5400</v>
      </c>
    </row>
    <row r="105" spans="1:29">
      <c r="A105" s="192" t="s">
        <v>699</v>
      </c>
      <c r="B105" s="192"/>
      <c r="C105" s="10" t="str">
        <f>IF(G103="","",SUM(H104+N104+S104+X104+AA104))</f>
        <v/>
      </c>
    </row>
    <row r="106" spans="1:29">
      <c r="A106" s="193" t="s">
        <v>700</v>
      </c>
      <c r="B106" s="194"/>
      <c r="C106" s="10" t="str">
        <f>IF(G103="","",SUM(J104,P104,U104,Z104,AC104))</f>
        <v/>
      </c>
    </row>
    <row r="108" spans="1:29">
      <c r="A108" s="169" t="s">
        <v>126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</row>
    <row r="109" spans="1:29">
      <c r="A109" s="190" t="s">
        <v>0</v>
      </c>
      <c r="B109" s="190"/>
      <c r="C109" s="190"/>
      <c r="D109" s="190"/>
      <c r="E109" s="190"/>
      <c r="F109" s="190" t="s">
        <v>1</v>
      </c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65" t="s">
        <v>2</v>
      </c>
      <c r="W109" s="165"/>
      <c r="X109" s="165"/>
      <c r="Y109" s="165"/>
      <c r="Z109" s="165"/>
      <c r="AA109" s="165"/>
      <c r="AB109" s="165"/>
      <c r="AC109" s="165"/>
    </row>
    <row r="110" spans="1:29" ht="120">
      <c r="A110" s="11" t="s">
        <v>8</v>
      </c>
      <c r="B110" s="11" t="s">
        <v>9</v>
      </c>
      <c r="C110" s="11" t="s">
        <v>20</v>
      </c>
      <c r="D110" s="11" t="s">
        <v>10</v>
      </c>
      <c r="E110" s="11" t="s">
        <v>21</v>
      </c>
      <c r="F110" s="11" t="s">
        <v>33</v>
      </c>
      <c r="G110" s="12" t="s">
        <v>34</v>
      </c>
      <c r="H110" s="13" t="s">
        <v>35</v>
      </c>
      <c r="I110" s="14" t="s">
        <v>3</v>
      </c>
      <c r="J110" s="13" t="s">
        <v>36</v>
      </c>
      <c r="K110" s="15" t="s">
        <v>38</v>
      </c>
      <c r="L110" s="16" t="s">
        <v>87</v>
      </c>
      <c r="M110" s="15" t="s">
        <v>37</v>
      </c>
      <c r="N110" s="15" t="s">
        <v>41</v>
      </c>
      <c r="O110" s="17" t="s">
        <v>3</v>
      </c>
      <c r="P110" s="18" t="s">
        <v>42</v>
      </c>
      <c r="Q110" s="19" t="s">
        <v>43</v>
      </c>
      <c r="R110" s="20" t="s">
        <v>44</v>
      </c>
      <c r="S110" s="20" t="s">
        <v>45</v>
      </c>
      <c r="T110" s="21" t="s">
        <v>3</v>
      </c>
      <c r="U110" s="20" t="s">
        <v>46</v>
      </c>
      <c r="V110" s="22" t="s">
        <v>11</v>
      </c>
      <c r="W110" s="22" t="s">
        <v>12</v>
      </c>
      <c r="X110" s="22" t="s">
        <v>13</v>
      </c>
      <c r="Y110" s="23" t="s">
        <v>3</v>
      </c>
      <c r="Z110" s="22" t="s">
        <v>14</v>
      </c>
      <c r="AA110" s="24" t="s">
        <v>47</v>
      </c>
      <c r="AB110" s="25" t="s">
        <v>3</v>
      </c>
      <c r="AC110" s="24" t="s">
        <v>48</v>
      </c>
    </row>
    <row r="111" spans="1:29" ht="12" customHeight="1">
      <c r="A111" s="11" t="s">
        <v>653</v>
      </c>
      <c r="B111" s="11" t="s">
        <v>654</v>
      </c>
      <c r="C111" s="11" t="s">
        <v>655</v>
      </c>
      <c r="D111" s="11" t="s">
        <v>656</v>
      </c>
      <c r="E111" s="11" t="s">
        <v>657</v>
      </c>
      <c r="F111" s="11" t="s">
        <v>658</v>
      </c>
      <c r="G111" s="26" t="s">
        <v>659</v>
      </c>
      <c r="H111" s="11" t="s">
        <v>660</v>
      </c>
      <c r="I111" s="27" t="s">
        <v>661</v>
      </c>
      <c r="J111" s="28" t="s">
        <v>662</v>
      </c>
      <c r="K111" s="29" t="s">
        <v>663</v>
      </c>
      <c r="L111" s="30" t="s">
        <v>664</v>
      </c>
      <c r="M111" s="29" t="s">
        <v>665</v>
      </c>
      <c r="N111" s="29" t="s">
        <v>666</v>
      </c>
      <c r="O111" s="31" t="s">
        <v>667</v>
      </c>
      <c r="P111" s="29" t="s">
        <v>668</v>
      </c>
      <c r="Q111" s="32" t="s">
        <v>669</v>
      </c>
      <c r="R111" s="33" t="s">
        <v>670</v>
      </c>
      <c r="S111" s="33" t="s">
        <v>671</v>
      </c>
      <c r="T111" s="34" t="s">
        <v>672</v>
      </c>
      <c r="U111" s="33" t="s">
        <v>673</v>
      </c>
      <c r="V111" s="35" t="s">
        <v>674</v>
      </c>
      <c r="W111" s="35" t="s">
        <v>675</v>
      </c>
      <c r="X111" s="35" t="s">
        <v>676</v>
      </c>
      <c r="Y111" s="36" t="s">
        <v>677</v>
      </c>
      <c r="Z111" s="35" t="s">
        <v>678</v>
      </c>
      <c r="AA111" s="37" t="s">
        <v>679</v>
      </c>
      <c r="AB111" s="38" t="s">
        <v>680</v>
      </c>
      <c r="AC111" s="37" t="s">
        <v>681</v>
      </c>
    </row>
    <row r="112" spans="1:29" ht="24">
      <c r="A112" s="28" t="s">
        <v>4</v>
      </c>
      <c r="B112" s="96" t="s">
        <v>127</v>
      </c>
      <c r="C112" s="58" t="s">
        <v>130</v>
      </c>
      <c r="D112" s="11" t="s">
        <v>129</v>
      </c>
      <c r="E112" s="40">
        <v>1</v>
      </c>
      <c r="F112" s="28">
        <v>2</v>
      </c>
      <c r="G112" s="99"/>
      <c r="H112" s="100" t="str">
        <f t="shared" ref="H112:H120" si="4">IF(G112="","",F112*G112)</f>
        <v/>
      </c>
      <c r="I112" s="101"/>
      <c r="J112" s="100" t="str">
        <f t="shared" ref="J112:J120" si="5">IF(G112="","",ROUND(H112*I112+H112,2))</f>
        <v/>
      </c>
      <c r="K112" s="111"/>
      <c r="L112" s="111"/>
      <c r="M112" s="111"/>
      <c r="N112" s="111"/>
      <c r="O112" s="111"/>
      <c r="P112" s="111"/>
      <c r="Q112" s="216">
        <v>24</v>
      </c>
      <c r="R112" s="203"/>
      <c r="S112" s="216">
        <f>Q112*R112</f>
        <v>0</v>
      </c>
      <c r="T112" s="201"/>
      <c r="U112" s="216">
        <f>ROUND(S112*T112+S112,2)</f>
        <v>0</v>
      </c>
      <c r="V112" s="197">
        <v>150</v>
      </c>
      <c r="W112" s="203"/>
      <c r="X112" s="202">
        <f>W112*V112</f>
        <v>0</v>
      </c>
      <c r="Y112" s="201"/>
      <c r="Z112" s="202">
        <f>ROUND(X112+X112*Y112,2)</f>
        <v>0</v>
      </c>
      <c r="AA112" s="219">
        <v>10000</v>
      </c>
      <c r="AB112" s="210">
        <v>0.08</v>
      </c>
      <c r="AC112" s="206">
        <f>ROUND(AA112+AA112*AB112,2)</f>
        <v>10800</v>
      </c>
    </row>
    <row r="113" spans="1:29" ht="24">
      <c r="A113" s="28" t="s">
        <v>5</v>
      </c>
      <c r="B113" s="86" t="s">
        <v>127</v>
      </c>
      <c r="C113" s="58" t="s">
        <v>128</v>
      </c>
      <c r="D113" s="58" t="s">
        <v>129</v>
      </c>
      <c r="E113" s="40">
        <v>22</v>
      </c>
      <c r="F113" s="28">
        <v>44</v>
      </c>
      <c r="G113" s="99"/>
      <c r="H113" s="100" t="str">
        <f t="shared" si="4"/>
        <v/>
      </c>
      <c r="I113" s="101"/>
      <c r="J113" s="100" t="str">
        <f t="shared" si="5"/>
        <v/>
      </c>
      <c r="K113" s="111"/>
      <c r="L113" s="111"/>
      <c r="M113" s="111"/>
      <c r="N113" s="111"/>
      <c r="O113" s="111"/>
      <c r="P113" s="111"/>
      <c r="Q113" s="216"/>
      <c r="R113" s="203"/>
      <c r="S113" s="216"/>
      <c r="T113" s="201"/>
      <c r="U113" s="216"/>
      <c r="V113" s="198"/>
      <c r="W113" s="203"/>
      <c r="X113" s="202"/>
      <c r="Y113" s="201"/>
      <c r="Z113" s="202"/>
      <c r="AA113" s="219"/>
      <c r="AB113" s="210"/>
      <c r="AC113" s="206"/>
    </row>
    <row r="114" spans="1:29" ht="24">
      <c r="A114" s="28" t="s">
        <v>6</v>
      </c>
      <c r="B114" s="86" t="s">
        <v>127</v>
      </c>
      <c r="C114" s="58" t="s">
        <v>131</v>
      </c>
      <c r="D114" s="58" t="s">
        <v>129</v>
      </c>
      <c r="E114" s="40">
        <v>15</v>
      </c>
      <c r="F114" s="28">
        <v>30</v>
      </c>
      <c r="G114" s="99"/>
      <c r="H114" s="100" t="str">
        <f t="shared" si="4"/>
        <v/>
      </c>
      <c r="I114" s="101"/>
      <c r="J114" s="100" t="str">
        <f t="shared" si="5"/>
        <v/>
      </c>
      <c r="K114" s="111"/>
      <c r="L114" s="111"/>
      <c r="M114" s="111"/>
      <c r="N114" s="111"/>
      <c r="O114" s="111"/>
      <c r="P114" s="111"/>
      <c r="Q114" s="216"/>
      <c r="R114" s="203"/>
      <c r="S114" s="216"/>
      <c r="T114" s="201"/>
      <c r="U114" s="216"/>
      <c r="V114" s="198"/>
      <c r="W114" s="203"/>
      <c r="X114" s="202"/>
      <c r="Y114" s="201"/>
      <c r="Z114" s="202"/>
      <c r="AA114" s="219"/>
      <c r="AB114" s="210"/>
      <c r="AC114" s="206"/>
    </row>
    <row r="115" spans="1:29" ht="24">
      <c r="A115" s="28" t="s">
        <v>7</v>
      </c>
      <c r="B115" s="86" t="s">
        <v>127</v>
      </c>
      <c r="C115" s="58" t="s">
        <v>132</v>
      </c>
      <c r="D115" s="58" t="s">
        <v>129</v>
      </c>
      <c r="E115" s="40">
        <v>59</v>
      </c>
      <c r="F115" s="28">
        <v>118</v>
      </c>
      <c r="G115" s="99"/>
      <c r="H115" s="100" t="str">
        <f t="shared" si="4"/>
        <v/>
      </c>
      <c r="I115" s="101"/>
      <c r="J115" s="100" t="str">
        <f t="shared" si="5"/>
        <v/>
      </c>
      <c r="K115" s="111"/>
      <c r="L115" s="111"/>
      <c r="M115" s="111"/>
      <c r="N115" s="111"/>
      <c r="O115" s="111"/>
      <c r="P115" s="111"/>
      <c r="Q115" s="222"/>
      <c r="R115" s="203"/>
      <c r="S115" s="216"/>
      <c r="T115" s="201"/>
      <c r="U115" s="216"/>
      <c r="V115" s="198"/>
      <c r="W115" s="203"/>
      <c r="X115" s="202"/>
      <c r="Y115" s="201"/>
      <c r="Z115" s="202"/>
      <c r="AA115" s="219"/>
      <c r="AB115" s="210"/>
      <c r="AC115" s="206"/>
    </row>
    <row r="116" spans="1:29" ht="24">
      <c r="A116" s="28" t="s">
        <v>16</v>
      </c>
      <c r="B116" s="86" t="s">
        <v>127</v>
      </c>
      <c r="C116" s="58" t="s">
        <v>133</v>
      </c>
      <c r="D116" s="58" t="s">
        <v>129</v>
      </c>
      <c r="E116" s="40">
        <v>22</v>
      </c>
      <c r="F116" s="28">
        <v>44</v>
      </c>
      <c r="G116" s="99"/>
      <c r="H116" s="100" t="str">
        <f t="shared" si="4"/>
        <v/>
      </c>
      <c r="I116" s="101"/>
      <c r="J116" s="100" t="str">
        <f t="shared" si="5"/>
        <v/>
      </c>
      <c r="K116" s="111"/>
      <c r="L116" s="111"/>
      <c r="M116" s="111"/>
      <c r="N116" s="111"/>
      <c r="O116" s="111"/>
      <c r="P116" s="111"/>
      <c r="Q116" s="222"/>
      <c r="R116" s="203"/>
      <c r="S116" s="216"/>
      <c r="T116" s="201"/>
      <c r="U116" s="216"/>
      <c r="V116" s="198"/>
      <c r="W116" s="203"/>
      <c r="X116" s="202"/>
      <c r="Y116" s="201"/>
      <c r="Z116" s="202"/>
      <c r="AA116" s="219"/>
      <c r="AB116" s="210"/>
      <c r="AC116" s="206"/>
    </row>
    <row r="117" spans="1:29" ht="24">
      <c r="A117" s="28" t="s">
        <v>17</v>
      </c>
      <c r="B117" s="86" t="s">
        <v>127</v>
      </c>
      <c r="C117" s="58" t="s">
        <v>134</v>
      </c>
      <c r="D117" s="58" t="s">
        <v>129</v>
      </c>
      <c r="E117" s="40">
        <v>3</v>
      </c>
      <c r="F117" s="28">
        <v>6</v>
      </c>
      <c r="G117" s="99"/>
      <c r="H117" s="100" t="str">
        <f t="shared" si="4"/>
        <v/>
      </c>
      <c r="I117" s="101"/>
      <c r="J117" s="100" t="str">
        <f t="shared" si="5"/>
        <v/>
      </c>
      <c r="K117" s="111"/>
      <c r="L117" s="111"/>
      <c r="M117" s="111"/>
      <c r="N117" s="111"/>
      <c r="O117" s="111"/>
      <c r="P117" s="111"/>
      <c r="Q117" s="222"/>
      <c r="R117" s="203"/>
      <c r="S117" s="216"/>
      <c r="T117" s="201"/>
      <c r="U117" s="216"/>
      <c r="V117" s="198"/>
      <c r="W117" s="203"/>
      <c r="X117" s="202"/>
      <c r="Y117" s="201"/>
      <c r="Z117" s="202"/>
      <c r="AA117" s="219"/>
      <c r="AB117" s="210"/>
      <c r="AC117" s="206"/>
    </row>
    <row r="118" spans="1:29" ht="24">
      <c r="A118" s="28" t="s">
        <v>18</v>
      </c>
      <c r="B118" s="86" t="s">
        <v>127</v>
      </c>
      <c r="C118" s="73" t="s">
        <v>135</v>
      </c>
      <c r="D118" s="58" t="s">
        <v>129</v>
      </c>
      <c r="E118" s="40">
        <v>7</v>
      </c>
      <c r="F118" s="28">
        <v>14</v>
      </c>
      <c r="G118" s="99"/>
      <c r="H118" s="100" t="str">
        <f t="shared" si="4"/>
        <v/>
      </c>
      <c r="I118" s="101"/>
      <c r="J118" s="100" t="str">
        <f t="shared" si="5"/>
        <v/>
      </c>
      <c r="K118" s="111"/>
      <c r="L118" s="111"/>
      <c r="M118" s="111"/>
      <c r="N118" s="111"/>
      <c r="O118" s="111"/>
      <c r="P118" s="111"/>
      <c r="Q118" s="222"/>
      <c r="R118" s="203"/>
      <c r="S118" s="216"/>
      <c r="T118" s="201"/>
      <c r="U118" s="216"/>
      <c r="V118" s="198"/>
      <c r="W118" s="203"/>
      <c r="X118" s="202"/>
      <c r="Y118" s="201"/>
      <c r="Z118" s="202"/>
      <c r="AA118" s="219"/>
      <c r="AB118" s="210"/>
      <c r="AC118" s="206"/>
    </row>
    <row r="119" spans="1:29" ht="24">
      <c r="A119" s="28" t="s">
        <v>19</v>
      </c>
      <c r="B119" s="86" t="s">
        <v>127</v>
      </c>
      <c r="C119" s="58" t="s">
        <v>136</v>
      </c>
      <c r="D119" s="58" t="s">
        <v>129</v>
      </c>
      <c r="E119" s="40">
        <v>3</v>
      </c>
      <c r="F119" s="28">
        <v>6</v>
      </c>
      <c r="G119" s="99"/>
      <c r="H119" s="100" t="str">
        <f t="shared" si="4"/>
        <v/>
      </c>
      <c r="I119" s="101"/>
      <c r="J119" s="100" t="str">
        <f t="shared" si="5"/>
        <v/>
      </c>
      <c r="K119" s="111"/>
      <c r="L119" s="111"/>
      <c r="M119" s="111"/>
      <c r="N119" s="111"/>
      <c r="O119" s="111"/>
      <c r="P119" s="111"/>
      <c r="Q119" s="222"/>
      <c r="R119" s="203"/>
      <c r="S119" s="216"/>
      <c r="T119" s="201"/>
      <c r="U119" s="216"/>
      <c r="V119" s="198"/>
      <c r="W119" s="203"/>
      <c r="X119" s="202"/>
      <c r="Y119" s="201"/>
      <c r="Z119" s="202"/>
      <c r="AA119" s="219"/>
      <c r="AB119" s="210"/>
      <c r="AC119" s="206"/>
    </row>
    <row r="120" spans="1:29" ht="24">
      <c r="A120" s="28" t="s">
        <v>29</v>
      </c>
      <c r="B120" s="96" t="s">
        <v>137</v>
      </c>
      <c r="C120" s="58" t="s">
        <v>138</v>
      </c>
      <c r="D120" s="58" t="s">
        <v>129</v>
      </c>
      <c r="E120" s="40">
        <v>6</v>
      </c>
      <c r="F120" s="28">
        <v>12</v>
      </c>
      <c r="G120" s="99"/>
      <c r="H120" s="100" t="str">
        <f t="shared" si="4"/>
        <v/>
      </c>
      <c r="I120" s="101"/>
      <c r="J120" s="100" t="str">
        <f t="shared" si="5"/>
        <v/>
      </c>
      <c r="K120" s="111"/>
      <c r="L120" s="111"/>
      <c r="M120" s="111"/>
      <c r="N120" s="111"/>
      <c r="O120" s="111"/>
      <c r="P120" s="111"/>
      <c r="Q120" s="222"/>
      <c r="R120" s="203"/>
      <c r="S120" s="216"/>
      <c r="T120" s="201"/>
      <c r="U120" s="216"/>
      <c r="V120" s="199"/>
      <c r="W120" s="203"/>
      <c r="X120" s="202"/>
      <c r="Y120" s="201"/>
      <c r="Z120" s="202"/>
      <c r="AA120" s="219"/>
      <c r="AB120" s="210"/>
      <c r="AC120" s="206"/>
    </row>
    <row r="121" spans="1:29">
      <c r="A121" s="190" t="s">
        <v>52</v>
      </c>
      <c r="B121" s="190"/>
      <c r="C121" s="190"/>
      <c r="D121" s="190"/>
      <c r="E121" s="190"/>
      <c r="F121" s="190"/>
      <c r="G121" s="190"/>
      <c r="H121" s="114">
        <f>SUM(H112:H120)</f>
        <v>0</v>
      </c>
      <c r="I121" s="115"/>
      <c r="J121" s="114">
        <f>SUM(J112:J120)</f>
        <v>0</v>
      </c>
      <c r="K121" s="111"/>
      <c r="L121" s="137"/>
      <c r="M121" s="137"/>
      <c r="N121" s="111"/>
      <c r="O121" s="111"/>
      <c r="P121" s="111"/>
      <c r="Q121" s="133"/>
      <c r="R121" s="133"/>
      <c r="S121" s="119">
        <f>SUM(S112)</f>
        <v>0</v>
      </c>
      <c r="T121" s="120"/>
      <c r="U121" s="119">
        <f>SUM(U112)</f>
        <v>0</v>
      </c>
      <c r="V121" s="134"/>
      <c r="W121" s="134"/>
      <c r="X121" s="121">
        <f>SUM(X112)</f>
        <v>0</v>
      </c>
      <c r="Y121" s="122"/>
      <c r="Z121" s="121">
        <f>SUM(Z112)</f>
        <v>0</v>
      </c>
      <c r="AA121" s="123">
        <f>SUM(AA112)</f>
        <v>10000</v>
      </c>
      <c r="AB121" s="109"/>
      <c r="AC121" s="123">
        <f>SUM(AC112)</f>
        <v>10800</v>
      </c>
    </row>
    <row r="122" spans="1:29">
      <c r="A122" s="192" t="s">
        <v>701</v>
      </c>
      <c r="B122" s="192"/>
      <c r="C122" s="10" t="str">
        <f>IF(G120="","",SUM(H121+N121+S121+X121+AA121))</f>
        <v/>
      </c>
    </row>
    <row r="123" spans="1:29">
      <c r="A123" s="193" t="s">
        <v>702</v>
      </c>
      <c r="B123" s="194"/>
      <c r="C123" s="10" t="str">
        <f>IF(G120="","",SUM(J121,P121,U121,Z121,AC121))</f>
        <v/>
      </c>
    </row>
    <row r="125" spans="1:29">
      <c r="A125" s="169" t="s">
        <v>139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</row>
    <row r="126" spans="1:29">
      <c r="A126" s="190" t="s">
        <v>0</v>
      </c>
      <c r="B126" s="190"/>
      <c r="C126" s="190"/>
      <c r="D126" s="190"/>
      <c r="E126" s="190"/>
      <c r="F126" s="190" t="s">
        <v>1</v>
      </c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65" t="s">
        <v>2</v>
      </c>
      <c r="W126" s="165"/>
      <c r="X126" s="165"/>
      <c r="Y126" s="165"/>
      <c r="Z126" s="165"/>
      <c r="AA126" s="165"/>
      <c r="AB126" s="165"/>
      <c r="AC126" s="165"/>
    </row>
    <row r="127" spans="1:29" ht="120">
      <c r="A127" s="11" t="s">
        <v>8</v>
      </c>
      <c r="B127" s="11" t="s">
        <v>9</v>
      </c>
      <c r="C127" s="11" t="s">
        <v>20</v>
      </c>
      <c r="D127" s="11" t="s">
        <v>10</v>
      </c>
      <c r="E127" s="11" t="s">
        <v>21</v>
      </c>
      <c r="F127" s="11" t="s">
        <v>33</v>
      </c>
      <c r="G127" s="12" t="s">
        <v>34</v>
      </c>
      <c r="H127" s="13" t="s">
        <v>35</v>
      </c>
      <c r="I127" s="14" t="s">
        <v>3</v>
      </c>
      <c r="J127" s="13" t="s">
        <v>36</v>
      </c>
      <c r="K127" s="15" t="s">
        <v>38</v>
      </c>
      <c r="L127" s="16" t="s">
        <v>87</v>
      </c>
      <c r="M127" s="15" t="s">
        <v>37</v>
      </c>
      <c r="N127" s="15" t="s">
        <v>41</v>
      </c>
      <c r="O127" s="17" t="s">
        <v>3</v>
      </c>
      <c r="P127" s="18" t="s">
        <v>42</v>
      </c>
      <c r="Q127" s="19" t="s">
        <v>43</v>
      </c>
      <c r="R127" s="20" t="s">
        <v>44</v>
      </c>
      <c r="S127" s="20" t="s">
        <v>45</v>
      </c>
      <c r="T127" s="21" t="s">
        <v>3</v>
      </c>
      <c r="U127" s="20" t="s">
        <v>46</v>
      </c>
      <c r="V127" s="22" t="s">
        <v>11</v>
      </c>
      <c r="W127" s="22" t="s">
        <v>12</v>
      </c>
      <c r="X127" s="22" t="s">
        <v>13</v>
      </c>
      <c r="Y127" s="23" t="s">
        <v>3</v>
      </c>
      <c r="Z127" s="22" t="s">
        <v>14</v>
      </c>
      <c r="AA127" s="24" t="s">
        <v>47</v>
      </c>
      <c r="AB127" s="25" t="s">
        <v>3</v>
      </c>
      <c r="AC127" s="24" t="s">
        <v>48</v>
      </c>
    </row>
    <row r="128" spans="1:29" ht="12" customHeight="1">
      <c r="A128" s="11" t="s">
        <v>653</v>
      </c>
      <c r="B128" s="11" t="s">
        <v>654</v>
      </c>
      <c r="C128" s="11" t="s">
        <v>655</v>
      </c>
      <c r="D128" s="11" t="s">
        <v>656</v>
      </c>
      <c r="E128" s="11" t="s">
        <v>657</v>
      </c>
      <c r="F128" s="11" t="s">
        <v>658</v>
      </c>
      <c r="G128" s="26" t="s">
        <v>659</v>
      </c>
      <c r="H128" s="11" t="s">
        <v>660</v>
      </c>
      <c r="I128" s="27" t="s">
        <v>661</v>
      </c>
      <c r="J128" s="28" t="s">
        <v>662</v>
      </c>
      <c r="K128" s="29" t="s">
        <v>663</v>
      </c>
      <c r="L128" s="30" t="s">
        <v>664</v>
      </c>
      <c r="M128" s="29" t="s">
        <v>665</v>
      </c>
      <c r="N128" s="29" t="s">
        <v>666</v>
      </c>
      <c r="O128" s="31" t="s">
        <v>667</v>
      </c>
      <c r="P128" s="29" t="s">
        <v>668</v>
      </c>
      <c r="Q128" s="32" t="s">
        <v>669</v>
      </c>
      <c r="R128" s="33" t="s">
        <v>670</v>
      </c>
      <c r="S128" s="33" t="s">
        <v>671</v>
      </c>
      <c r="T128" s="34" t="s">
        <v>672</v>
      </c>
      <c r="U128" s="33" t="s">
        <v>673</v>
      </c>
      <c r="V128" s="35" t="s">
        <v>674</v>
      </c>
      <c r="W128" s="35" t="s">
        <v>675</v>
      </c>
      <c r="X128" s="35" t="s">
        <v>676</v>
      </c>
      <c r="Y128" s="36" t="s">
        <v>677</v>
      </c>
      <c r="Z128" s="35" t="s">
        <v>678</v>
      </c>
      <c r="AA128" s="37" t="s">
        <v>679</v>
      </c>
      <c r="AB128" s="38" t="s">
        <v>680</v>
      </c>
      <c r="AC128" s="37" t="s">
        <v>681</v>
      </c>
    </row>
    <row r="129" spans="1:29">
      <c r="A129" s="28" t="s">
        <v>4</v>
      </c>
      <c r="B129" s="69" t="s">
        <v>140</v>
      </c>
      <c r="C129" s="58" t="s">
        <v>141</v>
      </c>
      <c r="D129" s="11" t="s">
        <v>142</v>
      </c>
      <c r="E129" s="40">
        <v>1</v>
      </c>
      <c r="F129" s="28">
        <v>2</v>
      </c>
      <c r="G129" s="99"/>
      <c r="H129" s="100" t="str">
        <f t="shared" ref="H129:H141" si="6">IF(G129="","",F129*G129)</f>
        <v/>
      </c>
      <c r="I129" s="101"/>
      <c r="J129" s="100" t="str">
        <f t="shared" ref="J129:J141" si="7">IF(G129="","",ROUND(H129*I129+H129,2))</f>
        <v/>
      </c>
      <c r="K129" s="111"/>
      <c r="L129" s="111"/>
      <c r="M129" s="111"/>
      <c r="N129" s="111"/>
      <c r="O129" s="111"/>
      <c r="P129" s="111"/>
      <c r="Q129" s="216">
        <v>24</v>
      </c>
      <c r="R129" s="203"/>
      <c r="S129" s="216">
        <f>Q129*R129</f>
        <v>0</v>
      </c>
      <c r="T129" s="201"/>
      <c r="U129" s="216">
        <f>ROUND(S129*T129+S129,2)</f>
        <v>0</v>
      </c>
      <c r="V129" s="197">
        <v>150</v>
      </c>
      <c r="W129" s="203"/>
      <c r="X129" s="202">
        <f>W129*V129</f>
        <v>0</v>
      </c>
      <c r="Y129" s="201"/>
      <c r="Z129" s="202">
        <f>ROUND(X129+X129*Y129,2)</f>
        <v>0</v>
      </c>
      <c r="AA129" s="219">
        <v>10000</v>
      </c>
      <c r="AB129" s="210">
        <v>0.08</v>
      </c>
      <c r="AC129" s="206">
        <f>ROUND(AA129+AA129*AB129,2)</f>
        <v>10800</v>
      </c>
    </row>
    <row r="130" spans="1:29">
      <c r="A130" s="28" t="s">
        <v>5</v>
      </c>
      <c r="B130" s="69" t="s">
        <v>140</v>
      </c>
      <c r="C130" s="58" t="s">
        <v>143</v>
      </c>
      <c r="D130" s="58" t="s">
        <v>142</v>
      </c>
      <c r="E130" s="40">
        <v>4</v>
      </c>
      <c r="F130" s="28">
        <v>8</v>
      </c>
      <c r="G130" s="99"/>
      <c r="H130" s="100" t="str">
        <f t="shared" si="6"/>
        <v/>
      </c>
      <c r="I130" s="101"/>
      <c r="J130" s="100" t="str">
        <f t="shared" si="7"/>
        <v/>
      </c>
      <c r="K130" s="111"/>
      <c r="L130" s="111"/>
      <c r="M130" s="111"/>
      <c r="N130" s="111"/>
      <c r="O130" s="111"/>
      <c r="P130" s="111"/>
      <c r="Q130" s="216"/>
      <c r="R130" s="203"/>
      <c r="S130" s="216"/>
      <c r="T130" s="201"/>
      <c r="U130" s="216"/>
      <c r="V130" s="198"/>
      <c r="W130" s="203"/>
      <c r="X130" s="202"/>
      <c r="Y130" s="201"/>
      <c r="Z130" s="202"/>
      <c r="AA130" s="219"/>
      <c r="AB130" s="210"/>
      <c r="AC130" s="206"/>
    </row>
    <row r="131" spans="1:29">
      <c r="A131" s="28" t="s">
        <v>6</v>
      </c>
      <c r="B131" s="86" t="s">
        <v>140</v>
      </c>
      <c r="C131" s="58" t="s">
        <v>144</v>
      </c>
      <c r="D131" s="58" t="s">
        <v>142</v>
      </c>
      <c r="E131" s="40">
        <v>1</v>
      </c>
      <c r="F131" s="28">
        <v>2</v>
      </c>
      <c r="G131" s="99"/>
      <c r="H131" s="100" t="str">
        <f t="shared" si="6"/>
        <v/>
      </c>
      <c r="I131" s="101"/>
      <c r="J131" s="100" t="str">
        <f t="shared" si="7"/>
        <v/>
      </c>
      <c r="K131" s="111"/>
      <c r="L131" s="111"/>
      <c r="M131" s="111"/>
      <c r="N131" s="111"/>
      <c r="O131" s="111"/>
      <c r="P131" s="111"/>
      <c r="Q131" s="216"/>
      <c r="R131" s="203"/>
      <c r="S131" s="216"/>
      <c r="T131" s="201"/>
      <c r="U131" s="216"/>
      <c r="V131" s="198"/>
      <c r="W131" s="203"/>
      <c r="X131" s="202"/>
      <c r="Y131" s="201"/>
      <c r="Z131" s="202"/>
      <c r="AA131" s="219"/>
      <c r="AB131" s="210"/>
      <c r="AC131" s="206"/>
    </row>
    <row r="132" spans="1:29">
      <c r="A132" s="28" t="s">
        <v>7</v>
      </c>
      <c r="B132" s="86" t="s">
        <v>145</v>
      </c>
      <c r="C132" s="58" t="s">
        <v>146</v>
      </c>
      <c r="D132" s="58" t="s">
        <v>142</v>
      </c>
      <c r="E132" s="40">
        <v>2</v>
      </c>
      <c r="F132" s="28">
        <v>4</v>
      </c>
      <c r="G132" s="99"/>
      <c r="H132" s="100" t="str">
        <f t="shared" si="6"/>
        <v/>
      </c>
      <c r="I132" s="101"/>
      <c r="J132" s="100" t="str">
        <f t="shared" si="7"/>
        <v/>
      </c>
      <c r="K132" s="111"/>
      <c r="L132" s="111"/>
      <c r="M132" s="111"/>
      <c r="N132" s="111"/>
      <c r="O132" s="111"/>
      <c r="P132" s="111"/>
      <c r="Q132" s="222"/>
      <c r="R132" s="203"/>
      <c r="S132" s="216"/>
      <c r="T132" s="201"/>
      <c r="U132" s="216"/>
      <c r="V132" s="198"/>
      <c r="W132" s="203"/>
      <c r="X132" s="202"/>
      <c r="Y132" s="201"/>
      <c r="Z132" s="202"/>
      <c r="AA132" s="219"/>
      <c r="AB132" s="210"/>
      <c r="AC132" s="206"/>
    </row>
    <row r="133" spans="1:29">
      <c r="A133" s="28" t="s">
        <v>16</v>
      </c>
      <c r="B133" s="86" t="s">
        <v>145</v>
      </c>
      <c r="C133" s="58" t="s">
        <v>147</v>
      </c>
      <c r="D133" s="58" t="s">
        <v>142</v>
      </c>
      <c r="E133" s="40">
        <v>3</v>
      </c>
      <c r="F133" s="28">
        <v>6</v>
      </c>
      <c r="G133" s="99"/>
      <c r="H133" s="100" t="str">
        <f t="shared" si="6"/>
        <v/>
      </c>
      <c r="I133" s="101"/>
      <c r="J133" s="100" t="str">
        <f t="shared" si="7"/>
        <v/>
      </c>
      <c r="K133" s="111"/>
      <c r="L133" s="111"/>
      <c r="M133" s="111"/>
      <c r="N133" s="111"/>
      <c r="O133" s="111"/>
      <c r="P133" s="111"/>
      <c r="Q133" s="222"/>
      <c r="R133" s="203"/>
      <c r="S133" s="216"/>
      <c r="T133" s="201"/>
      <c r="U133" s="216"/>
      <c r="V133" s="198"/>
      <c r="W133" s="203"/>
      <c r="X133" s="202"/>
      <c r="Y133" s="201"/>
      <c r="Z133" s="202"/>
      <c r="AA133" s="219"/>
      <c r="AB133" s="210"/>
      <c r="AC133" s="206"/>
    </row>
    <row r="134" spans="1:29" ht="24">
      <c r="A134" s="28" t="s">
        <v>17</v>
      </c>
      <c r="B134" s="86" t="s">
        <v>145</v>
      </c>
      <c r="C134" s="58" t="s">
        <v>148</v>
      </c>
      <c r="D134" s="58" t="s">
        <v>142</v>
      </c>
      <c r="E134" s="40">
        <v>3</v>
      </c>
      <c r="F134" s="28">
        <v>6</v>
      </c>
      <c r="G134" s="99"/>
      <c r="H134" s="100" t="str">
        <f t="shared" si="6"/>
        <v/>
      </c>
      <c r="I134" s="101"/>
      <c r="J134" s="100" t="str">
        <f t="shared" si="7"/>
        <v/>
      </c>
      <c r="K134" s="111"/>
      <c r="L134" s="111"/>
      <c r="M134" s="111"/>
      <c r="N134" s="111"/>
      <c r="O134" s="111"/>
      <c r="P134" s="111"/>
      <c r="Q134" s="222"/>
      <c r="R134" s="203"/>
      <c r="S134" s="216"/>
      <c r="T134" s="201"/>
      <c r="U134" s="216"/>
      <c r="V134" s="198"/>
      <c r="W134" s="203"/>
      <c r="X134" s="202"/>
      <c r="Y134" s="201"/>
      <c r="Z134" s="202"/>
      <c r="AA134" s="219"/>
      <c r="AB134" s="210"/>
      <c r="AC134" s="206"/>
    </row>
    <row r="135" spans="1:29" ht="24">
      <c r="A135" s="28" t="s">
        <v>18</v>
      </c>
      <c r="B135" s="86" t="s">
        <v>145</v>
      </c>
      <c r="C135" s="58" t="s">
        <v>149</v>
      </c>
      <c r="D135" s="58" t="s">
        <v>142</v>
      </c>
      <c r="E135" s="40">
        <v>2</v>
      </c>
      <c r="F135" s="28">
        <v>4</v>
      </c>
      <c r="G135" s="99"/>
      <c r="H135" s="100" t="str">
        <f t="shared" si="6"/>
        <v/>
      </c>
      <c r="I135" s="101"/>
      <c r="J135" s="100" t="str">
        <f t="shared" si="7"/>
        <v/>
      </c>
      <c r="K135" s="111"/>
      <c r="L135" s="111"/>
      <c r="M135" s="111"/>
      <c r="N135" s="111"/>
      <c r="O135" s="111"/>
      <c r="P135" s="111"/>
      <c r="Q135" s="222"/>
      <c r="R135" s="203"/>
      <c r="S135" s="216"/>
      <c r="T135" s="201"/>
      <c r="U135" s="216"/>
      <c r="V135" s="198"/>
      <c r="W135" s="203"/>
      <c r="X135" s="202"/>
      <c r="Y135" s="201"/>
      <c r="Z135" s="202"/>
      <c r="AA135" s="219"/>
      <c r="AB135" s="210"/>
      <c r="AC135" s="206"/>
    </row>
    <row r="136" spans="1:29">
      <c r="A136" s="28" t="s">
        <v>19</v>
      </c>
      <c r="B136" s="86" t="s">
        <v>150</v>
      </c>
      <c r="C136" s="58" t="s">
        <v>151</v>
      </c>
      <c r="D136" s="58" t="s">
        <v>142</v>
      </c>
      <c r="E136" s="40">
        <v>3</v>
      </c>
      <c r="F136" s="28">
        <v>6</v>
      </c>
      <c r="G136" s="99"/>
      <c r="H136" s="100" t="str">
        <f t="shared" si="6"/>
        <v/>
      </c>
      <c r="I136" s="101"/>
      <c r="J136" s="100" t="str">
        <f t="shared" si="7"/>
        <v/>
      </c>
      <c r="K136" s="111"/>
      <c r="L136" s="111"/>
      <c r="M136" s="111"/>
      <c r="N136" s="111"/>
      <c r="O136" s="111"/>
      <c r="P136" s="111"/>
      <c r="Q136" s="222"/>
      <c r="R136" s="203"/>
      <c r="S136" s="216"/>
      <c r="T136" s="201"/>
      <c r="U136" s="216"/>
      <c r="V136" s="198"/>
      <c r="W136" s="203"/>
      <c r="X136" s="202"/>
      <c r="Y136" s="201"/>
      <c r="Z136" s="202"/>
      <c r="AA136" s="219"/>
      <c r="AB136" s="210"/>
      <c r="AC136" s="206"/>
    </row>
    <row r="137" spans="1:29">
      <c r="A137" s="28" t="s">
        <v>29</v>
      </c>
      <c r="B137" s="86" t="s">
        <v>152</v>
      </c>
      <c r="C137" s="58" t="s">
        <v>153</v>
      </c>
      <c r="D137" s="58" t="s">
        <v>142</v>
      </c>
      <c r="E137" s="40">
        <v>3</v>
      </c>
      <c r="F137" s="28">
        <v>6</v>
      </c>
      <c r="G137" s="99"/>
      <c r="H137" s="100" t="str">
        <f t="shared" si="6"/>
        <v/>
      </c>
      <c r="I137" s="101"/>
      <c r="J137" s="100" t="str">
        <f t="shared" si="7"/>
        <v/>
      </c>
      <c r="K137" s="111"/>
      <c r="L137" s="111"/>
      <c r="M137" s="111"/>
      <c r="N137" s="111"/>
      <c r="O137" s="111"/>
      <c r="P137" s="111"/>
      <c r="Q137" s="222"/>
      <c r="R137" s="203"/>
      <c r="S137" s="216"/>
      <c r="T137" s="201"/>
      <c r="U137" s="216"/>
      <c r="V137" s="198"/>
      <c r="W137" s="203"/>
      <c r="X137" s="202"/>
      <c r="Y137" s="201"/>
      <c r="Z137" s="202"/>
      <c r="AA137" s="219"/>
      <c r="AB137" s="210"/>
      <c r="AC137" s="206"/>
    </row>
    <row r="138" spans="1:29">
      <c r="A138" s="28" t="s">
        <v>30</v>
      </c>
      <c r="B138" s="86" t="s">
        <v>152</v>
      </c>
      <c r="C138" s="58" t="s">
        <v>154</v>
      </c>
      <c r="D138" s="58" t="s">
        <v>142</v>
      </c>
      <c r="E138" s="40">
        <v>2</v>
      </c>
      <c r="F138" s="28">
        <v>4</v>
      </c>
      <c r="G138" s="99"/>
      <c r="H138" s="100" t="str">
        <f t="shared" si="6"/>
        <v/>
      </c>
      <c r="I138" s="101"/>
      <c r="J138" s="100" t="str">
        <f t="shared" si="7"/>
        <v/>
      </c>
      <c r="K138" s="111"/>
      <c r="L138" s="111"/>
      <c r="M138" s="111"/>
      <c r="N138" s="111"/>
      <c r="O138" s="111"/>
      <c r="P138" s="111"/>
      <c r="Q138" s="222"/>
      <c r="R138" s="203"/>
      <c r="S138" s="216"/>
      <c r="T138" s="201"/>
      <c r="U138" s="216"/>
      <c r="V138" s="198"/>
      <c r="W138" s="203"/>
      <c r="X138" s="202"/>
      <c r="Y138" s="201"/>
      <c r="Z138" s="202"/>
      <c r="AA138" s="219"/>
      <c r="AB138" s="210"/>
      <c r="AC138" s="206"/>
    </row>
    <row r="139" spans="1:29">
      <c r="A139" s="28" t="s">
        <v>56</v>
      </c>
      <c r="B139" s="86" t="s">
        <v>152</v>
      </c>
      <c r="C139" s="58" t="s">
        <v>155</v>
      </c>
      <c r="D139" s="58" t="s">
        <v>142</v>
      </c>
      <c r="E139" s="40">
        <v>2</v>
      </c>
      <c r="F139" s="28">
        <v>4</v>
      </c>
      <c r="G139" s="99"/>
      <c r="H139" s="100" t="str">
        <f t="shared" si="6"/>
        <v/>
      </c>
      <c r="I139" s="101"/>
      <c r="J139" s="100" t="str">
        <f t="shared" si="7"/>
        <v/>
      </c>
      <c r="K139" s="111"/>
      <c r="L139" s="111"/>
      <c r="M139" s="111"/>
      <c r="N139" s="111"/>
      <c r="O139" s="111"/>
      <c r="P139" s="111"/>
      <c r="Q139" s="222"/>
      <c r="R139" s="203"/>
      <c r="S139" s="216"/>
      <c r="T139" s="201"/>
      <c r="U139" s="216"/>
      <c r="V139" s="198"/>
      <c r="W139" s="203"/>
      <c r="X139" s="202"/>
      <c r="Y139" s="201"/>
      <c r="Z139" s="202"/>
      <c r="AA139" s="219"/>
      <c r="AB139" s="210"/>
      <c r="AC139" s="206"/>
    </row>
    <row r="140" spans="1:29" ht="24">
      <c r="A140" s="28" t="s">
        <v>57</v>
      </c>
      <c r="B140" s="86" t="s">
        <v>156</v>
      </c>
      <c r="C140" s="58" t="s">
        <v>157</v>
      </c>
      <c r="D140" s="58" t="s">
        <v>142</v>
      </c>
      <c r="E140" s="40">
        <v>2</v>
      </c>
      <c r="F140" s="28">
        <v>4</v>
      </c>
      <c r="G140" s="99"/>
      <c r="H140" s="100" t="str">
        <f t="shared" si="6"/>
        <v/>
      </c>
      <c r="I140" s="101"/>
      <c r="J140" s="100" t="str">
        <f t="shared" si="7"/>
        <v/>
      </c>
      <c r="K140" s="111"/>
      <c r="L140" s="111"/>
      <c r="M140" s="111"/>
      <c r="N140" s="111"/>
      <c r="O140" s="111"/>
      <c r="P140" s="111"/>
      <c r="Q140" s="222"/>
      <c r="R140" s="203"/>
      <c r="S140" s="216"/>
      <c r="T140" s="201"/>
      <c r="U140" s="216"/>
      <c r="V140" s="198"/>
      <c r="W140" s="203"/>
      <c r="X140" s="202"/>
      <c r="Y140" s="201"/>
      <c r="Z140" s="202"/>
      <c r="AA140" s="219"/>
      <c r="AB140" s="210"/>
      <c r="AC140" s="206"/>
    </row>
    <row r="141" spans="1:29">
      <c r="A141" s="28" t="s">
        <v>58</v>
      </c>
      <c r="B141" s="86" t="s">
        <v>158</v>
      </c>
      <c r="C141" s="74" t="s">
        <v>159</v>
      </c>
      <c r="D141" s="58" t="s">
        <v>142</v>
      </c>
      <c r="E141" s="40">
        <v>1</v>
      </c>
      <c r="F141" s="28">
        <v>2</v>
      </c>
      <c r="G141" s="99"/>
      <c r="H141" s="100" t="str">
        <f t="shared" si="6"/>
        <v/>
      </c>
      <c r="I141" s="101"/>
      <c r="J141" s="100" t="str">
        <f t="shared" si="7"/>
        <v/>
      </c>
      <c r="K141" s="111"/>
      <c r="L141" s="111"/>
      <c r="M141" s="111"/>
      <c r="N141" s="111"/>
      <c r="O141" s="111"/>
      <c r="P141" s="111"/>
      <c r="Q141" s="222"/>
      <c r="R141" s="203"/>
      <c r="S141" s="216"/>
      <c r="T141" s="201"/>
      <c r="U141" s="216"/>
      <c r="V141" s="198"/>
      <c r="W141" s="203"/>
      <c r="X141" s="202"/>
      <c r="Y141" s="201"/>
      <c r="Z141" s="202"/>
      <c r="AA141" s="219"/>
      <c r="AB141" s="210"/>
      <c r="AC141" s="206"/>
    </row>
    <row r="142" spans="1:29">
      <c r="A142" s="190" t="s">
        <v>52</v>
      </c>
      <c r="B142" s="190"/>
      <c r="C142" s="190"/>
      <c r="D142" s="190"/>
      <c r="E142" s="190"/>
      <c r="F142" s="190"/>
      <c r="G142" s="190"/>
      <c r="H142" s="114">
        <f>SUM(H129:H141)</f>
        <v>0</v>
      </c>
      <c r="I142" s="115"/>
      <c r="J142" s="114">
        <f>SUM(J129:J141)</f>
        <v>0</v>
      </c>
      <c r="K142" s="111"/>
      <c r="L142" s="137"/>
      <c r="M142" s="137"/>
      <c r="N142" s="111"/>
      <c r="O142" s="111"/>
      <c r="P142" s="111"/>
      <c r="Q142" s="133"/>
      <c r="R142" s="133"/>
      <c r="S142" s="119">
        <f>SUM(S129)</f>
        <v>0</v>
      </c>
      <c r="T142" s="120"/>
      <c r="U142" s="119">
        <f>SUM(U129)</f>
        <v>0</v>
      </c>
      <c r="V142" s="134"/>
      <c r="W142" s="134"/>
      <c r="X142" s="121">
        <f>SUM(X129)</f>
        <v>0</v>
      </c>
      <c r="Y142" s="122"/>
      <c r="Z142" s="121">
        <f>SUM(Z129)</f>
        <v>0</v>
      </c>
      <c r="AA142" s="123">
        <f>SUM(AA129)</f>
        <v>10000</v>
      </c>
      <c r="AB142" s="109"/>
      <c r="AC142" s="123">
        <f>SUM(AC129)</f>
        <v>10800</v>
      </c>
    </row>
    <row r="143" spans="1:29">
      <c r="A143" s="192" t="s">
        <v>703</v>
      </c>
      <c r="B143" s="192"/>
      <c r="C143" s="10" t="str">
        <f>IF(G141="","",SUM(H142+N142+S142+X142+AA142))</f>
        <v/>
      </c>
    </row>
    <row r="144" spans="1:29">
      <c r="A144" s="193" t="s">
        <v>704</v>
      </c>
      <c r="B144" s="194"/>
      <c r="C144" s="10" t="str">
        <f>IF(G141="","",SUM(J142,P142,U142,Z142,AC142))</f>
        <v/>
      </c>
    </row>
    <row r="146" spans="1:29">
      <c r="A146" s="169" t="s">
        <v>160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</row>
    <row r="147" spans="1:29">
      <c r="A147" s="190" t="s">
        <v>0</v>
      </c>
      <c r="B147" s="190"/>
      <c r="C147" s="190"/>
      <c r="D147" s="190"/>
      <c r="E147" s="190"/>
      <c r="F147" s="190" t="s">
        <v>1</v>
      </c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65" t="s">
        <v>2</v>
      </c>
      <c r="W147" s="165"/>
      <c r="X147" s="165"/>
      <c r="Y147" s="165"/>
      <c r="Z147" s="165"/>
      <c r="AA147" s="165"/>
      <c r="AB147" s="165"/>
      <c r="AC147" s="165"/>
    </row>
    <row r="148" spans="1:29" ht="120">
      <c r="A148" s="11" t="s">
        <v>8</v>
      </c>
      <c r="B148" s="11" t="s">
        <v>9</v>
      </c>
      <c r="C148" s="11" t="s">
        <v>20</v>
      </c>
      <c r="D148" s="11" t="s">
        <v>10</v>
      </c>
      <c r="E148" s="11" t="s">
        <v>21</v>
      </c>
      <c r="F148" s="11" t="s">
        <v>33</v>
      </c>
      <c r="G148" s="12" t="s">
        <v>34</v>
      </c>
      <c r="H148" s="13" t="s">
        <v>35</v>
      </c>
      <c r="I148" s="14" t="s">
        <v>3</v>
      </c>
      <c r="J148" s="13" t="s">
        <v>36</v>
      </c>
      <c r="K148" s="15" t="s">
        <v>38</v>
      </c>
      <c r="L148" s="16" t="s">
        <v>39</v>
      </c>
      <c r="M148" s="15" t="s">
        <v>37</v>
      </c>
      <c r="N148" s="15" t="s">
        <v>41</v>
      </c>
      <c r="O148" s="17" t="s">
        <v>3</v>
      </c>
      <c r="P148" s="18" t="s">
        <v>42</v>
      </c>
      <c r="Q148" s="19" t="s">
        <v>43</v>
      </c>
      <c r="R148" s="20" t="s">
        <v>44</v>
      </c>
      <c r="S148" s="20" t="s">
        <v>45</v>
      </c>
      <c r="T148" s="21" t="s">
        <v>3</v>
      </c>
      <c r="U148" s="20" t="s">
        <v>46</v>
      </c>
      <c r="V148" s="22" t="s">
        <v>11</v>
      </c>
      <c r="W148" s="22" t="s">
        <v>12</v>
      </c>
      <c r="X148" s="22" t="s">
        <v>13</v>
      </c>
      <c r="Y148" s="23" t="s">
        <v>3</v>
      </c>
      <c r="Z148" s="22" t="s">
        <v>14</v>
      </c>
      <c r="AA148" s="24" t="s">
        <v>47</v>
      </c>
      <c r="AB148" s="25" t="s">
        <v>3</v>
      </c>
      <c r="AC148" s="24" t="s">
        <v>48</v>
      </c>
    </row>
    <row r="149" spans="1:29" ht="12" customHeight="1">
      <c r="A149" s="11" t="s">
        <v>653</v>
      </c>
      <c r="B149" s="11" t="s">
        <v>654</v>
      </c>
      <c r="C149" s="11" t="s">
        <v>655</v>
      </c>
      <c r="D149" s="11" t="s">
        <v>656</v>
      </c>
      <c r="E149" s="11" t="s">
        <v>657</v>
      </c>
      <c r="F149" s="11" t="s">
        <v>658</v>
      </c>
      <c r="G149" s="26" t="s">
        <v>659</v>
      </c>
      <c r="H149" s="11" t="s">
        <v>660</v>
      </c>
      <c r="I149" s="27" t="s">
        <v>661</v>
      </c>
      <c r="J149" s="28" t="s">
        <v>662</v>
      </c>
      <c r="K149" s="29" t="s">
        <v>663</v>
      </c>
      <c r="L149" s="30" t="s">
        <v>664</v>
      </c>
      <c r="M149" s="29" t="s">
        <v>665</v>
      </c>
      <c r="N149" s="29" t="s">
        <v>666</v>
      </c>
      <c r="O149" s="31" t="s">
        <v>667</v>
      </c>
      <c r="P149" s="29" t="s">
        <v>668</v>
      </c>
      <c r="Q149" s="32" t="s">
        <v>669</v>
      </c>
      <c r="R149" s="33" t="s">
        <v>670</v>
      </c>
      <c r="S149" s="33" t="s">
        <v>671</v>
      </c>
      <c r="T149" s="34" t="s">
        <v>672</v>
      </c>
      <c r="U149" s="33" t="s">
        <v>673</v>
      </c>
      <c r="V149" s="35" t="s">
        <v>674</v>
      </c>
      <c r="W149" s="35" t="s">
        <v>675</v>
      </c>
      <c r="X149" s="35" t="s">
        <v>676</v>
      </c>
      <c r="Y149" s="36" t="s">
        <v>677</v>
      </c>
      <c r="Z149" s="35" t="s">
        <v>678</v>
      </c>
      <c r="AA149" s="37" t="s">
        <v>679</v>
      </c>
      <c r="AB149" s="38" t="s">
        <v>680</v>
      </c>
      <c r="AC149" s="37" t="s">
        <v>681</v>
      </c>
    </row>
    <row r="150" spans="1:29">
      <c r="A150" s="28" t="s">
        <v>4</v>
      </c>
      <c r="B150" s="39" t="s">
        <v>161</v>
      </c>
      <c r="C150" s="73" t="s">
        <v>162</v>
      </c>
      <c r="D150" s="68" t="s">
        <v>163</v>
      </c>
      <c r="E150" s="40">
        <v>1</v>
      </c>
      <c r="F150" s="28">
        <v>2</v>
      </c>
      <c r="G150" s="99"/>
      <c r="H150" s="100" t="str">
        <f>IF(G150="","",F150*G150)</f>
        <v/>
      </c>
      <c r="I150" s="101"/>
      <c r="J150" s="100" t="str">
        <f>IF(G150="","",ROUND(H150*I150+H150,2))</f>
        <v/>
      </c>
      <c r="K150" s="111"/>
      <c r="L150" s="111"/>
      <c r="M150" s="111"/>
      <c r="N150" s="111"/>
      <c r="O150" s="111"/>
      <c r="P150" s="111"/>
      <c r="Q150" s="105">
        <v>2</v>
      </c>
      <c r="R150" s="99"/>
      <c r="S150" s="105">
        <f>Q150*R150</f>
        <v>0</v>
      </c>
      <c r="T150" s="101"/>
      <c r="U150" s="105">
        <f>ROUND(S150*T150+S150,2)</f>
        <v>0</v>
      </c>
      <c r="V150" s="106">
        <v>10</v>
      </c>
      <c r="W150" s="99"/>
      <c r="X150" s="107">
        <f>W150*V150</f>
        <v>0</v>
      </c>
      <c r="Y150" s="101"/>
      <c r="Z150" s="107">
        <f>ROUND(X150+X150*Y150,2)</f>
        <v>0</v>
      </c>
      <c r="AA150" s="108">
        <v>10000</v>
      </c>
      <c r="AB150" s="109">
        <v>0.08</v>
      </c>
      <c r="AC150" s="110">
        <f>ROUND(AA150+AA150*AB150,2)</f>
        <v>10800</v>
      </c>
    </row>
    <row r="151" spans="1:29">
      <c r="A151" s="190" t="s">
        <v>52</v>
      </c>
      <c r="B151" s="190"/>
      <c r="C151" s="190"/>
      <c r="D151" s="190"/>
      <c r="E151" s="190"/>
      <c r="F151" s="190"/>
      <c r="G151" s="190"/>
      <c r="H151" s="114">
        <f>SUM(H150:H150)</f>
        <v>0</v>
      </c>
      <c r="I151" s="115"/>
      <c r="J151" s="114">
        <f>SUM(J150:J150)</f>
        <v>0</v>
      </c>
      <c r="K151" s="111"/>
      <c r="L151" s="111"/>
      <c r="M151" s="111"/>
      <c r="N151" s="111"/>
      <c r="O151" s="111"/>
      <c r="P151" s="111"/>
      <c r="Q151" s="133"/>
      <c r="R151" s="133"/>
      <c r="S151" s="119">
        <f>SUM(S150)</f>
        <v>0</v>
      </c>
      <c r="T151" s="120"/>
      <c r="U151" s="119">
        <f>SUM(U150)</f>
        <v>0</v>
      </c>
      <c r="V151" s="134"/>
      <c r="W151" s="134"/>
      <c r="X151" s="121">
        <f>SUM(X150)</f>
        <v>0</v>
      </c>
      <c r="Y151" s="122"/>
      <c r="Z151" s="121">
        <f>SUM(Z150)</f>
        <v>0</v>
      </c>
      <c r="AA151" s="123">
        <f>SUM(AA150)</f>
        <v>10000</v>
      </c>
      <c r="AB151" s="109"/>
      <c r="AC151" s="123">
        <f>SUM(AC150)</f>
        <v>10800</v>
      </c>
    </row>
    <row r="152" spans="1:29">
      <c r="A152" s="192" t="s">
        <v>705</v>
      </c>
      <c r="B152" s="192"/>
      <c r="C152" s="10" t="str">
        <f>IF(G150="","",SUM(H151+N151+S151+X151+AA151))</f>
        <v/>
      </c>
    </row>
    <row r="153" spans="1:29">
      <c r="A153" s="193" t="s">
        <v>706</v>
      </c>
      <c r="B153" s="194"/>
      <c r="C153" s="10" t="str">
        <f>IF(G150="","",SUM(J151,P151,U151,Z151,AC151))</f>
        <v/>
      </c>
    </row>
    <row r="155" spans="1:29">
      <c r="A155" s="169" t="s">
        <v>164</v>
      </c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</row>
    <row r="156" spans="1:29">
      <c r="A156" s="190" t="s">
        <v>0</v>
      </c>
      <c r="B156" s="190"/>
      <c r="C156" s="190"/>
      <c r="D156" s="190"/>
      <c r="E156" s="190"/>
      <c r="F156" s="190" t="s">
        <v>1</v>
      </c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65" t="s">
        <v>2</v>
      </c>
      <c r="W156" s="165"/>
      <c r="X156" s="165"/>
      <c r="Y156" s="165"/>
      <c r="Z156" s="165"/>
      <c r="AA156" s="165"/>
      <c r="AB156" s="165"/>
      <c r="AC156" s="165"/>
    </row>
    <row r="157" spans="1:29" ht="120">
      <c r="A157" s="11" t="s">
        <v>8</v>
      </c>
      <c r="B157" s="11" t="s">
        <v>9</v>
      </c>
      <c r="C157" s="11" t="s">
        <v>20</v>
      </c>
      <c r="D157" s="11" t="s">
        <v>10</v>
      </c>
      <c r="E157" s="11" t="s">
        <v>21</v>
      </c>
      <c r="F157" s="11" t="s">
        <v>33</v>
      </c>
      <c r="G157" s="12" t="s">
        <v>34</v>
      </c>
      <c r="H157" s="13" t="s">
        <v>35</v>
      </c>
      <c r="I157" s="14" t="s">
        <v>3</v>
      </c>
      <c r="J157" s="13" t="s">
        <v>36</v>
      </c>
      <c r="K157" s="15" t="s">
        <v>38</v>
      </c>
      <c r="L157" s="16" t="s">
        <v>87</v>
      </c>
      <c r="M157" s="15" t="s">
        <v>37</v>
      </c>
      <c r="N157" s="15" t="s">
        <v>41</v>
      </c>
      <c r="O157" s="17" t="s">
        <v>3</v>
      </c>
      <c r="P157" s="18" t="s">
        <v>42</v>
      </c>
      <c r="Q157" s="19" t="s">
        <v>43</v>
      </c>
      <c r="R157" s="20" t="s">
        <v>44</v>
      </c>
      <c r="S157" s="20" t="s">
        <v>45</v>
      </c>
      <c r="T157" s="21" t="s">
        <v>3</v>
      </c>
      <c r="U157" s="20" t="s">
        <v>46</v>
      </c>
      <c r="V157" s="22" t="s">
        <v>11</v>
      </c>
      <c r="W157" s="22" t="s">
        <v>12</v>
      </c>
      <c r="X157" s="22" t="s">
        <v>13</v>
      </c>
      <c r="Y157" s="23" t="s">
        <v>3</v>
      </c>
      <c r="Z157" s="22" t="s">
        <v>14</v>
      </c>
      <c r="AA157" s="24" t="s">
        <v>47</v>
      </c>
      <c r="AB157" s="25" t="s">
        <v>3</v>
      </c>
      <c r="AC157" s="24" t="s">
        <v>48</v>
      </c>
    </row>
    <row r="158" spans="1:29" ht="12" customHeight="1">
      <c r="A158" s="11" t="s">
        <v>653</v>
      </c>
      <c r="B158" s="11" t="s">
        <v>654</v>
      </c>
      <c r="C158" s="11" t="s">
        <v>655</v>
      </c>
      <c r="D158" s="11" t="s">
        <v>656</v>
      </c>
      <c r="E158" s="11" t="s">
        <v>657</v>
      </c>
      <c r="F158" s="11" t="s">
        <v>658</v>
      </c>
      <c r="G158" s="26" t="s">
        <v>659</v>
      </c>
      <c r="H158" s="11" t="s">
        <v>660</v>
      </c>
      <c r="I158" s="27" t="s">
        <v>661</v>
      </c>
      <c r="J158" s="28" t="s">
        <v>662</v>
      </c>
      <c r="K158" s="29" t="s">
        <v>663</v>
      </c>
      <c r="L158" s="30" t="s">
        <v>664</v>
      </c>
      <c r="M158" s="29" t="s">
        <v>665</v>
      </c>
      <c r="N158" s="29" t="s">
        <v>666</v>
      </c>
      <c r="O158" s="31" t="s">
        <v>667</v>
      </c>
      <c r="P158" s="29" t="s">
        <v>668</v>
      </c>
      <c r="Q158" s="32" t="s">
        <v>669</v>
      </c>
      <c r="R158" s="33" t="s">
        <v>670</v>
      </c>
      <c r="S158" s="33" t="s">
        <v>671</v>
      </c>
      <c r="T158" s="34" t="s">
        <v>672</v>
      </c>
      <c r="U158" s="33" t="s">
        <v>673</v>
      </c>
      <c r="V158" s="35" t="s">
        <v>674</v>
      </c>
      <c r="W158" s="35" t="s">
        <v>675</v>
      </c>
      <c r="X158" s="35" t="s">
        <v>676</v>
      </c>
      <c r="Y158" s="36" t="s">
        <v>677</v>
      </c>
      <c r="Z158" s="35" t="s">
        <v>678</v>
      </c>
      <c r="AA158" s="37" t="s">
        <v>679</v>
      </c>
      <c r="AB158" s="38" t="s">
        <v>680</v>
      </c>
      <c r="AC158" s="37" t="s">
        <v>681</v>
      </c>
    </row>
    <row r="159" spans="1:29" ht="24">
      <c r="A159" s="28" t="s">
        <v>4</v>
      </c>
      <c r="B159" s="86" t="s">
        <v>165</v>
      </c>
      <c r="C159" s="74" t="s">
        <v>166</v>
      </c>
      <c r="D159" s="11" t="s">
        <v>167</v>
      </c>
      <c r="E159" s="40">
        <v>8</v>
      </c>
      <c r="F159" s="28">
        <v>8</v>
      </c>
      <c r="G159" s="99"/>
      <c r="H159" s="100" t="str">
        <f>IF(G159="","",F159*G159)</f>
        <v/>
      </c>
      <c r="I159" s="101"/>
      <c r="J159" s="100" t="str">
        <f>IF(G159="","",ROUND(H159*I159+H159,2))</f>
        <v/>
      </c>
      <c r="K159" s="111"/>
      <c r="L159" s="111"/>
      <c r="M159" s="111"/>
      <c r="N159" s="111"/>
      <c r="O159" s="111"/>
      <c r="P159" s="111"/>
      <c r="Q159" s="105">
        <v>1</v>
      </c>
      <c r="R159" s="99"/>
      <c r="S159" s="105">
        <f>Q159*R159</f>
        <v>0</v>
      </c>
      <c r="T159" s="101"/>
      <c r="U159" s="105">
        <f>ROUND(S159*T159+S159,2)</f>
        <v>0</v>
      </c>
      <c r="V159" s="106">
        <v>15</v>
      </c>
      <c r="W159" s="99"/>
      <c r="X159" s="107">
        <f>W159*V159</f>
        <v>0</v>
      </c>
      <c r="Y159" s="101"/>
      <c r="Z159" s="107">
        <f>ROUND(X159+X159*Y159,2)</f>
        <v>0</v>
      </c>
      <c r="AA159" s="108">
        <v>5000</v>
      </c>
      <c r="AB159" s="109">
        <v>0.08</v>
      </c>
      <c r="AC159" s="110">
        <f>ROUND(AA159+AA159*AB159,2)</f>
        <v>5400</v>
      </c>
    </row>
    <row r="160" spans="1:29">
      <c r="A160" s="190" t="s">
        <v>52</v>
      </c>
      <c r="B160" s="190"/>
      <c r="C160" s="190"/>
      <c r="D160" s="190"/>
      <c r="E160" s="190"/>
      <c r="F160" s="190"/>
      <c r="G160" s="190"/>
      <c r="H160" s="114">
        <f>SUM(H159:H159)</f>
        <v>0</v>
      </c>
      <c r="I160" s="115"/>
      <c r="J160" s="114">
        <f>SUM(J159:J159)</f>
        <v>0</v>
      </c>
      <c r="K160" s="111"/>
      <c r="L160" s="137"/>
      <c r="M160" s="137"/>
      <c r="N160" s="111"/>
      <c r="O160" s="111"/>
      <c r="P160" s="111"/>
      <c r="Q160" s="133"/>
      <c r="R160" s="133"/>
      <c r="S160" s="119">
        <f>SUM(S159)</f>
        <v>0</v>
      </c>
      <c r="T160" s="120"/>
      <c r="U160" s="119">
        <f>SUM(U159)</f>
        <v>0</v>
      </c>
      <c r="V160" s="134"/>
      <c r="W160" s="134"/>
      <c r="X160" s="121">
        <f>SUM(X159)</f>
        <v>0</v>
      </c>
      <c r="Y160" s="122"/>
      <c r="Z160" s="121">
        <f>SUM(Z159)</f>
        <v>0</v>
      </c>
      <c r="AA160" s="123">
        <f>SUM(AA159)</f>
        <v>5000</v>
      </c>
      <c r="AB160" s="109"/>
      <c r="AC160" s="123">
        <f>SUM(AC159)</f>
        <v>5400</v>
      </c>
    </row>
    <row r="161" spans="1:29">
      <c r="A161" s="192" t="s">
        <v>707</v>
      </c>
      <c r="B161" s="192"/>
      <c r="C161" s="10" t="str">
        <f>IF(G159="","",SUM(H160+N160+S160+X160+AA160))</f>
        <v/>
      </c>
    </row>
    <row r="162" spans="1:29">
      <c r="A162" s="193" t="s">
        <v>708</v>
      </c>
      <c r="B162" s="194"/>
      <c r="C162" s="10" t="str">
        <f>IF(G159="","",SUM(J160,P160,U160,Z160,AC160))</f>
        <v/>
      </c>
    </row>
    <row r="164" spans="1:29">
      <c r="A164" s="169" t="s">
        <v>168</v>
      </c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</row>
    <row r="165" spans="1:29">
      <c r="A165" s="190" t="s">
        <v>0</v>
      </c>
      <c r="B165" s="190"/>
      <c r="C165" s="190"/>
      <c r="D165" s="190"/>
      <c r="E165" s="190"/>
      <c r="F165" s="190" t="s">
        <v>1</v>
      </c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65" t="s">
        <v>2</v>
      </c>
      <c r="W165" s="165"/>
      <c r="X165" s="165"/>
      <c r="Y165" s="165"/>
      <c r="Z165" s="165"/>
      <c r="AA165" s="165"/>
      <c r="AB165" s="165"/>
      <c r="AC165" s="165"/>
    </row>
    <row r="166" spans="1:29" ht="120">
      <c r="A166" s="11" t="s">
        <v>8</v>
      </c>
      <c r="B166" s="11" t="s">
        <v>9</v>
      </c>
      <c r="C166" s="11" t="s">
        <v>20</v>
      </c>
      <c r="D166" s="11" t="s">
        <v>10</v>
      </c>
      <c r="E166" s="11" t="s">
        <v>21</v>
      </c>
      <c r="F166" s="11" t="s">
        <v>33</v>
      </c>
      <c r="G166" s="12" t="s">
        <v>34</v>
      </c>
      <c r="H166" s="13" t="s">
        <v>35</v>
      </c>
      <c r="I166" s="14" t="s">
        <v>3</v>
      </c>
      <c r="J166" s="13" t="s">
        <v>36</v>
      </c>
      <c r="K166" s="15" t="s">
        <v>38</v>
      </c>
      <c r="L166" s="16" t="s">
        <v>39</v>
      </c>
      <c r="M166" s="15" t="s">
        <v>37</v>
      </c>
      <c r="N166" s="15" t="s">
        <v>41</v>
      </c>
      <c r="O166" s="17" t="s">
        <v>3</v>
      </c>
      <c r="P166" s="18" t="s">
        <v>42</v>
      </c>
      <c r="Q166" s="19" t="s">
        <v>43</v>
      </c>
      <c r="R166" s="20" t="s">
        <v>44</v>
      </c>
      <c r="S166" s="20" t="s">
        <v>45</v>
      </c>
      <c r="T166" s="21" t="s">
        <v>3</v>
      </c>
      <c r="U166" s="20" t="s">
        <v>46</v>
      </c>
      <c r="V166" s="22" t="s">
        <v>11</v>
      </c>
      <c r="W166" s="22" t="s">
        <v>12</v>
      </c>
      <c r="X166" s="22" t="s">
        <v>13</v>
      </c>
      <c r="Y166" s="23" t="s">
        <v>3</v>
      </c>
      <c r="Z166" s="22" t="s">
        <v>14</v>
      </c>
      <c r="AA166" s="24" t="s">
        <v>47</v>
      </c>
      <c r="AB166" s="25" t="s">
        <v>3</v>
      </c>
      <c r="AC166" s="24" t="s">
        <v>48</v>
      </c>
    </row>
    <row r="167" spans="1:29" ht="12" customHeight="1">
      <c r="A167" s="11" t="s">
        <v>653</v>
      </c>
      <c r="B167" s="11" t="s">
        <v>654</v>
      </c>
      <c r="C167" s="11" t="s">
        <v>655</v>
      </c>
      <c r="D167" s="11" t="s">
        <v>656</v>
      </c>
      <c r="E167" s="11" t="s">
        <v>657</v>
      </c>
      <c r="F167" s="11" t="s">
        <v>658</v>
      </c>
      <c r="G167" s="26" t="s">
        <v>659</v>
      </c>
      <c r="H167" s="11" t="s">
        <v>660</v>
      </c>
      <c r="I167" s="27" t="s">
        <v>661</v>
      </c>
      <c r="J167" s="28" t="s">
        <v>662</v>
      </c>
      <c r="K167" s="29" t="s">
        <v>663</v>
      </c>
      <c r="L167" s="30" t="s">
        <v>664</v>
      </c>
      <c r="M167" s="29" t="s">
        <v>665</v>
      </c>
      <c r="N167" s="29" t="s">
        <v>666</v>
      </c>
      <c r="O167" s="31" t="s">
        <v>667</v>
      </c>
      <c r="P167" s="29" t="s">
        <v>668</v>
      </c>
      <c r="Q167" s="32" t="s">
        <v>669</v>
      </c>
      <c r="R167" s="33" t="s">
        <v>670</v>
      </c>
      <c r="S167" s="33" t="s">
        <v>671</v>
      </c>
      <c r="T167" s="34" t="s">
        <v>672</v>
      </c>
      <c r="U167" s="33" t="s">
        <v>673</v>
      </c>
      <c r="V167" s="35" t="s">
        <v>674</v>
      </c>
      <c r="W167" s="35" t="s">
        <v>675</v>
      </c>
      <c r="X167" s="35" t="s">
        <v>676</v>
      </c>
      <c r="Y167" s="36" t="s">
        <v>677</v>
      </c>
      <c r="Z167" s="35" t="s">
        <v>678</v>
      </c>
      <c r="AA167" s="37" t="s">
        <v>679</v>
      </c>
      <c r="AB167" s="38" t="s">
        <v>680</v>
      </c>
      <c r="AC167" s="37" t="s">
        <v>681</v>
      </c>
    </row>
    <row r="168" spans="1:29">
      <c r="A168" s="28" t="s">
        <v>4</v>
      </c>
      <c r="B168" s="69" t="s">
        <v>63</v>
      </c>
      <c r="C168" s="58" t="s">
        <v>169</v>
      </c>
      <c r="D168" s="187" t="s">
        <v>170</v>
      </c>
      <c r="E168" s="40">
        <v>1</v>
      </c>
      <c r="F168" s="28">
        <v>2</v>
      </c>
      <c r="G168" s="99"/>
      <c r="H168" s="100" t="str">
        <f>IF(G168="","",F168*G168)</f>
        <v/>
      </c>
      <c r="I168" s="101"/>
      <c r="J168" s="100" t="str">
        <f>IF(G168="","",ROUND(H168*I168+H168,2))</f>
        <v/>
      </c>
      <c r="K168" s="111"/>
      <c r="L168" s="111"/>
      <c r="M168" s="111"/>
      <c r="N168" s="111"/>
      <c r="O168" s="111"/>
      <c r="P168" s="111"/>
      <c r="Q168" s="185">
        <v>5</v>
      </c>
      <c r="R168" s="179"/>
      <c r="S168" s="185">
        <f>Q168*R168</f>
        <v>0</v>
      </c>
      <c r="T168" s="170"/>
      <c r="U168" s="185">
        <f>ROUND(S168*T168+S168,2)</f>
        <v>0</v>
      </c>
      <c r="V168" s="197">
        <v>10</v>
      </c>
      <c r="W168" s="179"/>
      <c r="X168" s="182">
        <f>W168*V168</f>
        <v>0</v>
      </c>
      <c r="Y168" s="170"/>
      <c r="Z168" s="182">
        <f>ROUND(X168+X168*Y168,2)</f>
        <v>0</v>
      </c>
      <c r="AA168" s="176">
        <v>10000</v>
      </c>
      <c r="AB168" s="173">
        <v>0.08</v>
      </c>
      <c r="AC168" s="166">
        <f>ROUND(AA168+AA168*AB168,2)</f>
        <v>10800</v>
      </c>
    </row>
    <row r="169" spans="1:29" ht="24">
      <c r="A169" s="28" t="s">
        <v>5</v>
      </c>
      <c r="B169" s="69" t="s">
        <v>63</v>
      </c>
      <c r="C169" s="58" t="s">
        <v>171</v>
      </c>
      <c r="D169" s="188"/>
      <c r="E169" s="40">
        <v>1</v>
      </c>
      <c r="F169" s="28">
        <v>1</v>
      </c>
      <c r="G169" s="99"/>
      <c r="H169" s="100" t="str">
        <f>IF(G169="","",F169*G169)</f>
        <v/>
      </c>
      <c r="I169" s="101"/>
      <c r="J169" s="100" t="str">
        <f>IF(G169="","",ROUND(H169*I169+H169,2))</f>
        <v/>
      </c>
      <c r="K169" s="111"/>
      <c r="L169" s="111"/>
      <c r="M169" s="111"/>
      <c r="N169" s="111"/>
      <c r="O169" s="111"/>
      <c r="P169" s="111"/>
      <c r="Q169" s="191"/>
      <c r="R169" s="180"/>
      <c r="S169" s="191"/>
      <c r="T169" s="171"/>
      <c r="U169" s="191"/>
      <c r="V169" s="198"/>
      <c r="W169" s="180"/>
      <c r="X169" s="183"/>
      <c r="Y169" s="171"/>
      <c r="Z169" s="183"/>
      <c r="AA169" s="177"/>
      <c r="AB169" s="174"/>
      <c r="AC169" s="167"/>
    </row>
    <row r="170" spans="1:29" ht="36">
      <c r="A170" s="28" t="s">
        <v>6</v>
      </c>
      <c r="B170" s="69" t="s">
        <v>63</v>
      </c>
      <c r="C170" s="58" t="s">
        <v>569</v>
      </c>
      <c r="D170" s="189"/>
      <c r="E170" s="40">
        <v>1</v>
      </c>
      <c r="F170" s="28">
        <v>2</v>
      </c>
      <c r="G170" s="99"/>
      <c r="H170" s="100" t="str">
        <f>IF(G170="","",F170*G170)</f>
        <v/>
      </c>
      <c r="I170" s="101"/>
      <c r="J170" s="100" t="str">
        <f>IF(G170="","",ROUND(H170*I170+H170,2))</f>
        <v/>
      </c>
      <c r="K170" s="111"/>
      <c r="L170" s="111"/>
      <c r="M170" s="111"/>
      <c r="N170" s="111"/>
      <c r="O170" s="111"/>
      <c r="P170" s="111"/>
      <c r="Q170" s="186"/>
      <c r="R170" s="181"/>
      <c r="S170" s="186"/>
      <c r="T170" s="172"/>
      <c r="U170" s="186"/>
      <c r="V170" s="199"/>
      <c r="W170" s="181"/>
      <c r="X170" s="184"/>
      <c r="Y170" s="172"/>
      <c r="Z170" s="184"/>
      <c r="AA170" s="178"/>
      <c r="AB170" s="175"/>
      <c r="AC170" s="168"/>
    </row>
    <row r="171" spans="1:29">
      <c r="A171" s="190" t="s">
        <v>52</v>
      </c>
      <c r="B171" s="190"/>
      <c r="C171" s="190"/>
      <c r="D171" s="190"/>
      <c r="E171" s="190"/>
      <c r="F171" s="190"/>
      <c r="G171" s="190"/>
      <c r="H171" s="114">
        <f>SUM(H168:H170)</f>
        <v>0</v>
      </c>
      <c r="I171" s="115"/>
      <c r="J171" s="114">
        <f>SUM(J168:J170)</f>
        <v>0</v>
      </c>
      <c r="K171" s="111"/>
      <c r="L171" s="111"/>
      <c r="M171" s="111"/>
      <c r="N171" s="111"/>
      <c r="O171" s="111"/>
      <c r="P171" s="111"/>
      <c r="Q171" s="133"/>
      <c r="R171" s="133"/>
      <c r="S171" s="119">
        <f>SUM(S168)</f>
        <v>0</v>
      </c>
      <c r="T171" s="120"/>
      <c r="U171" s="119">
        <f>SUM(U168)</f>
        <v>0</v>
      </c>
      <c r="V171" s="134"/>
      <c r="W171" s="134"/>
      <c r="X171" s="121">
        <f>SUM(X168)</f>
        <v>0</v>
      </c>
      <c r="Y171" s="122"/>
      <c r="Z171" s="121">
        <f>SUM(Z168)</f>
        <v>0</v>
      </c>
      <c r="AA171" s="123">
        <f>SUM(AA168)</f>
        <v>10000</v>
      </c>
      <c r="AB171" s="109"/>
      <c r="AC171" s="123">
        <f>SUM(AC168)</f>
        <v>10800</v>
      </c>
    </row>
    <row r="172" spans="1:29">
      <c r="A172" s="192" t="s">
        <v>709</v>
      </c>
      <c r="B172" s="192"/>
      <c r="C172" s="10" t="str">
        <f>IF(G170="","",SUM(H171+N171+S171+X171+AA171))</f>
        <v/>
      </c>
    </row>
    <row r="173" spans="1:29">
      <c r="A173" s="193" t="s">
        <v>710</v>
      </c>
      <c r="B173" s="194"/>
      <c r="C173" s="10" t="str">
        <f>IF(G170="","",SUM(J171,P171,U171,Z171,AC171))</f>
        <v/>
      </c>
    </row>
    <row r="175" spans="1:29">
      <c r="A175" s="169" t="s">
        <v>172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</row>
    <row r="176" spans="1:29">
      <c r="A176" s="190" t="s">
        <v>0</v>
      </c>
      <c r="B176" s="190"/>
      <c r="C176" s="190"/>
      <c r="D176" s="190"/>
      <c r="E176" s="190"/>
      <c r="F176" s="190" t="s">
        <v>1</v>
      </c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65" t="s">
        <v>2</v>
      </c>
      <c r="W176" s="165"/>
      <c r="X176" s="165"/>
      <c r="Y176" s="165"/>
      <c r="Z176" s="165"/>
      <c r="AA176" s="165"/>
      <c r="AB176" s="165"/>
      <c r="AC176" s="165"/>
    </row>
    <row r="177" spans="1:29" ht="120">
      <c r="A177" s="11" t="s">
        <v>8</v>
      </c>
      <c r="B177" s="11" t="s">
        <v>9</v>
      </c>
      <c r="C177" s="11" t="s">
        <v>20</v>
      </c>
      <c r="D177" s="11" t="s">
        <v>10</v>
      </c>
      <c r="E177" s="11" t="s">
        <v>21</v>
      </c>
      <c r="F177" s="11" t="s">
        <v>33</v>
      </c>
      <c r="G177" s="12" t="s">
        <v>34</v>
      </c>
      <c r="H177" s="13" t="s">
        <v>35</v>
      </c>
      <c r="I177" s="14" t="s">
        <v>3</v>
      </c>
      <c r="J177" s="13" t="s">
        <v>36</v>
      </c>
      <c r="K177" s="15" t="s">
        <v>38</v>
      </c>
      <c r="L177" s="16" t="s">
        <v>39</v>
      </c>
      <c r="M177" s="15" t="s">
        <v>37</v>
      </c>
      <c r="N177" s="15" t="s">
        <v>41</v>
      </c>
      <c r="O177" s="17" t="s">
        <v>3</v>
      </c>
      <c r="P177" s="18" t="s">
        <v>42</v>
      </c>
      <c r="Q177" s="19" t="s">
        <v>43</v>
      </c>
      <c r="R177" s="20" t="s">
        <v>44</v>
      </c>
      <c r="S177" s="20" t="s">
        <v>45</v>
      </c>
      <c r="T177" s="21" t="s">
        <v>3</v>
      </c>
      <c r="U177" s="20" t="s">
        <v>46</v>
      </c>
      <c r="V177" s="22" t="s">
        <v>11</v>
      </c>
      <c r="W177" s="22" t="s">
        <v>12</v>
      </c>
      <c r="X177" s="22" t="s">
        <v>13</v>
      </c>
      <c r="Y177" s="23" t="s">
        <v>3</v>
      </c>
      <c r="Z177" s="22" t="s">
        <v>14</v>
      </c>
      <c r="AA177" s="24" t="s">
        <v>47</v>
      </c>
      <c r="AB177" s="25" t="s">
        <v>3</v>
      </c>
      <c r="AC177" s="24" t="s">
        <v>48</v>
      </c>
    </row>
    <row r="178" spans="1:29" ht="12" customHeight="1">
      <c r="A178" s="11" t="s">
        <v>653</v>
      </c>
      <c r="B178" s="11" t="s">
        <v>654</v>
      </c>
      <c r="C178" s="11" t="s">
        <v>655</v>
      </c>
      <c r="D178" s="11" t="s">
        <v>656</v>
      </c>
      <c r="E178" s="11" t="s">
        <v>657</v>
      </c>
      <c r="F178" s="11" t="s">
        <v>658</v>
      </c>
      <c r="G178" s="26" t="s">
        <v>659</v>
      </c>
      <c r="H178" s="11" t="s">
        <v>660</v>
      </c>
      <c r="I178" s="27" t="s">
        <v>661</v>
      </c>
      <c r="J178" s="28" t="s">
        <v>662</v>
      </c>
      <c r="K178" s="29" t="s">
        <v>663</v>
      </c>
      <c r="L178" s="30" t="s">
        <v>664</v>
      </c>
      <c r="M178" s="29" t="s">
        <v>665</v>
      </c>
      <c r="N178" s="29" t="s">
        <v>666</v>
      </c>
      <c r="O178" s="31" t="s">
        <v>667</v>
      </c>
      <c r="P178" s="29" t="s">
        <v>668</v>
      </c>
      <c r="Q178" s="32" t="s">
        <v>669</v>
      </c>
      <c r="R178" s="33" t="s">
        <v>670</v>
      </c>
      <c r="S178" s="33" t="s">
        <v>671</v>
      </c>
      <c r="T178" s="34" t="s">
        <v>672</v>
      </c>
      <c r="U178" s="33" t="s">
        <v>673</v>
      </c>
      <c r="V178" s="35" t="s">
        <v>674</v>
      </c>
      <c r="W178" s="35" t="s">
        <v>675</v>
      </c>
      <c r="X178" s="35" t="s">
        <v>676</v>
      </c>
      <c r="Y178" s="36" t="s">
        <v>677</v>
      </c>
      <c r="Z178" s="35" t="s">
        <v>678</v>
      </c>
      <c r="AA178" s="37" t="s">
        <v>679</v>
      </c>
      <c r="AB178" s="38" t="s">
        <v>680</v>
      </c>
      <c r="AC178" s="37" t="s">
        <v>681</v>
      </c>
    </row>
    <row r="179" spans="1:29" ht="24">
      <c r="A179" s="28" t="s">
        <v>4</v>
      </c>
      <c r="B179" s="69" t="s">
        <v>173</v>
      </c>
      <c r="C179" s="58" t="s">
        <v>174</v>
      </c>
      <c r="D179" s="75" t="s">
        <v>175</v>
      </c>
      <c r="E179" s="40">
        <v>1</v>
      </c>
      <c r="F179" s="28">
        <v>1</v>
      </c>
      <c r="G179" s="99"/>
      <c r="H179" s="100" t="str">
        <f>IF(G179="","",F179*G179)</f>
        <v/>
      </c>
      <c r="I179" s="101"/>
      <c r="J179" s="100" t="str">
        <f>IF(G179="","",ROUND(H179*I179+H179,2))</f>
        <v/>
      </c>
      <c r="K179" s="111"/>
      <c r="L179" s="111"/>
      <c r="M179" s="111"/>
      <c r="N179" s="111"/>
      <c r="O179" s="111"/>
      <c r="P179" s="111"/>
      <c r="Q179" s="105">
        <v>1</v>
      </c>
      <c r="R179" s="99"/>
      <c r="S179" s="105">
        <f>Q179*R179</f>
        <v>0</v>
      </c>
      <c r="T179" s="101"/>
      <c r="U179" s="105">
        <f>ROUND(S179*T179+S179,2)</f>
        <v>0</v>
      </c>
      <c r="V179" s="106">
        <v>5</v>
      </c>
      <c r="W179" s="99"/>
      <c r="X179" s="107">
        <f>W179*V179</f>
        <v>0</v>
      </c>
      <c r="Y179" s="101"/>
      <c r="Z179" s="107">
        <f>ROUND(X179+X179*Y179,2)</f>
        <v>0</v>
      </c>
      <c r="AA179" s="108">
        <v>3000</v>
      </c>
      <c r="AB179" s="109">
        <v>0.08</v>
      </c>
      <c r="AC179" s="110">
        <f>ROUND(AA179+AA179*AB179,2)</f>
        <v>3240</v>
      </c>
    </row>
    <row r="180" spans="1:29">
      <c r="A180" s="190" t="s">
        <v>52</v>
      </c>
      <c r="B180" s="190"/>
      <c r="C180" s="190"/>
      <c r="D180" s="190"/>
      <c r="E180" s="190"/>
      <c r="F180" s="190"/>
      <c r="G180" s="190"/>
      <c r="H180" s="114">
        <f>SUM(H179:H179)</f>
        <v>0</v>
      </c>
      <c r="I180" s="115"/>
      <c r="J180" s="114">
        <f>SUM(J179:J179)</f>
        <v>0</v>
      </c>
      <c r="K180" s="111"/>
      <c r="L180" s="111"/>
      <c r="M180" s="111"/>
      <c r="N180" s="111"/>
      <c r="O180" s="111"/>
      <c r="P180" s="111"/>
      <c r="Q180" s="133"/>
      <c r="R180" s="133"/>
      <c r="S180" s="119">
        <f>SUM(S179)</f>
        <v>0</v>
      </c>
      <c r="T180" s="120"/>
      <c r="U180" s="119">
        <f>SUM(U179)</f>
        <v>0</v>
      </c>
      <c r="V180" s="134"/>
      <c r="W180" s="134"/>
      <c r="X180" s="121">
        <f>SUM(X179)</f>
        <v>0</v>
      </c>
      <c r="Y180" s="122"/>
      <c r="Z180" s="121">
        <f>SUM(Z179)</f>
        <v>0</v>
      </c>
      <c r="AA180" s="123">
        <f>SUM(AA179)</f>
        <v>3000</v>
      </c>
      <c r="AB180" s="109"/>
      <c r="AC180" s="123">
        <f>SUM(AC179)</f>
        <v>3240</v>
      </c>
    </row>
    <row r="181" spans="1:29">
      <c r="A181" s="192" t="s">
        <v>711</v>
      </c>
      <c r="B181" s="192"/>
      <c r="C181" s="10" t="str">
        <f>IF(G179="","",SUM(H180+N180+S180+X180+AA180))</f>
        <v/>
      </c>
    </row>
    <row r="182" spans="1:29">
      <c r="A182" s="193" t="s">
        <v>712</v>
      </c>
      <c r="B182" s="194"/>
      <c r="C182" s="10" t="str">
        <f>IF(G179="","",SUM(J180,P180,U180,Z180,AC180))</f>
        <v/>
      </c>
    </row>
    <row r="184" spans="1:29">
      <c r="A184" s="169" t="s">
        <v>176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</row>
    <row r="185" spans="1:29">
      <c r="A185" s="190" t="s">
        <v>0</v>
      </c>
      <c r="B185" s="190"/>
      <c r="C185" s="190"/>
      <c r="D185" s="190"/>
      <c r="E185" s="190"/>
      <c r="F185" s="190" t="s">
        <v>1</v>
      </c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65" t="s">
        <v>2</v>
      </c>
      <c r="W185" s="165"/>
      <c r="X185" s="165"/>
      <c r="Y185" s="165"/>
      <c r="Z185" s="165"/>
      <c r="AA185" s="165"/>
      <c r="AB185" s="165"/>
      <c r="AC185" s="165"/>
    </row>
    <row r="186" spans="1:29" ht="120">
      <c r="A186" s="11" t="s">
        <v>8</v>
      </c>
      <c r="B186" s="11" t="s">
        <v>9</v>
      </c>
      <c r="C186" s="11" t="s">
        <v>20</v>
      </c>
      <c r="D186" s="11" t="s">
        <v>10</v>
      </c>
      <c r="E186" s="11" t="s">
        <v>21</v>
      </c>
      <c r="F186" s="11" t="s">
        <v>33</v>
      </c>
      <c r="G186" s="12" t="s">
        <v>34</v>
      </c>
      <c r="H186" s="13" t="s">
        <v>35</v>
      </c>
      <c r="I186" s="14" t="s">
        <v>3</v>
      </c>
      <c r="J186" s="13" t="s">
        <v>36</v>
      </c>
      <c r="K186" s="15" t="s">
        <v>38</v>
      </c>
      <c r="L186" s="16" t="s">
        <v>39</v>
      </c>
      <c r="M186" s="15" t="s">
        <v>37</v>
      </c>
      <c r="N186" s="15" t="s">
        <v>41</v>
      </c>
      <c r="O186" s="17" t="s">
        <v>3</v>
      </c>
      <c r="P186" s="18" t="s">
        <v>42</v>
      </c>
      <c r="Q186" s="19" t="s">
        <v>43</v>
      </c>
      <c r="R186" s="20" t="s">
        <v>44</v>
      </c>
      <c r="S186" s="20" t="s">
        <v>45</v>
      </c>
      <c r="T186" s="21" t="s">
        <v>3</v>
      </c>
      <c r="U186" s="20" t="s">
        <v>46</v>
      </c>
      <c r="V186" s="22" t="s">
        <v>11</v>
      </c>
      <c r="W186" s="22" t="s">
        <v>12</v>
      </c>
      <c r="X186" s="22" t="s">
        <v>13</v>
      </c>
      <c r="Y186" s="23" t="s">
        <v>3</v>
      </c>
      <c r="Z186" s="22" t="s">
        <v>14</v>
      </c>
      <c r="AA186" s="24" t="s">
        <v>47</v>
      </c>
      <c r="AB186" s="25" t="s">
        <v>3</v>
      </c>
      <c r="AC186" s="24" t="s">
        <v>48</v>
      </c>
    </row>
    <row r="187" spans="1:29" ht="12" customHeight="1">
      <c r="A187" s="11" t="s">
        <v>653</v>
      </c>
      <c r="B187" s="11" t="s">
        <v>654</v>
      </c>
      <c r="C187" s="11" t="s">
        <v>655</v>
      </c>
      <c r="D187" s="11" t="s">
        <v>656</v>
      </c>
      <c r="E187" s="11" t="s">
        <v>657</v>
      </c>
      <c r="F187" s="11" t="s">
        <v>658</v>
      </c>
      <c r="G187" s="26" t="s">
        <v>659</v>
      </c>
      <c r="H187" s="11" t="s">
        <v>660</v>
      </c>
      <c r="I187" s="27" t="s">
        <v>661</v>
      </c>
      <c r="J187" s="28" t="s">
        <v>662</v>
      </c>
      <c r="K187" s="29" t="s">
        <v>663</v>
      </c>
      <c r="L187" s="30" t="s">
        <v>664</v>
      </c>
      <c r="M187" s="29" t="s">
        <v>665</v>
      </c>
      <c r="N187" s="29" t="s">
        <v>666</v>
      </c>
      <c r="O187" s="31" t="s">
        <v>667</v>
      </c>
      <c r="P187" s="29" t="s">
        <v>668</v>
      </c>
      <c r="Q187" s="32" t="s">
        <v>669</v>
      </c>
      <c r="R187" s="33" t="s">
        <v>670</v>
      </c>
      <c r="S187" s="33" t="s">
        <v>671</v>
      </c>
      <c r="T187" s="34" t="s">
        <v>672</v>
      </c>
      <c r="U187" s="33" t="s">
        <v>673</v>
      </c>
      <c r="V187" s="35" t="s">
        <v>674</v>
      </c>
      <c r="W187" s="35" t="s">
        <v>675</v>
      </c>
      <c r="X187" s="35" t="s">
        <v>676</v>
      </c>
      <c r="Y187" s="36" t="s">
        <v>677</v>
      </c>
      <c r="Z187" s="35" t="s">
        <v>678</v>
      </c>
      <c r="AA187" s="37" t="s">
        <v>679</v>
      </c>
      <c r="AB187" s="38" t="s">
        <v>680</v>
      </c>
      <c r="AC187" s="37" t="s">
        <v>681</v>
      </c>
    </row>
    <row r="188" spans="1:29" ht="24">
      <c r="A188" s="28" t="s">
        <v>4</v>
      </c>
      <c r="B188" s="69" t="s">
        <v>179</v>
      </c>
      <c r="C188" s="58" t="s">
        <v>180</v>
      </c>
      <c r="D188" s="72" t="s">
        <v>181</v>
      </c>
      <c r="E188" s="40">
        <v>2</v>
      </c>
      <c r="F188" s="28">
        <v>4</v>
      </c>
      <c r="G188" s="99"/>
      <c r="H188" s="100" t="str">
        <f t="shared" ref="H188:H195" si="8">IF(G188="","",F188*G188)</f>
        <v/>
      </c>
      <c r="I188" s="101"/>
      <c r="J188" s="100" t="str">
        <f t="shared" ref="J188:J195" si="9">IF(G188="","",ROUND(H188*I188+H188,2))</f>
        <v/>
      </c>
      <c r="K188" s="111"/>
      <c r="L188" s="111"/>
      <c r="M188" s="111"/>
      <c r="N188" s="111"/>
      <c r="O188" s="111"/>
      <c r="P188" s="111"/>
      <c r="Q188" s="185">
        <v>14</v>
      </c>
      <c r="R188" s="179"/>
      <c r="S188" s="185">
        <f>Q188*R188</f>
        <v>0</v>
      </c>
      <c r="T188" s="170"/>
      <c r="U188" s="185">
        <f>ROUND(S188*T188+S188,2)</f>
        <v>0</v>
      </c>
      <c r="V188" s="197">
        <v>10</v>
      </c>
      <c r="W188" s="179"/>
      <c r="X188" s="182">
        <f>W188*V188</f>
        <v>0</v>
      </c>
      <c r="Y188" s="170"/>
      <c r="Z188" s="182">
        <f>ROUND(X188+X188*Y188,2)</f>
        <v>0</v>
      </c>
      <c r="AA188" s="176">
        <v>10000</v>
      </c>
      <c r="AB188" s="173">
        <v>0.08</v>
      </c>
      <c r="AC188" s="166">
        <f>ROUND(AA188+AA188*AB188,2)</f>
        <v>10800</v>
      </c>
    </row>
    <row r="189" spans="1:29" ht="24">
      <c r="A189" s="28" t="s">
        <v>5</v>
      </c>
      <c r="B189" s="69" t="s">
        <v>182</v>
      </c>
      <c r="C189" s="58" t="s">
        <v>183</v>
      </c>
      <c r="D189" s="58" t="s">
        <v>184</v>
      </c>
      <c r="E189" s="40">
        <v>11</v>
      </c>
      <c r="F189" s="28">
        <v>22</v>
      </c>
      <c r="G189" s="99"/>
      <c r="H189" s="100" t="str">
        <f t="shared" si="8"/>
        <v/>
      </c>
      <c r="I189" s="101"/>
      <c r="J189" s="100" t="str">
        <f t="shared" si="9"/>
        <v/>
      </c>
      <c r="K189" s="111"/>
      <c r="L189" s="111"/>
      <c r="M189" s="111"/>
      <c r="N189" s="111"/>
      <c r="O189" s="111"/>
      <c r="P189" s="111"/>
      <c r="Q189" s="191"/>
      <c r="R189" s="180"/>
      <c r="S189" s="191"/>
      <c r="T189" s="171"/>
      <c r="U189" s="191"/>
      <c r="V189" s="198"/>
      <c r="W189" s="180"/>
      <c r="X189" s="183"/>
      <c r="Y189" s="171"/>
      <c r="Z189" s="183"/>
      <c r="AA189" s="177"/>
      <c r="AB189" s="174"/>
      <c r="AC189" s="167"/>
    </row>
    <row r="190" spans="1:29" ht="24">
      <c r="A190" s="28" t="s">
        <v>6</v>
      </c>
      <c r="B190" s="69" t="s">
        <v>182</v>
      </c>
      <c r="C190" s="58" t="s">
        <v>185</v>
      </c>
      <c r="D190" s="58" t="s">
        <v>184</v>
      </c>
      <c r="E190" s="40">
        <v>9</v>
      </c>
      <c r="F190" s="28">
        <v>18</v>
      </c>
      <c r="G190" s="99"/>
      <c r="H190" s="100" t="str">
        <f t="shared" si="8"/>
        <v/>
      </c>
      <c r="I190" s="101"/>
      <c r="J190" s="100" t="str">
        <f t="shared" si="9"/>
        <v/>
      </c>
      <c r="K190" s="111"/>
      <c r="L190" s="111"/>
      <c r="M190" s="111"/>
      <c r="N190" s="111"/>
      <c r="O190" s="111"/>
      <c r="P190" s="111"/>
      <c r="Q190" s="191"/>
      <c r="R190" s="180"/>
      <c r="S190" s="191"/>
      <c r="T190" s="171"/>
      <c r="U190" s="191"/>
      <c r="V190" s="198"/>
      <c r="W190" s="180"/>
      <c r="X190" s="183"/>
      <c r="Y190" s="171"/>
      <c r="Z190" s="183"/>
      <c r="AA190" s="177"/>
      <c r="AB190" s="174"/>
      <c r="AC190" s="167"/>
    </row>
    <row r="191" spans="1:29" ht="24">
      <c r="A191" s="28" t="s">
        <v>7</v>
      </c>
      <c r="B191" s="69" t="s">
        <v>182</v>
      </c>
      <c r="C191" s="58" t="s">
        <v>186</v>
      </c>
      <c r="D191" s="58" t="s">
        <v>184</v>
      </c>
      <c r="E191" s="40">
        <v>6</v>
      </c>
      <c r="F191" s="28">
        <v>12</v>
      </c>
      <c r="G191" s="99"/>
      <c r="H191" s="100" t="str">
        <f t="shared" si="8"/>
        <v/>
      </c>
      <c r="I191" s="101"/>
      <c r="J191" s="100" t="str">
        <f t="shared" si="9"/>
        <v/>
      </c>
      <c r="K191" s="111"/>
      <c r="L191" s="111"/>
      <c r="M191" s="111"/>
      <c r="N191" s="111"/>
      <c r="O191" s="111"/>
      <c r="P191" s="111"/>
      <c r="Q191" s="191"/>
      <c r="R191" s="180"/>
      <c r="S191" s="191"/>
      <c r="T191" s="171"/>
      <c r="U191" s="191"/>
      <c r="V191" s="198"/>
      <c r="W191" s="180"/>
      <c r="X191" s="183"/>
      <c r="Y191" s="171"/>
      <c r="Z191" s="183"/>
      <c r="AA191" s="177"/>
      <c r="AB191" s="174"/>
      <c r="AC191" s="167"/>
    </row>
    <row r="192" spans="1:29" ht="24">
      <c r="A192" s="28" t="s">
        <v>16</v>
      </c>
      <c r="B192" s="69" t="s">
        <v>182</v>
      </c>
      <c r="C192" s="58" t="s">
        <v>187</v>
      </c>
      <c r="D192" s="58" t="s">
        <v>184</v>
      </c>
      <c r="E192" s="40">
        <v>2</v>
      </c>
      <c r="F192" s="28">
        <v>4</v>
      </c>
      <c r="G192" s="99"/>
      <c r="H192" s="100" t="str">
        <f t="shared" si="8"/>
        <v/>
      </c>
      <c r="I192" s="101"/>
      <c r="J192" s="100" t="str">
        <f t="shared" si="9"/>
        <v/>
      </c>
      <c r="K192" s="111"/>
      <c r="L192" s="111"/>
      <c r="M192" s="111"/>
      <c r="N192" s="111"/>
      <c r="O192" s="111"/>
      <c r="P192" s="111"/>
      <c r="Q192" s="191"/>
      <c r="R192" s="180"/>
      <c r="S192" s="191"/>
      <c r="T192" s="171"/>
      <c r="U192" s="191"/>
      <c r="V192" s="198"/>
      <c r="W192" s="180"/>
      <c r="X192" s="183"/>
      <c r="Y192" s="171"/>
      <c r="Z192" s="183"/>
      <c r="AA192" s="177"/>
      <c r="AB192" s="174"/>
      <c r="AC192" s="167"/>
    </row>
    <row r="193" spans="1:29" ht="24">
      <c r="A193" s="28" t="s">
        <v>17</v>
      </c>
      <c r="B193" s="69" t="s">
        <v>182</v>
      </c>
      <c r="C193" s="58" t="s">
        <v>188</v>
      </c>
      <c r="D193" s="58" t="s">
        <v>184</v>
      </c>
      <c r="E193" s="40">
        <v>4</v>
      </c>
      <c r="F193" s="28">
        <v>8</v>
      </c>
      <c r="G193" s="99"/>
      <c r="H193" s="100" t="str">
        <f t="shared" si="8"/>
        <v/>
      </c>
      <c r="I193" s="101"/>
      <c r="J193" s="100" t="str">
        <f t="shared" si="9"/>
        <v/>
      </c>
      <c r="K193" s="111"/>
      <c r="L193" s="111"/>
      <c r="M193" s="111"/>
      <c r="N193" s="111"/>
      <c r="O193" s="111"/>
      <c r="P193" s="111"/>
      <c r="Q193" s="191"/>
      <c r="R193" s="180"/>
      <c r="S193" s="191"/>
      <c r="T193" s="171"/>
      <c r="U193" s="191"/>
      <c r="V193" s="198"/>
      <c r="W193" s="180"/>
      <c r="X193" s="183"/>
      <c r="Y193" s="171"/>
      <c r="Z193" s="183"/>
      <c r="AA193" s="177"/>
      <c r="AB193" s="174"/>
      <c r="AC193" s="167"/>
    </row>
    <row r="194" spans="1:29" ht="24">
      <c r="A194" s="28" t="s">
        <v>18</v>
      </c>
      <c r="B194" s="69" t="s">
        <v>182</v>
      </c>
      <c r="C194" s="58" t="s">
        <v>189</v>
      </c>
      <c r="D194" s="58" t="s">
        <v>184</v>
      </c>
      <c r="E194" s="40">
        <v>2</v>
      </c>
      <c r="F194" s="28">
        <v>4</v>
      </c>
      <c r="G194" s="99"/>
      <c r="H194" s="100" t="str">
        <f t="shared" si="8"/>
        <v/>
      </c>
      <c r="I194" s="101"/>
      <c r="J194" s="100" t="str">
        <f t="shared" si="9"/>
        <v/>
      </c>
      <c r="K194" s="111"/>
      <c r="L194" s="111"/>
      <c r="M194" s="111"/>
      <c r="N194" s="111"/>
      <c r="O194" s="111"/>
      <c r="P194" s="111"/>
      <c r="Q194" s="191"/>
      <c r="R194" s="180"/>
      <c r="S194" s="191"/>
      <c r="T194" s="171"/>
      <c r="U194" s="191"/>
      <c r="V194" s="198"/>
      <c r="W194" s="180"/>
      <c r="X194" s="183"/>
      <c r="Y194" s="171"/>
      <c r="Z194" s="183"/>
      <c r="AA194" s="177"/>
      <c r="AB194" s="174"/>
      <c r="AC194" s="167"/>
    </row>
    <row r="195" spans="1:29">
      <c r="A195" s="28" t="s">
        <v>19</v>
      </c>
      <c r="B195" s="69" t="s">
        <v>464</v>
      </c>
      <c r="C195" s="58" t="s">
        <v>465</v>
      </c>
      <c r="D195" s="58" t="s">
        <v>466</v>
      </c>
      <c r="E195" s="40">
        <v>1</v>
      </c>
      <c r="F195" s="28">
        <v>1</v>
      </c>
      <c r="G195" s="99"/>
      <c r="H195" s="100" t="str">
        <f t="shared" si="8"/>
        <v/>
      </c>
      <c r="I195" s="101"/>
      <c r="J195" s="100" t="str">
        <f t="shared" si="9"/>
        <v/>
      </c>
      <c r="K195" s="111"/>
      <c r="L195" s="111"/>
      <c r="M195" s="111"/>
      <c r="N195" s="111"/>
      <c r="O195" s="111"/>
      <c r="P195" s="111"/>
      <c r="Q195" s="186"/>
      <c r="R195" s="181"/>
      <c r="S195" s="186"/>
      <c r="T195" s="172"/>
      <c r="U195" s="186"/>
      <c r="V195" s="199"/>
      <c r="W195" s="181"/>
      <c r="X195" s="184"/>
      <c r="Y195" s="172"/>
      <c r="Z195" s="184"/>
      <c r="AA195" s="178"/>
      <c r="AB195" s="175"/>
      <c r="AC195" s="168"/>
    </row>
    <row r="196" spans="1:29">
      <c r="A196" s="190" t="s">
        <v>52</v>
      </c>
      <c r="B196" s="190"/>
      <c r="C196" s="190"/>
      <c r="D196" s="190"/>
      <c r="E196" s="190"/>
      <c r="F196" s="190"/>
      <c r="G196" s="190"/>
      <c r="H196" s="114">
        <f>SUM(H188:H195)</f>
        <v>0</v>
      </c>
      <c r="I196" s="115"/>
      <c r="J196" s="114">
        <f>SUM(J188:J195)</f>
        <v>0</v>
      </c>
      <c r="K196" s="111"/>
      <c r="L196" s="111"/>
      <c r="M196" s="111"/>
      <c r="N196" s="111"/>
      <c r="O196" s="111"/>
      <c r="P196" s="111"/>
      <c r="Q196" s="133"/>
      <c r="R196" s="133"/>
      <c r="S196" s="119">
        <f>SUM(S188)</f>
        <v>0</v>
      </c>
      <c r="T196" s="120"/>
      <c r="U196" s="119">
        <f>SUM(U188)</f>
        <v>0</v>
      </c>
      <c r="V196" s="134"/>
      <c r="W196" s="134"/>
      <c r="X196" s="121">
        <f>SUM(X188)</f>
        <v>0</v>
      </c>
      <c r="Y196" s="122"/>
      <c r="Z196" s="121">
        <f>SUM(Z188)</f>
        <v>0</v>
      </c>
      <c r="AA196" s="123">
        <f>SUM(AA188)</f>
        <v>10000</v>
      </c>
      <c r="AB196" s="109"/>
      <c r="AC196" s="123">
        <f>SUM(AC188)</f>
        <v>10800</v>
      </c>
    </row>
    <row r="197" spans="1:29">
      <c r="A197" s="192" t="s">
        <v>713</v>
      </c>
      <c r="B197" s="192"/>
      <c r="C197" s="10" t="str">
        <f>IF(G195="","",SUM(H196+N196+S196+X196+AA196))</f>
        <v/>
      </c>
    </row>
    <row r="198" spans="1:29">
      <c r="A198" s="193" t="s">
        <v>714</v>
      </c>
      <c r="B198" s="194"/>
      <c r="C198" s="10" t="str">
        <f>IF(G195="","",SUM(J196,P196,U196,Z196,AC196))</f>
        <v/>
      </c>
    </row>
    <row r="199" spans="1:29" ht="6" customHeight="1"/>
    <row r="200" spans="1:29">
      <c r="A200" s="169" t="s">
        <v>190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</row>
    <row r="201" spans="1:29">
      <c r="A201" s="190" t="s">
        <v>0</v>
      </c>
      <c r="B201" s="190"/>
      <c r="C201" s="190"/>
      <c r="D201" s="190"/>
      <c r="E201" s="190"/>
      <c r="F201" s="190" t="s">
        <v>1</v>
      </c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65" t="s">
        <v>2</v>
      </c>
      <c r="W201" s="165"/>
      <c r="X201" s="165"/>
      <c r="Y201" s="165"/>
      <c r="Z201" s="165"/>
      <c r="AA201" s="165"/>
      <c r="AB201" s="165"/>
      <c r="AC201" s="165"/>
    </row>
    <row r="202" spans="1:29" ht="120">
      <c r="A202" s="11" t="s">
        <v>8</v>
      </c>
      <c r="B202" s="11" t="s">
        <v>9</v>
      </c>
      <c r="C202" s="11" t="s">
        <v>20</v>
      </c>
      <c r="D202" s="11" t="s">
        <v>10</v>
      </c>
      <c r="E202" s="11" t="s">
        <v>21</v>
      </c>
      <c r="F202" s="11" t="s">
        <v>33</v>
      </c>
      <c r="G202" s="12" t="s">
        <v>34</v>
      </c>
      <c r="H202" s="13" t="s">
        <v>35</v>
      </c>
      <c r="I202" s="14" t="s">
        <v>3</v>
      </c>
      <c r="J202" s="13" t="s">
        <v>36</v>
      </c>
      <c r="K202" s="15" t="s">
        <v>38</v>
      </c>
      <c r="L202" s="16" t="s">
        <v>39</v>
      </c>
      <c r="M202" s="15" t="s">
        <v>37</v>
      </c>
      <c r="N202" s="15" t="s">
        <v>41</v>
      </c>
      <c r="O202" s="17" t="s">
        <v>3</v>
      </c>
      <c r="P202" s="18" t="s">
        <v>42</v>
      </c>
      <c r="Q202" s="19" t="s">
        <v>43</v>
      </c>
      <c r="R202" s="20" t="s">
        <v>44</v>
      </c>
      <c r="S202" s="20" t="s">
        <v>45</v>
      </c>
      <c r="T202" s="21" t="s">
        <v>3</v>
      </c>
      <c r="U202" s="20" t="s">
        <v>46</v>
      </c>
      <c r="V202" s="22" t="s">
        <v>11</v>
      </c>
      <c r="W202" s="22" t="s">
        <v>12</v>
      </c>
      <c r="X202" s="22" t="s">
        <v>13</v>
      </c>
      <c r="Y202" s="23" t="s">
        <v>3</v>
      </c>
      <c r="Z202" s="22" t="s">
        <v>14</v>
      </c>
      <c r="AA202" s="24" t="s">
        <v>47</v>
      </c>
      <c r="AB202" s="25" t="s">
        <v>3</v>
      </c>
      <c r="AC202" s="24" t="s">
        <v>48</v>
      </c>
    </row>
    <row r="203" spans="1:29" ht="12" customHeight="1">
      <c r="A203" s="11" t="s">
        <v>653</v>
      </c>
      <c r="B203" s="11" t="s">
        <v>654</v>
      </c>
      <c r="C203" s="11" t="s">
        <v>655</v>
      </c>
      <c r="D203" s="11" t="s">
        <v>656</v>
      </c>
      <c r="E203" s="11" t="s">
        <v>657</v>
      </c>
      <c r="F203" s="11" t="s">
        <v>658</v>
      </c>
      <c r="G203" s="26" t="s">
        <v>659</v>
      </c>
      <c r="H203" s="11" t="s">
        <v>660</v>
      </c>
      <c r="I203" s="27" t="s">
        <v>661</v>
      </c>
      <c r="J203" s="28" t="s">
        <v>662</v>
      </c>
      <c r="K203" s="29" t="s">
        <v>663</v>
      </c>
      <c r="L203" s="30" t="s">
        <v>664</v>
      </c>
      <c r="M203" s="29" t="s">
        <v>665</v>
      </c>
      <c r="N203" s="29" t="s">
        <v>666</v>
      </c>
      <c r="O203" s="31" t="s">
        <v>667</v>
      </c>
      <c r="P203" s="29" t="s">
        <v>668</v>
      </c>
      <c r="Q203" s="32" t="s">
        <v>669</v>
      </c>
      <c r="R203" s="33" t="s">
        <v>670</v>
      </c>
      <c r="S203" s="33" t="s">
        <v>671</v>
      </c>
      <c r="T203" s="34" t="s">
        <v>672</v>
      </c>
      <c r="U203" s="33" t="s">
        <v>673</v>
      </c>
      <c r="V203" s="35" t="s">
        <v>674</v>
      </c>
      <c r="W203" s="35" t="s">
        <v>675</v>
      </c>
      <c r="X203" s="35" t="s">
        <v>676</v>
      </c>
      <c r="Y203" s="36" t="s">
        <v>677</v>
      </c>
      <c r="Z203" s="35" t="s">
        <v>678</v>
      </c>
      <c r="AA203" s="37" t="s">
        <v>679</v>
      </c>
      <c r="AB203" s="38" t="s">
        <v>680</v>
      </c>
      <c r="AC203" s="37" t="s">
        <v>681</v>
      </c>
    </row>
    <row r="204" spans="1:29" ht="24">
      <c r="A204" s="28" t="s">
        <v>4</v>
      </c>
      <c r="B204" s="69" t="s">
        <v>145</v>
      </c>
      <c r="C204" s="58" t="s">
        <v>191</v>
      </c>
      <c r="D204" s="75" t="s">
        <v>192</v>
      </c>
      <c r="E204" s="40">
        <v>1</v>
      </c>
      <c r="F204" s="28">
        <v>2</v>
      </c>
      <c r="G204" s="99"/>
      <c r="H204" s="100" t="str">
        <f>IF(G204="","",F204*G204)</f>
        <v/>
      </c>
      <c r="I204" s="101"/>
      <c r="J204" s="100" t="str">
        <f>IF(G204="","",ROUND(H204*I204+H204,2))</f>
        <v/>
      </c>
      <c r="K204" s="111"/>
      <c r="L204" s="111"/>
      <c r="M204" s="111"/>
      <c r="N204" s="111"/>
      <c r="O204" s="111"/>
      <c r="P204" s="111"/>
      <c r="Q204" s="105">
        <v>2</v>
      </c>
      <c r="R204" s="99"/>
      <c r="S204" s="105">
        <f>Q204*R204</f>
        <v>0</v>
      </c>
      <c r="T204" s="101"/>
      <c r="U204" s="105">
        <f>ROUND(S204*T204+S204,2)</f>
        <v>0</v>
      </c>
      <c r="V204" s="106">
        <v>3</v>
      </c>
      <c r="W204" s="99"/>
      <c r="X204" s="107">
        <f>W204*V204</f>
        <v>0</v>
      </c>
      <c r="Y204" s="101"/>
      <c r="Z204" s="107">
        <f>ROUND(X204+X204*Y204,2)</f>
        <v>0</v>
      </c>
      <c r="AA204" s="108">
        <v>2000</v>
      </c>
      <c r="AB204" s="109">
        <v>0.08</v>
      </c>
      <c r="AC204" s="110">
        <f>ROUND(AA204+AA204*AB204,2)</f>
        <v>2160</v>
      </c>
    </row>
    <row r="205" spans="1:29">
      <c r="A205" s="190" t="s">
        <v>52</v>
      </c>
      <c r="B205" s="190"/>
      <c r="C205" s="190"/>
      <c r="D205" s="190"/>
      <c r="E205" s="190"/>
      <c r="F205" s="190"/>
      <c r="G205" s="190"/>
      <c r="H205" s="114">
        <f>SUM(H204:H204)</f>
        <v>0</v>
      </c>
      <c r="I205" s="115"/>
      <c r="J205" s="114">
        <f>SUM(J204:J204)</f>
        <v>0</v>
      </c>
      <c r="K205" s="111"/>
      <c r="L205" s="111"/>
      <c r="M205" s="111"/>
      <c r="N205" s="111"/>
      <c r="O205" s="111"/>
      <c r="P205" s="111"/>
      <c r="Q205" s="133"/>
      <c r="R205" s="133"/>
      <c r="S205" s="119">
        <f>SUM(S204)</f>
        <v>0</v>
      </c>
      <c r="T205" s="120"/>
      <c r="U205" s="119">
        <f>SUM(U204)</f>
        <v>0</v>
      </c>
      <c r="V205" s="134"/>
      <c r="W205" s="134"/>
      <c r="X205" s="121">
        <f>SUM(X204)</f>
        <v>0</v>
      </c>
      <c r="Y205" s="122"/>
      <c r="Z205" s="121">
        <f>SUM(Z204)</f>
        <v>0</v>
      </c>
      <c r="AA205" s="123">
        <f>SUM(AA204)</f>
        <v>2000</v>
      </c>
      <c r="AB205" s="109"/>
      <c r="AC205" s="123">
        <f>SUM(AC204)</f>
        <v>2160</v>
      </c>
    </row>
    <row r="206" spans="1:29">
      <c r="A206" s="192" t="s">
        <v>715</v>
      </c>
      <c r="B206" s="192"/>
      <c r="C206" s="10" t="str">
        <f>IF(G204="","",SUM(H205+N205+S205+X205+AA205))</f>
        <v/>
      </c>
    </row>
    <row r="207" spans="1:29">
      <c r="A207" s="193" t="s">
        <v>716</v>
      </c>
      <c r="B207" s="194"/>
      <c r="C207" s="10" t="str">
        <f>IF(G204="","",SUM(J205,P205,U205,Z205,AC205))</f>
        <v/>
      </c>
    </row>
    <row r="208" spans="1:29" ht="6" customHeight="1"/>
    <row r="209" spans="1:29">
      <c r="A209" s="169" t="s">
        <v>193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</row>
    <row r="210" spans="1:29">
      <c r="A210" s="190" t="s">
        <v>0</v>
      </c>
      <c r="B210" s="190"/>
      <c r="C210" s="190"/>
      <c r="D210" s="190"/>
      <c r="E210" s="190"/>
      <c r="F210" s="190" t="s">
        <v>1</v>
      </c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65" t="s">
        <v>2</v>
      </c>
      <c r="W210" s="165"/>
      <c r="X210" s="165"/>
      <c r="Y210" s="165"/>
      <c r="Z210" s="165"/>
      <c r="AA210" s="165"/>
      <c r="AB210" s="165"/>
      <c r="AC210" s="165"/>
    </row>
    <row r="211" spans="1:29" ht="120">
      <c r="A211" s="11" t="s">
        <v>8</v>
      </c>
      <c r="B211" s="11" t="s">
        <v>9</v>
      </c>
      <c r="C211" s="11" t="s">
        <v>20</v>
      </c>
      <c r="D211" s="11" t="s">
        <v>10</v>
      </c>
      <c r="E211" s="11" t="s">
        <v>21</v>
      </c>
      <c r="F211" s="11" t="s">
        <v>33</v>
      </c>
      <c r="G211" s="12" t="s">
        <v>34</v>
      </c>
      <c r="H211" s="13" t="s">
        <v>35</v>
      </c>
      <c r="I211" s="14" t="s">
        <v>3</v>
      </c>
      <c r="J211" s="13" t="s">
        <v>36</v>
      </c>
      <c r="K211" s="15" t="s">
        <v>38</v>
      </c>
      <c r="L211" s="16" t="s">
        <v>39</v>
      </c>
      <c r="M211" s="15" t="s">
        <v>37</v>
      </c>
      <c r="N211" s="15" t="s">
        <v>41</v>
      </c>
      <c r="O211" s="17" t="s">
        <v>3</v>
      </c>
      <c r="P211" s="18" t="s">
        <v>42</v>
      </c>
      <c r="Q211" s="19" t="s">
        <v>43</v>
      </c>
      <c r="R211" s="20" t="s">
        <v>44</v>
      </c>
      <c r="S211" s="20" t="s">
        <v>45</v>
      </c>
      <c r="T211" s="21" t="s">
        <v>3</v>
      </c>
      <c r="U211" s="20" t="s">
        <v>46</v>
      </c>
      <c r="V211" s="22" t="s">
        <v>11</v>
      </c>
      <c r="W211" s="22" t="s">
        <v>12</v>
      </c>
      <c r="X211" s="22" t="s">
        <v>13</v>
      </c>
      <c r="Y211" s="23" t="s">
        <v>3</v>
      </c>
      <c r="Z211" s="22" t="s">
        <v>14</v>
      </c>
      <c r="AA211" s="24" t="s">
        <v>47</v>
      </c>
      <c r="AB211" s="25" t="s">
        <v>3</v>
      </c>
      <c r="AC211" s="24" t="s">
        <v>48</v>
      </c>
    </row>
    <row r="212" spans="1:29" ht="12" customHeight="1">
      <c r="A212" s="11" t="s">
        <v>653</v>
      </c>
      <c r="B212" s="11" t="s">
        <v>654</v>
      </c>
      <c r="C212" s="11" t="s">
        <v>655</v>
      </c>
      <c r="D212" s="11" t="s">
        <v>656</v>
      </c>
      <c r="E212" s="11" t="s">
        <v>657</v>
      </c>
      <c r="F212" s="11" t="s">
        <v>658</v>
      </c>
      <c r="G212" s="26" t="s">
        <v>659</v>
      </c>
      <c r="H212" s="11" t="s">
        <v>660</v>
      </c>
      <c r="I212" s="27" t="s">
        <v>661</v>
      </c>
      <c r="J212" s="28" t="s">
        <v>662</v>
      </c>
      <c r="K212" s="29" t="s">
        <v>663</v>
      </c>
      <c r="L212" s="30" t="s">
        <v>664</v>
      </c>
      <c r="M212" s="29" t="s">
        <v>665</v>
      </c>
      <c r="N212" s="29" t="s">
        <v>666</v>
      </c>
      <c r="O212" s="31" t="s">
        <v>667</v>
      </c>
      <c r="P212" s="29" t="s">
        <v>668</v>
      </c>
      <c r="Q212" s="32" t="s">
        <v>669</v>
      </c>
      <c r="R212" s="33" t="s">
        <v>670</v>
      </c>
      <c r="S212" s="33" t="s">
        <v>671</v>
      </c>
      <c r="T212" s="34" t="s">
        <v>672</v>
      </c>
      <c r="U212" s="33" t="s">
        <v>673</v>
      </c>
      <c r="V212" s="35" t="s">
        <v>674</v>
      </c>
      <c r="W212" s="35" t="s">
        <v>675</v>
      </c>
      <c r="X212" s="35" t="s">
        <v>676</v>
      </c>
      <c r="Y212" s="36" t="s">
        <v>677</v>
      </c>
      <c r="Z212" s="35" t="s">
        <v>678</v>
      </c>
      <c r="AA212" s="37" t="s">
        <v>679</v>
      </c>
      <c r="AB212" s="38" t="s">
        <v>680</v>
      </c>
      <c r="AC212" s="37" t="s">
        <v>681</v>
      </c>
    </row>
    <row r="213" spans="1:29">
      <c r="A213" s="28" t="s">
        <v>4</v>
      </c>
      <c r="B213" s="69" t="s">
        <v>194</v>
      </c>
      <c r="C213" s="58" t="s">
        <v>195</v>
      </c>
      <c r="D213" s="58" t="s">
        <v>196</v>
      </c>
      <c r="E213" s="40">
        <v>2</v>
      </c>
      <c r="F213" s="28">
        <v>4</v>
      </c>
      <c r="G213" s="99"/>
      <c r="H213" s="100" t="str">
        <f t="shared" ref="H213:H219" si="10">IF(G213="","",F213*G213)</f>
        <v/>
      </c>
      <c r="I213" s="101"/>
      <c r="J213" s="100" t="str">
        <f t="shared" ref="J213:J219" si="11">IF(G213="","",ROUND(H213*I213+H213,2))</f>
        <v/>
      </c>
      <c r="K213" s="111"/>
      <c r="L213" s="111"/>
      <c r="M213" s="111"/>
      <c r="N213" s="111"/>
      <c r="O213" s="111"/>
      <c r="P213" s="111"/>
      <c r="Q213" s="216">
        <v>10</v>
      </c>
      <c r="R213" s="203"/>
      <c r="S213" s="216">
        <f>Q213*R213</f>
        <v>0</v>
      </c>
      <c r="T213" s="201"/>
      <c r="U213" s="216">
        <f>ROUND(S213*T213+S213,2)</f>
        <v>0</v>
      </c>
      <c r="V213" s="197">
        <v>10</v>
      </c>
      <c r="W213" s="203"/>
      <c r="X213" s="202">
        <f>W213*V213</f>
        <v>0</v>
      </c>
      <c r="Y213" s="201"/>
      <c r="Z213" s="202">
        <f>ROUND(X213+X213*Y213,2)</f>
        <v>0</v>
      </c>
      <c r="AA213" s="219">
        <v>10000</v>
      </c>
      <c r="AB213" s="210">
        <v>0.08</v>
      </c>
      <c r="AC213" s="206">
        <f>ROUND(AA213+AA213*AB213,2)</f>
        <v>10800</v>
      </c>
    </row>
    <row r="214" spans="1:29">
      <c r="A214" s="28" t="s">
        <v>5</v>
      </c>
      <c r="B214" s="69" t="s">
        <v>197</v>
      </c>
      <c r="C214" s="58" t="s">
        <v>198</v>
      </c>
      <c r="D214" s="58" t="s">
        <v>199</v>
      </c>
      <c r="E214" s="40">
        <v>20</v>
      </c>
      <c r="F214" s="28">
        <v>20</v>
      </c>
      <c r="G214" s="99"/>
      <c r="H214" s="100" t="str">
        <f t="shared" si="10"/>
        <v/>
      </c>
      <c r="I214" s="101"/>
      <c r="J214" s="100" t="str">
        <f t="shared" si="11"/>
        <v/>
      </c>
      <c r="K214" s="111"/>
      <c r="L214" s="111"/>
      <c r="M214" s="111"/>
      <c r="N214" s="111"/>
      <c r="O214" s="111"/>
      <c r="P214" s="111"/>
      <c r="Q214" s="216"/>
      <c r="R214" s="203"/>
      <c r="S214" s="216"/>
      <c r="T214" s="201"/>
      <c r="U214" s="216"/>
      <c r="V214" s="198"/>
      <c r="W214" s="203"/>
      <c r="X214" s="202"/>
      <c r="Y214" s="201"/>
      <c r="Z214" s="202"/>
      <c r="AA214" s="219"/>
      <c r="AB214" s="210"/>
      <c r="AC214" s="206"/>
    </row>
    <row r="215" spans="1:29">
      <c r="A215" s="28" t="s">
        <v>6</v>
      </c>
      <c r="B215" s="69" t="s">
        <v>197</v>
      </c>
      <c r="C215" s="58" t="s">
        <v>200</v>
      </c>
      <c r="D215" s="58" t="s">
        <v>199</v>
      </c>
      <c r="E215" s="40">
        <v>3</v>
      </c>
      <c r="F215" s="28">
        <v>3</v>
      </c>
      <c r="G215" s="99"/>
      <c r="H215" s="100" t="str">
        <f t="shared" si="10"/>
        <v/>
      </c>
      <c r="I215" s="101"/>
      <c r="J215" s="100" t="str">
        <f t="shared" si="11"/>
        <v/>
      </c>
      <c r="K215" s="111"/>
      <c r="L215" s="111"/>
      <c r="M215" s="111"/>
      <c r="N215" s="111"/>
      <c r="O215" s="111"/>
      <c r="P215" s="111"/>
      <c r="Q215" s="216"/>
      <c r="R215" s="203"/>
      <c r="S215" s="216"/>
      <c r="T215" s="201"/>
      <c r="U215" s="216"/>
      <c r="V215" s="198"/>
      <c r="W215" s="203"/>
      <c r="X215" s="202"/>
      <c r="Y215" s="201"/>
      <c r="Z215" s="202"/>
      <c r="AA215" s="219"/>
      <c r="AB215" s="210"/>
      <c r="AC215" s="206"/>
    </row>
    <row r="216" spans="1:29">
      <c r="A216" s="28" t="s">
        <v>7</v>
      </c>
      <c r="B216" s="69" t="s">
        <v>197</v>
      </c>
      <c r="C216" s="58" t="s">
        <v>201</v>
      </c>
      <c r="D216" s="58" t="s">
        <v>199</v>
      </c>
      <c r="E216" s="40">
        <v>2</v>
      </c>
      <c r="F216" s="28">
        <v>4</v>
      </c>
      <c r="G216" s="99"/>
      <c r="H216" s="100" t="str">
        <f t="shared" si="10"/>
        <v/>
      </c>
      <c r="I216" s="101"/>
      <c r="J216" s="100" t="str">
        <f t="shared" si="11"/>
        <v/>
      </c>
      <c r="K216" s="111"/>
      <c r="L216" s="111"/>
      <c r="M216" s="111"/>
      <c r="N216" s="111"/>
      <c r="O216" s="111"/>
      <c r="P216" s="111"/>
      <c r="Q216" s="216"/>
      <c r="R216" s="203"/>
      <c r="S216" s="216"/>
      <c r="T216" s="201"/>
      <c r="U216" s="216"/>
      <c r="V216" s="198"/>
      <c r="W216" s="203"/>
      <c r="X216" s="202"/>
      <c r="Y216" s="201"/>
      <c r="Z216" s="202"/>
      <c r="AA216" s="219"/>
      <c r="AB216" s="210"/>
      <c r="AC216" s="206"/>
    </row>
    <row r="217" spans="1:29">
      <c r="A217" s="28" t="s">
        <v>16</v>
      </c>
      <c r="B217" s="69" t="s">
        <v>203</v>
      </c>
      <c r="C217" s="58" t="s">
        <v>202</v>
      </c>
      <c r="D217" s="58" t="s">
        <v>199</v>
      </c>
      <c r="E217" s="40">
        <v>17</v>
      </c>
      <c r="F217" s="28">
        <v>34</v>
      </c>
      <c r="G217" s="99"/>
      <c r="H217" s="100" t="str">
        <f t="shared" si="10"/>
        <v/>
      </c>
      <c r="I217" s="101"/>
      <c r="J217" s="100" t="str">
        <f t="shared" si="11"/>
        <v/>
      </c>
      <c r="K217" s="111"/>
      <c r="L217" s="111"/>
      <c r="M217" s="111"/>
      <c r="N217" s="111"/>
      <c r="O217" s="111"/>
      <c r="P217" s="111"/>
      <c r="Q217" s="216"/>
      <c r="R217" s="203"/>
      <c r="S217" s="216"/>
      <c r="T217" s="201"/>
      <c r="U217" s="216"/>
      <c r="V217" s="198"/>
      <c r="W217" s="203"/>
      <c r="X217" s="202"/>
      <c r="Y217" s="201"/>
      <c r="Z217" s="202"/>
      <c r="AA217" s="219"/>
      <c r="AB217" s="210"/>
      <c r="AC217" s="206"/>
    </row>
    <row r="218" spans="1:29">
      <c r="A218" s="28" t="s">
        <v>17</v>
      </c>
      <c r="B218" s="69" t="s">
        <v>203</v>
      </c>
      <c r="C218" s="58" t="s">
        <v>204</v>
      </c>
      <c r="D218" s="58" t="s">
        <v>199</v>
      </c>
      <c r="E218" s="40">
        <v>16</v>
      </c>
      <c r="F218" s="28">
        <v>32</v>
      </c>
      <c r="G218" s="99"/>
      <c r="H218" s="100" t="str">
        <f t="shared" si="10"/>
        <v/>
      </c>
      <c r="I218" s="101"/>
      <c r="J218" s="100" t="str">
        <f t="shared" si="11"/>
        <v/>
      </c>
      <c r="K218" s="111"/>
      <c r="L218" s="111"/>
      <c r="M218" s="111"/>
      <c r="N218" s="111"/>
      <c r="O218" s="111"/>
      <c r="P218" s="111"/>
      <c r="Q218" s="216"/>
      <c r="R218" s="203"/>
      <c r="S218" s="216"/>
      <c r="T218" s="201"/>
      <c r="U218" s="216"/>
      <c r="V218" s="198"/>
      <c r="W218" s="203"/>
      <c r="X218" s="202"/>
      <c r="Y218" s="201"/>
      <c r="Z218" s="202"/>
      <c r="AA218" s="219"/>
      <c r="AB218" s="210"/>
      <c r="AC218" s="206"/>
    </row>
    <row r="219" spans="1:29">
      <c r="A219" s="28" t="s">
        <v>18</v>
      </c>
      <c r="B219" s="69" t="s">
        <v>197</v>
      </c>
      <c r="C219" s="58" t="s">
        <v>205</v>
      </c>
      <c r="D219" s="58" t="s">
        <v>199</v>
      </c>
      <c r="E219" s="40">
        <v>14</v>
      </c>
      <c r="F219" s="28">
        <v>14</v>
      </c>
      <c r="G219" s="99"/>
      <c r="H219" s="100" t="str">
        <f t="shared" si="10"/>
        <v/>
      </c>
      <c r="I219" s="101"/>
      <c r="J219" s="100" t="str">
        <f t="shared" si="11"/>
        <v/>
      </c>
      <c r="K219" s="111"/>
      <c r="L219" s="111"/>
      <c r="M219" s="111"/>
      <c r="N219" s="111"/>
      <c r="O219" s="111"/>
      <c r="P219" s="111"/>
      <c r="Q219" s="216"/>
      <c r="R219" s="203"/>
      <c r="S219" s="216"/>
      <c r="T219" s="201"/>
      <c r="U219" s="216"/>
      <c r="V219" s="198"/>
      <c r="W219" s="203"/>
      <c r="X219" s="202"/>
      <c r="Y219" s="201"/>
      <c r="Z219" s="202"/>
      <c r="AA219" s="219"/>
      <c r="AB219" s="210"/>
      <c r="AC219" s="206"/>
    </row>
    <row r="220" spans="1:29">
      <c r="A220" s="190" t="s">
        <v>52</v>
      </c>
      <c r="B220" s="190"/>
      <c r="C220" s="190"/>
      <c r="D220" s="190"/>
      <c r="E220" s="190"/>
      <c r="F220" s="190"/>
      <c r="G220" s="190"/>
      <c r="H220" s="114">
        <f>SUM(H213:H219)</f>
        <v>0</v>
      </c>
      <c r="I220" s="115"/>
      <c r="J220" s="114">
        <f>SUM(J213:J219)</f>
        <v>0</v>
      </c>
      <c r="K220" s="111"/>
      <c r="L220" s="111"/>
      <c r="M220" s="111"/>
      <c r="N220" s="111"/>
      <c r="O220" s="111"/>
      <c r="P220" s="111"/>
      <c r="Q220" s="133"/>
      <c r="R220" s="133"/>
      <c r="S220" s="119">
        <f>SUM(S213)</f>
        <v>0</v>
      </c>
      <c r="T220" s="120"/>
      <c r="U220" s="119">
        <f>SUM(U213)</f>
        <v>0</v>
      </c>
      <c r="V220" s="134"/>
      <c r="W220" s="134"/>
      <c r="X220" s="121">
        <f>SUM(X213)</f>
        <v>0</v>
      </c>
      <c r="Y220" s="122"/>
      <c r="Z220" s="121">
        <f>SUM(Z213)</f>
        <v>0</v>
      </c>
      <c r="AA220" s="123">
        <f>SUM(AA213)</f>
        <v>10000</v>
      </c>
      <c r="AB220" s="109"/>
      <c r="AC220" s="123">
        <f>SUM(AC213)</f>
        <v>10800</v>
      </c>
    </row>
    <row r="221" spans="1:29">
      <c r="A221" s="192" t="s">
        <v>717</v>
      </c>
      <c r="B221" s="192"/>
      <c r="C221" s="10" t="str">
        <f>IF(G219="","",SUM(H220+N220+S220+X220+AA220))</f>
        <v/>
      </c>
    </row>
    <row r="222" spans="1:29">
      <c r="A222" s="193" t="s">
        <v>718</v>
      </c>
      <c r="B222" s="194"/>
      <c r="C222" s="10" t="str">
        <f>IF(G219="","",SUM(J220,P220,U220,Z220,AC220))</f>
        <v/>
      </c>
    </row>
    <row r="224" spans="1:29">
      <c r="A224" s="169" t="s">
        <v>206</v>
      </c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</row>
    <row r="225" spans="1:29">
      <c r="A225" s="190" t="s">
        <v>0</v>
      </c>
      <c r="B225" s="190"/>
      <c r="C225" s="190"/>
      <c r="D225" s="190"/>
      <c r="E225" s="190"/>
      <c r="F225" s="190" t="s">
        <v>1</v>
      </c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65" t="s">
        <v>2</v>
      </c>
      <c r="W225" s="165"/>
      <c r="X225" s="165"/>
      <c r="Y225" s="165"/>
      <c r="Z225" s="165"/>
      <c r="AA225" s="165"/>
      <c r="AB225" s="165"/>
      <c r="AC225" s="165"/>
    </row>
    <row r="226" spans="1:29" ht="120">
      <c r="A226" s="11" t="s">
        <v>8</v>
      </c>
      <c r="B226" s="11" t="s">
        <v>9</v>
      </c>
      <c r="C226" s="11" t="s">
        <v>20</v>
      </c>
      <c r="D226" s="11" t="s">
        <v>10</v>
      </c>
      <c r="E226" s="11" t="s">
        <v>21</v>
      </c>
      <c r="F226" s="11" t="s">
        <v>33</v>
      </c>
      <c r="G226" s="12" t="s">
        <v>34</v>
      </c>
      <c r="H226" s="13" t="s">
        <v>35</v>
      </c>
      <c r="I226" s="14" t="s">
        <v>3</v>
      </c>
      <c r="J226" s="13" t="s">
        <v>36</v>
      </c>
      <c r="K226" s="15" t="s">
        <v>38</v>
      </c>
      <c r="L226" s="16" t="s">
        <v>39</v>
      </c>
      <c r="M226" s="15" t="s">
        <v>37</v>
      </c>
      <c r="N226" s="15" t="s">
        <v>41</v>
      </c>
      <c r="O226" s="17" t="s">
        <v>3</v>
      </c>
      <c r="P226" s="18" t="s">
        <v>42</v>
      </c>
      <c r="Q226" s="19" t="s">
        <v>43</v>
      </c>
      <c r="R226" s="20" t="s">
        <v>44</v>
      </c>
      <c r="S226" s="20" t="s">
        <v>45</v>
      </c>
      <c r="T226" s="21" t="s">
        <v>3</v>
      </c>
      <c r="U226" s="20" t="s">
        <v>46</v>
      </c>
      <c r="V226" s="22" t="s">
        <v>11</v>
      </c>
      <c r="W226" s="22" t="s">
        <v>12</v>
      </c>
      <c r="X226" s="22" t="s">
        <v>13</v>
      </c>
      <c r="Y226" s="23" t="s">
        <v>3</v>
      </c>
      <c r="Z226" s="22" t="s">
        <v>14</v>
      </c>
      <c r="AA226" s="24" t="s">
        <v>47</v>
      </c>
      <c r="AB226" s="25" t="s">
        <v>3</v>
      </c>
      <c r="AC226" s="24" t="s">
        <v>48</v>
      </c>
    </row>
    <row r="227" spans="1:29" ht="12" customHeight="1">
      <c r="A227" s="11" t="s">
        <v>653</v>
      </c>
      <c r="B227" s="11" t="s">
        <v>654</v>
      </c>
      <c r="C227" s="11" t="s">
        <v>655</v>
      </c>
      <c r="D227" s="11" t="s">
        <v>656</v>
      </c>
      <c r="E227" s="11" t="s">
        <v>657</v>
      </c>
      <c r="F227" s="11" t="s">
        <v>658</v>
      </c>
      <c r="G227" s="26" t="s">
        <v>659</v>
      </c>
      <c r="H227" s="11" t="s">
        <v>660</v>
      </c>
      <c r="I227" s="27" t="s">
        <v>661</v>
      </c>
      <c r="J227" s="28" t="s">
        <v>662</v>
      </c>
      <c r="K227" s="29" t="s">
        <v>663</v>
      </c>
      <c r="L227" s="30" t="s">
        <v>664</v>
      </c>
      <c r="M227" s="29" t="s">
        <v>665</v>
      </c>
      <c r="N227" s="29" t="s">
        <v>666</v>
      </c>
      <c r="O227" s="31" t="s">
        <v>667</v>
      </c>
      <c r="P227" s="29" t="s">
        <v>668</v>
      </c>
      <c r="Q227" s="32" t="s">
        <v>669</v>
      </c>
      <c r="R227" s="33" t="s">
        <v>670</v>
      </c>
      <c r="S227" s="33" t="s">
        <v>671</v>
      </c>
      <c r="T227" s="34" t="s">
        <v>672</v>
      </c>
      <c r="U227" s="33" t="s">
        <v>673</v>
      </c>
      <c r="V227" s="35" t="s">
        <v>674</v>
      </c>
      <c r="W227" s="35" t="s">
        <v>675</v>
      </c>
      <c r="X227" s="35" t="s">
        <v>676</v>
      </c>
      <c r="Y227" s="36" t="s">
        <v>677</v>
      </c>
      <c r="Z227" s="35" t="s">
        <v>678</v>
      </c>
      <c r="AA227" s="37" t="s">
        <v>679</v>
      </c>
      <c r="AB227" s="38" t="s">
        <v>680</v>
      </c>
      <c r="AC227" s="37" t="s">
        <v>681</v>
      </c>
    </row>
    <row r="228" spans="1:29" ht="36">
      <c r="A228" s="28" t="s">
        <v>4</v>
      </c>
      <c r="B228" s="72" t="s">
        <v>570</v>
      </c>
      <c r="C228" s="58" t="s">
        <v>207</v>
      </c>
      <c r="D228" s="75" t="s">
        <v>208</v>
      </c>
      <c r="E228" s="40">
        <v>2</v>
      </c>
      <c r="F228" s="28">
        <v>3</v>
      </c>
      <c r="G228" s="99"/>
      <c r="H228" s="100" t="str">
        <f>IF(G228="","",F228*G228)</f>
        <v/>
      </c>
      <c r="I228" s="101"/>
      <c r="J228" s="100" t="str">
        <f>IF(G228="","",ROUND(H228*I228+H228,2))</f>
        <v/>
      </c>
      <c r="K228" s="44"/>
      <c r="L228" s="44"/>
      <c r="M228" s="44"/>
      <c r="N228" s="44"/>
      <c r="O228" s="44"/>
      <c r="P228" s="44"/>
      <c r="Q228" s="60">
        <v>3</v>
      </c>
      <c r="R228" s="41"/>
      <c r="S228" s="61">
        <f>Q228*R228</f>
        <v>0</v>
      </c>
      <c r="T228" s="42"/>
      <c r="U228" s="61">
        <f>ROUND(S228*T228+S228,2)</f>
        <v>0</v>
      </c>
      <c r="V228" s="62">
        <v>3</v>
      </c>
      <c r="W228" s="41"/>
      <c r="X228" s="63">
        <f>W228*V228</f>
        <v>0</v>
      </c>
      <c r="Y228" s="42"/>
      <c r="Z228" s="63">
        <f>ROUND(X228+X228*Y228,2)</f>
        <v>0</v>
      </c>
      <c r="AA228" s="64">
        <v>2000</v>
      </c>
      <c r="AB228" s="25">
        <v>0.08</v>
      </c>
      <c r="AC228" s="65">
        <f>ROUND(AA228+AA228*AB228,2)</f>
        <v>2160</v>
      </c>
    </row>
    <row r="229" spans="1:29">
      <c r="A229" s="190" t="s">
        <v>52</v>
      </c>
      <c r="B229" s="190"/>
      <c r="C229" s="190"/>
      <c r="D229" s="190"/>
      <c r="E229" s="190"/>
      <c r="F229" s="190"/>
      <c r="G229" s="190"/>
      <c r="H229" s="47">
        <f>SUM(H228:H228)</f>
        <v>0</v>
      </c>
      <c r="I229" s="48"/>
      <c r="J229" s="47">
        <f>SUM(J228:J228)</f>
        <v>0</v>
      </c>
      <c r="K229" s="44"/>
      <c r="L229" s="44"/>
      <c r="M229" s="44"/>
      <c r="N229" s="44"/>
      <c r="O229" s="44"/>
      <c r="P229" s="44"/>
      <c r="Q229" s="49"/>
      <c r="R229" s="49"/>
      <c r="S229" s="50">
        <f>SUM(S228)</f>
        <v>0</v>
      </c>
      <c r="T229" s="21"/>
      <c r="U229" s="50">
        <f>SUM(U228)</f>
        <v>0</v>
      </c>
      <c r="V229" s="51"/>
      <c r="W229" s="51"/>
      <c r="X229" s="52">
        <f>SUM(X228)</f>
        <v>0</v>
      </c>
      <c r="Y229" s="23"/>
      <c r="Z229" s="52">
        <f>SUM(Z228)</f>
        <v>0</v>
      </c>
      <c r="AA229" s="53">
        <f>SUM(AA228)</f>
        <v>2000</v>
      </c>
      <c r="AB229" s="25"/>
      <c r="AC229" s="53">
        <f>SUM(AC228)</f>
        <v>2160</v>
      </c>
    </row>
    <row r="230" spans="1:29">
      <c r="A230" s="192" t="s">
        <v>719</v>
      </c>
      <c r="B230" s="192"/>
      <c r="C230" s="10" t="str">
        <f>IF(G228="","",SUM(H229+N229+S229+X229+AA229))</f>
        <v/>
      </c>
    </row>
    <row r="231" spans="1:29">
      <c r="A231" s="193" t="s">
        <v>720</v>
      </c>
      <c r="B231" s="194"/>
      <c r="C231" s="10" t="str">
        <f>IF(G228="","",SUM(J229,P229,U229,Z229,AC229))</f>
        <v/>
      </c>
    </row>
    <row r="233" spans="1:29">
      <c r="A233" s="169" t="s">
        <v>209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</row>
    <row r="234" spans="1:29">
      <c r="A234" s="190" t="s">
        <v>0</v>
      </c>
      <c r="B234" s="190"/>
      <c r="C234" s="190"/>
      <c r="D234" s="190"/>
      <c r="E234" s="190"/>
      <c r="F234" s="190" t="s">
        <v>1</v>
      </c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65" t="s">
        <v>2</v>
      </c>
      <c r="W234" s="165"/>
      <c r="X234" s="165"/>
      <c r="Y234" s="165"/>
      <c r="Z234" s="165"/>
      <c r="AA234" s="165"/>
      <c r="AB234" s="165"/>
      <c r="AC234" s="165"/>
    </row>
    <row r="235" spans="1:29" ht="120">
      <c r="A235" s="11" t="s">
        <v>8</v>
      </c>
      <c r="B235" s="11" t="s">
        <v>9</v>
      </c>
      <c r="C235" s="11" t="s">
        <v>20</v>
      </c>
      <c r="D235" s="11" t="s">
        <v>10</v>
      </c>
      <c r="E235" s="11" t="s">
        <v>21</v>
      </c>
      <c r="F235" s="11" t="s">
        <v>33</v>
      </c>
      <c r="G235" s="12" t="s">
        <v>34</v>
      </c>
      <c r="H235" s="13" t="s">
        <v>35</v>
      </c>
      <c r="I235" s="14" t="s">
        <v>3</v>
      </c>
      <c r="J235" s="13" t="s">
        <v>36</v>
      </c>
      <c r="K235" s="15" t="s">
        <v>38</v>
      </c>
      <c r="L235" s="16" t="s">
        <v>39</v>
      </c>
      <c r="M235" s="15" t="s">
        <v>37</v>
      </c>
      <c r="N235" s="15" t="s">
        <v>41</v>
      </c>
      <c r="O235" s="17" t="s">
        <v>3</v>
      </c>
      <c r="P235" s="18" t="s">
        <v>42</v>
      </c>
      <c r="Q235" s="19" t="s">
        <v>43</v>
      </c>
      <c r="R235" s="20" t="s">
        <v>44</v>
      </c>
      <c r="S235" s="20" t="s">
        <v>45</v>
      </c>
      <c r="T235" s="21" t="s">
        <v>3</v>
      </c>
      <c r="U235" s="20" t="s">
        <v>46</v>
      </c>
      <c r="V235" s="22" t="s">
        <v>11</v>
      </c>
      <c r="W235" s="22" t="s">
        <v>12</v>
      </c>
      <c r="X235" s="22" t="s">
        <v>13</v>
      </c>
      <c r="Y235" s="23" t="s">
        <v>3</v>
      </c>
      <c r="Z235" s="22" t="s">
        <v>14</v>
      </c>
      <c r="AA235" s="24" t="s">
        <v>47</v>
      </c>
      <c r="AB235" s="25" t="s">
        <v>3</v>
      </c>
      <c r="AC235" s="24" t="s">
        <v>48</v>
      </c>
    </row>
    <row r="236" spans="1:29" ht="12" customHeight="1">
      <c r="A236" s="11" t="s">
        <v>653</v>
      </c>
      <c r="B236" s="11" t="s">
        <v>654</v>
      </c>
      <c r="C236" s="11" t="s">
        <v>655</v>
      </c>
      <c r="D236" s="11" t="s">
        <v>656</v>
      </c>
      <c r="E236" s="11" t="s">
        <v>657</v>
      </c>
      <c r="F236" s="11" t="s">
        <v>658</v>
      </c>
      <c r="G236" s="26" t="s">
        <v>659</v>
      </c>
      <c r="H236" s="11" t="s">
        <v>660</v>
      </c>
      <c r="I236" s="27" t="s">
        <v>661</v>
      </c>
      <c r="J236" s="28" t="s">
        <v>662</v>
      </c>
      <c r="K236" s="29" t="s">
        <v>663</v>
      </c>
      <c r="L236" s="30" t="s">
        <v>664</v>
      </c>
      <c r="M236" s="29" t="s">
        <v>665</v>
      </c>
      <c r="N236" s="29" t="s">
        <v>666</v>
      </c>
      <c r="O236" s="31" t="s">
        <v>667</v>
      </c>
      <c r="P236" s="29" t="s">
        <v>668</v>
      </c>
      <c r="Q236" s="32" t="s">
        <v>669</v>
      </c>
      <c r="R236" s="33" t="s">
        <v>670</v>
      </c>
      <c r="S236" s="33" t="s">
        <v>671</v>
      </c>
      <c r="T236" s="34" t="s">
        <v>672</v>
      </c>
      <c r="U236" s="33" t="s">
        <v>673</v>
      </c>
      <c r="V236" s="35" t="s">
        <v>674</v>
      </c>
      <c r="W236" s="35" t="s">
        <v>675</v>
      </c>
      <c r="X236" s="35" t="s">
        <v>676</v>
      </c>
      <c r="Y236" s="36" t="s">
        <v>677</v>
      </c>
      <c r="Z236" s="35" t="s">
        <v>678</v>
      </c>
      <c r="AA236" s="37" t="s">
        <v>679</v>
      </c>
      <c r="AB236" s="38" t="s">
        <v>680</v>
      </c>
      <c r="AC236" s="37" t="s">
        <v>681</v>
      </c>
    </row>
    <row r="237" spans="1:29" ht="48">
      <c r="A237" s="28" t="s">
        <v>4</v>
      </c>
      <c r="B237" s="72" t="s">
        <v>210</v>
      </c>
      <c r="C237" s="58" t="s">
        <v>211</v>
      </c>
      <c r="D237" s="75" t="s">
        <v>212</v>
      </c>
      <c r="E237" s="40">
        <v>2</v>
      </c>
      <c r="F237" s="141">
        <v>4</v>
      </c>
      <c r="G237" s="99"/>
      <c r="H237" s="100" t="str">
        <f>IF(G237="","",F237*G237)</f>
        <v/>
      </c>
      <c r="I237" s="101"/>
      <c r="J237" s="100" t="str">
        <f>IF(G237="","",ROUND(H237*I237+H237,2))</f>
        <v/>
      </c>
      <c r="K237" s="111"/>
      <c r="L237" s="111"/>
      <c r="M237" s="111"/>
      <c r="N237" s="111"/>
      <c r="O237" s="111"/>
      <c r="P237" s="111"/>
      <c r="Q237" s="105">
        <v>3</v>
      </c>
      <c r="R237" s="99"/>
      <c r="S237" s="105">
        <f>Q237*R237</f>
        <v>0</v>
      </c>
      <c r="T237" s="101"/>
      <c r="U237" s="105">
        <f>ROUND(S237*T237+S237,2)</f>
        <v>0</v>
      </c>
      <c r="V237" s="106">
        <v>3</v>
      </c>
      <c r="W237" s="99"/>
      <c r="X237" s="107">
        <f>W237*V237</f>
        <v>0</v>
      </c>
      <c r="Y237" s="101"/>
      <c r="Z237" s="107">
        <f>ROUND(X237+X237*Y237,2)</f>
        <v>0</v>
      </c>
      <c r="AA237" s="108">
        <v>2000</v>
      </c>
      <c r="AB237" s="109">
        <v>0.08</v>
      </c>
      <c r="AC237" s="110">
        <f>ROUND(AA237+AA237*AB237,2)</f>
        <v>2160</v>
      </c>
    </row>
    <row r="238" spans="1:29">
      <c r="A238" s="190" t="s">
        <v>52</v>
      </c>
      <c r="B238" s="190"/>
      <c r="C238" s="190"/>
      <c r="D238" s="190"/>
      <c r="E238" s="190"/>
      <c r="F238" s="190"/>
      <c r="G238" s="190"/>
      <c r="H238" s="114">
        <f>SUM(H237:H237)</f>
        <v>0</v>
      </c>
      <c r="I238" s="115"/>
      <c r="J238" s="114">
        <f>SUM(J237:J237)</f>
        <v>0</v>
      </c>
      <c r="K238" s="111"/>
      <c r="L238" s="111"/>
      <c r="M238" s="111"/>
      <c r="N238" s="111"/>
      <c r="O238" s="111"/>
      <c r="P238" s="111"/>
      <c r="Q238" s="133"/>
      <c r="R238" s="133"/>
      <c r="S238" s="119">
        <f>SUM(S237)</f>
        <v>0</v>
      </c>
      <c r="T238" s="120"/>
      <c r="U238" s="119">
        <f>SUM(U237)</f>
        <v>0</v>
      </c>
      <c r="V238" s="134"/>
      <c r="W238" s="134"/>
      <c r="X238" s="121">
        <f>SUM(X237)</f>
        <v>0</v>
      </c>
      <c r="Y238" s="122"/>
      <c r="Z238" s="121">
        <f>SUM(Z237)</f>
        <v>0</v>
      </c>
      <c r="AA238" s="123">
        <f>SUM(AA237)</f>
        <v>2000</v>
      </c>
      <c r="AB238" s="109"/>
      <c r="AC238" s="123">
        <f>SUM(AC237)</f>
        <v>2160</v>
      </c>
    </row>
    <row r="239" spans="1:29">
      <c r="A239" s="192" t="s">
        <v>721</v>
      </c>
      <c r="B239" s="192"/>
      <c r="C239" s="10" t="str">
        <f>IF(G237="","",SUM(H238+N238+S238+X238+AA238))</f>
        <v/>
      </c>
    </row>
    <row r="240" spans="1:29">
      <c r="A240" s="193" t="s">
        <v>722</v>
      </c>
      <c r="B240" s="194"/>
      <c r="C240" s="10" t="str">
        <f>IF(G237="","",SUM(J238,P238,U238,Z238,AC238))</f>
        <v/>
      </c>
    </row>
    <row r="242" spans="1:29">
      <c r="A242" s="169" t="s">
        <v>213</v>
      </c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</row>
    <row r="243" spans="1:29">
      <c r="A243" s="190" t="s">
        <v>0</v>
      </c>
      <c r="B243" s="190"/>
      <c r="C243" s="190"/>
      <c r="D243" s="190"/>
      <c r="E243" s="190"/>
      <c r="F243" s="190" t="s">
        <v>1</v>
      </c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65" t="s">
        <v>2</v>
      </c>
      <c r="W243" s="165"/>
      <c r="X243" s="165"/>
      <c r="Y243" s="165"/>
      <c r="Z243" s="165"/>
      <c r="AA243" s="165"/>
      <c r="AB243" s="165"/>
      <c r="AC243" s="165"/>
    </row>
    <row r="244" spans="1:29" ht="120">
      <c r="A244" s="11" t="s">
        <v>8</v>
      </c>
      <c r="B244" s="11" t="s">
        <v>9</v>
      </c>
      <c r="C244" s="11" t="s">
        <v>20</v>
      </c>
      <c r="D244" s="11" t="s">
        <v>10</v>
      </c>
      <c r="E244" s="11" t="s">
        <v>21</v>
      </c>
      <c r="F244" s="11" t="s">
        <v>33</v>
      </c>
      <c r="G244" s="12" t="s">
        <v>34</v>
      </c>
      <c r="H244" s="13" t="s">
        <v>35</v>
      </c>
      <c r="I244" s="14" t="s">
        <v>3</v>
      </c>
      <c r="J244" s="13" t="s">
        <v>36</v>
      </c>
      <c r="K244" s="15" t="s">
        <v>38</v>
      </c>
      <c r="L244" s="16" t="s">
        <v>39</v>
      </c>
      <c r="M244" s="15" t="s">
        <v>37</v>
      </c>
      <c r="N244" s="15" t="s">
        <v>41</v>
      </c>
      <c r="O244" s="17" t="s">
        <v>3</v>
      </c>
      <c r="P244" s="18" t="s">
        <v>42</v>
      </c>
      <c r="Q244" s="19" t="s">
        <v>76</v>
      </c>
      <c r="R244" s="20" t="s">
        <v>88</v>
      </c>
      <c r="S244" s="20" t="s">
        <v>45</v>
      </c>
      <c r="T244" s="21" t="s">
        <v>3</v>
      </c>
      <c r="U244" s="20" t="s">
        <v>46</v>
      </c>
      <c r="V244" s="22" t="s">
        <v>11</v>
      </c>
      <c r="W244" s="22" t="s">
        <v>12</v>
      </c>
      <c r="X244" s="22" t="s">
        <v>13</v>
      </c>
      <c r="Y244" s="23" t="s">
        <v>3</v>
      </c>
      <c r="Z244" s="22" t="s">
        <v>14</v>
      </c>
      <c r="AA244" s="24" t="s">
        <v>47</v>
      </c>
      <c r="AB244" s="25" t="s">
        <v>3</v>
      </c>
      <c r="AC244" s="24" t="s">
        <v>48</v>
      </c>
    </row>
    <row r="245" spans="1:29" ht="12" customHeight="1">
      <c r="A245" s="11" t="s">
        <v>653</v>
      </c>
      <c r="B245" s="11" t="s">
        <v>654</v>
      </c>
      <c r="C245" s="11" t="s">
        <v>655</v>
      </c>
      <c r="D245" s="11" t="s">
        <v>656</v>
      </c>
      <c r="E245" s="11" t="s">
        <v>657</v>
      </c>
      <c r="F245" s="11" t="s">
        <v>658</v>
      </c>
      <c r="G245" s="26" t="s">
        <v>659</v>
      </c>
      <c r="H245" s="11" t="s">
        <v>660</v>
      </c>
      <c r="I245" s="27" t="s">
        <v>661</v>
      </c>
      <c r="J245" s="28" t="s">
        <v>662</v>
      </c>
      <c r="K245" s="29" t="s">
        <v>663</v>
      </c>
      <c r="L245" s="30" t="s">
        <v>664</v>
      </c>
      <c r="M245" s="29" t="s">
        <v>665</v>
      </c>
      <c r="N245" s="29" t="s">
        <v>666</v>
      </c>
      <c r="O245" s="31" t="s">
        <v>667</v>
      </c>
      <c r="P245" s="29" t="s">
        <v>668</v>
      </c>
      <c r="Q245" s="32" t="s">
        <v>669</v>
      </c>
      <c r="R245" s="33" t="s">
        <v>670</v>
      </c>
      <c r="S245" s="33" t="s">
        <v>671</v>
      </c>
      <c r="T245" s="34" t="s">
        <v>672</v>
      </c>
      <c r="U245" s="33" t="s">
        <v>673</v>
      </c>
      <c r="V245" s="35" t="s">
        <v>674</v>
      </c>
      <c r="W245" s="35" t="s">
        <v>675</v>
      </c>
      <c r="X245" s="35" t="s">
        <v>676</v>
      </c>
      <c r="Y245" s="36" t="s">
        <v>677</v>
      </c>
      <c r="Z245" s="35" t="s">
        <v>678</v>
      </c>
      <c r="AA245" s="37" t="s">
        <v>679</v>
      </c>
      <c r="AB245" s="38" t="s">
        <v>680</v>
      </c>
      <c r="AC245" s="37" t="s">
        <v>681</v>
      </c>
    </row>
    <row r="246" spans="1:29" ht="24">
      <c r="A246" s="28" t="s">
        <v>4</v>
      </c>
      <c r="B246" s="72" t="s">
        <v>214</v>
      </c>
      <c r="C246" s="58" t="s">
        <v>215</v>
      </c>
      <c r="D246" s="75" t="s">
        <v>216</v>
      </c>
      <c r="E246" s="40">
        <v>2</v>
      </c>
      <c r="F246" s="141">
        <v>4</v>
      </c>
      <c r="G246" s="99"/>
      <c r="H246" s="100" t="str">
        <f>IF(G246="","",F246*G246)</f>
        <v/>
      </c>
      <c r="I246" s="101"/>
      <c r="J246" s="100" t="str">
        <f>IF(G246="","",ROUND(H246*I246+H246,2))</f>
        <v/>
      </c>
      <c r="K246" s="111"/>
      <c r="L246" s="111"/>
      <c r="M246" s="111"/>
      <c r="N246" s="111"/>
      <c r="O246" s="111"/>
      <c r="P246" s="111"/>
      <c r="Q246" s="105">
        <v>4</v>
      </c>
      <c r="R246" s="99"/>
      <c r="S246" s="105">
        <f>Q246*R246</f>
        <v>0</v>
      </c>
      <c r="T246" s="101"/>
      <c r="U246" s="105">
        <f>ROUND(S246*T246+S246,2)</f>
        <v>0</v>
      </c>
      <c r="V246" s="106">
        <v>5</v>
      </c>
      <c r="W246" s="99"/>
      <c r="X246" s="107">
        <f>W246*V246</f>
        <v>0</v>
      </c>
      <c r="Y246" s="101"/>
      <c r="Z246" s="107">
        <f>ROUND(X246+X246*Y246,2)</f>
        <v>0</v>
      </c>
      <c r="AA246" s="108">
        <v>10000</v>
      </c>
      <c r="AB246" s="109">
        <v>0.08</v>
      </c>
      <c r="AC246" s="110">
        <f>ROUND(AA246+AA246*AB246,2)</f>
        <v>10800</v>
      </c>
    </row>
    <row r="247" spans="1:29">
      <c r="A247" s="190" t="s">
        <v>52</v>
      </c>
      <c r="B247" s="190"/>
      <c r="C247" s="190"/>
      <c r="D247" s="190"/>
      <c r="E247" s="190"/>
      <c r="F247" s="190"/>
      <c r="G247" s="190"/>
      <c r="H247" s="114">
        <f>SUM(H246:H246)</f>
        <v>0</v>
      </c>
      <c r="I247" s="115"/>
      <c r="J247" s="114">
        <f>SUM(J246:J246)</f>
        <v>0</v>
      </c>
      <c r="K247" s="111"/>
      <c r="L247" s="111"/>
      <c r="M247" s="111"/>
      <c r="N247" s="111"/>
      <c r="O247" s="111"/>
      <c r="P247" s="111"/>
      <c r="Q247" s="133"/>
      <c r="R247" s="133"/>
      <c r="S247" s="119">
        <f>SUM(S246)</f>
        <v>0</v>
      </c>
      <c r="T247" s="120"/>
      <c r="U247" s="119">
        <f>SUM(U246)</f>
        <v>0</v>
      </c>
      <c r="V247" s="134"/>
      <c r="W247" s="134"/>
      <c r="X247" s="121">
        <f>SUM(X246)</f>
        <v>0</v>
      </c>
      <c r="Y247" s="122"/>
      <c r="Z247" s="121">
        <f>SUM(Z246)</f>
        <v>0</v>
      </c>
      <c r="AA247" s="123">
        <f>SUM(AA246)</f>
        <v>10000</v>
      </c>
      <c r="AB247" s="109"/>
      <c r="AC247" s="123">
        <f>SUM(AC246)</f>
        <v>10800</v>
      </c>
    </row>
    <row r="248" spans="1:29">
      <c r="A248" s="192" t="s">
        <v>723</v>
      </c>
      <c r="B248" s="192"/>
      <c r="C248" s="10" t="str">
        <f>IF(G246="","",SUM(H247+N247+S247+X247+AA247))</f>
        <v/>
      </c>
    </row>
    <row r="249" spans="1:29">
      <c r="A249" s="193" t="s">
        <v>724</v>
      </c>
      <c r="B249" s="194"/>
      <c r="C249" s="10" t="str">
        <f>IF(G246="","",SUM(J247,P247,U247,Z247,AC247))</f>
        <v/>
      </c>
    </row>
    <row r="251" spans="1:29">
      <c r="A251" s="169" t="s">
        <v>220</v>
      </c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</row>
    <row r="252" spans="1:29">
      <c r="A252" s="190" t="s">
        <v>0</v>
      </c>
      <c r="B252" s="190"/>
      <c r="C252" s="190"/>
      <c r="D252" s="190"/>
      <c r="E252" s="190"/>
      <c r="F252" s="190" t="s">
        <v>1</v>
      </c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65" t="s">
        <v>2</v>
      </c>
      <c r="W252" s="165"/>
      <c r="X252" s="165"/>
      <c r="Y252" s="165"/>
      <c r="Z252" s="165"/>
      <c r="AA252" s="165"/>
      <c r="AB252" s="165"/>
      <c r="AC252" s="165"/>
    </row>
    <row r="253" spans="1:29" ht="120">
      <c r="A253" s="11" t="s">
        <v>8</v>
      </c>
      <c r="B253" s="11" t="s">
        <v>9</v>
      </c>
      <c r="C253" s="11" t="s">
        <v>20</v>
      </c>
      <c r="D253" s="11" t="s">
        <v>10</v>
      </c>
      <c r="E253" s="11" t="s">
        <v>21</v>
      </c>
      <c r="F253" s="11" t="s">
        <v>33</v>
      </c>
      <c r="G253" s="12" t="s">
        <v>34</v>
      </c>
      <c r="H253" s="13" t="s">
        <v>35</v>
      </c>
      <c r="I253" s="14" t="s">
        <v>3</v>
      </c>
      <c r="J253" s="13" t="s">
        <v>36</v>
      </c>
      <c r="K253" s="15" t="s">
        <v>38</v>
      </c>
      <c r="L253" s="16" t="s">
        <v>39</v>
      </c>
      <c r="M253" s="15" t="s">
        <v>37</v>
      </c>
      <c r="N253" s="15" t="s">
        <v>41</v>
      </c>
      <c r="O253" s="17" t="s">
        <v>3</v>
      </c>
      <c r="P253" s="18" t="s">
        <v>42</v>
      </c>
      <c r="Q253" s="19" t="s">
        <v>43</v>
      </c>
      <c r="R253" s="20" t="s">
        <v>44</v>
      </c>
      <c r="S253" s="20" t="s">
        <v>45</v>
      </c>
      <c r="T253" s="21" t="s">
        <v>3</v>
      </c>
      <c r="U253" s="20" t="s">
        <v>46</v>
      </c>
      <c r="V253" s="22" t="s">
        <v>11</v>
      </c>
      <c r="W253" s="22" t="s">
        <v>12</v>
      </c>
      <c r="X253" s="22" t="s">
        <v>13</v>
      </c>
      <c r="Y253" s="23" t="s">
        <v>3</v>
      </c>
      <c r="Z253" s="22" t="s">
        <v>14</v>
      </c>
      <c r="AA253" s="24" t="s">
        <v>47</v>
      </c>
      <c r="AB253" s="25" t="s">
        <v>3</v>
      </c>
      <c r="AC253" s="24" t="s">
        <v>48</v>
      </c>
    </row>
    <row r="254" spans="1:29" ht="12" customHeight="1">
      <c r="A254" s="11" t="s">
        <v>653</v>
      </c>
      <c r="B254" s="11" t="s">
        <v>654</v>
      </c>
      <c r="C254" s="11" t="s">
        <v>655</v>
      </c>
      <c r="D254" s="11" t="s">
        <v>656</v>
      </c>
      <c r="E254" s="11" t="s">
        <v>657</v>
      </c>
      <c r="F254" s="11" t="s">
        <v>658</v>
      </c>
      <c r="G254" s="26" t="s">
        <v>659</v>
      </c>
      <c r="H254" s="11" t="s">
        <v>660</v>
      </c>
      <c r="I254" s="27" t="s">
        <v>661</v>
      </c>
      <c r="J254" s="28" t="s">
        <v>662</v>
      </c>
      <c r="K254" s="29" t="s">
        <v>663</v>
      </c>
      <c r="L254" s="30" t="s">
        <v>664</v>
      </c>
      <c r="M254" s="29" t="s">
        <v>665</v>
      </c>
      <c r="N254" s="29" t="s">
        <v>666</v>
      </c>
      <c r="O254" s="31" t="s">
        <v>667</v>
      </c>
      <c r="P254" s="29" t="s">
        <v>668</v>
      </c>
      <c r="Q254" s="32" t="s">
        <v>669</v>
      </c>
      <c r="R254" s="33" t="s">
        <v>670</v>
      </c>
      <c r="S254" s="33" t="s">
        <v>671</v>
      </c>
      <c r="T254" s="34" t="s">
        <v>672</v>
      </c>
      <c r="U254" s="33" t="s">
        <v>673</v>
      </c>
      <c r="V254" s="35" t="s">
        <v>674</v>
      </c>
      <c r="W254" s="35" t="s">
        <v>675</v>
      </c>
      <c r="X254" s="35" t="s">
        <v>676</v>
      </c>
      <c r="Y254" s="36" t="s">
        <v>677</v>
      </c>
      <c r="Z254" s="35" t="s">
        <v>678</v>
      </c>
      <c r="AA254" s="37" t="s">
        <v>679</v>
      </c>
      <c r="AB254" s="38" t="s">
        <v>680</v>
      </c>
      <c r="AC254" s="37" t="s">
        <v>681</v>
      </c>
    </row>
    <row r="255" spans="1:29" ht="60">
      <c r="A255" s="195" t="s">
        <v>4</v>
      </c>
      <c r="B255" s="214" t="s">
        <v>221</v>
      </c>
      <c r="C255" s="187" t="s">
        <v>222</v>
      </c>
      <c r="D255" s="187" t="s">
        <v>223</v>
      </c>
      <c r="E255" s="207">
        <v>3</v>
      </c>
      <c r="F255" s="229">
        <v>6</v>
      </c>
      <c r="G255" s="179"/>
      <c r="H255" s="211" t="str">
        <f>IF(G255="","",F255*G255)</f>
        <v/>
      </c>
      <c r="I255" s="170"/>
      <c r="J255" s="211" t="str">
        <f>IF(G255="","",ROUND(H255*I255+H255,2))</f>
        <v/>
      </c>
      <c r="K255" s="102" t="s">
        <v>224</v>
      </c>
      <c r="L255" s="102">
        <v>12</v>
      </c>
      <c r="M255" s="103"/>
      <c r="N255" s="104" t="str">
        <f>IF(M255="","",L255*M255)</f>
        <v/>
      </c>
      <c r="O255" s="101"/>
      <c r="P255" s="104" t="str">
        <f>IF(M255="","",ROUND(N255*O255+N255,2))</f>
        <v/>
      </c>
      <c r="Q255" s="222">
        <v>18</v>
      </c>
      <c r="R255" s="203"/>
      <c r="S255" s="216">
        <f>Q255*R255</f>
        <v>0</v>
      </c>
      <c r="T255" s="201"/>
      <c r="U255" s="216">
        <f>ROUND(S255*T255+S255,2)</f>
        <v>0</v>
      </c>
      <c r="V255" s="197">
        <v>10</v>
      </c>
      <c r="W255" s="203"/>
      <c r="X255" s="202">
        <f>W255*V255</f>
        <v>0</v>
      </c>
      <c r="Y255" s="201"/>
      <c r="Z255" s="202">
        <f>ROUND(X255+X255*Y255,2)</f>
        <v>0</v>
      </c>
      <c r="AA255" s="219">
        <v>10000</v>
      </c>
      <c r="AB255" s="210">
        <v>0.08</v>
      </c>
      <c r="AC255" s="206">
        <f>ROUND(AA255+AA255*AB255,2)</f>
        <v>10800</v>
      </c>
    </row>
    <row r="256" spans="1:29" ht="60">
      <c r="A256" s="223"/>
      <c r="B256" s="227"/>
      <c r="C256" s="188"/>
      <c r="D256" s="188"/>
      <c r="E256" s="208"/>
      <c r="F256" s="230"/>
      <c r="G256" s="180"/>
      <c r="H256" s="228"/>
      <c r="I256" s="171"/>
      <c r="J256" s="228"/>
      <c r="K256" s="102" t="s">
        <v>225</v>
      </c>
      <c r="L256" s="102">
        <v>6</v>
      </c>
      <c r="M256" s="103"/>
      <c r="N256" s="104" t="str">
        <f>IF(M256="","",L256*M256)</f>
        <v/>
      </c>
      <c r="O256" s="101"/>
      <c r="P256" s="104" t="str">
        <f>IF(M256="","",ROUND(N256*O256+N256,2))</f>
        <v/>
      </c>
      <c r="Q256" s="222"/>
      <c r="R256" s="203"/>
      <c r="S256" s="216"/>
      <c r="T256" s="201"/>
      <c r="U256" s="216"/>
      <c r="V256" s="198"/>
      <c r="W256" s="203"/>
      <c r="X256" s="202"/>
      <c r="Y256" s="201"/>
      <c r="Z256" s="202"/>
      <c r="AA256" s="219"/>
      <c r="AB256" s="210"/>
      <c r="AC256" s="206"/>
    </row>
    <row r="257" spans="1:29" ht="48">
      <c r="A257" s="223"/>
      <c r="B257" s="227"/>
      <c r="C257" s="188"/>
      <c r="D257" s="188"/>
      <c r="E257" s="208"/>
      <c r="F257" s="230"/>
      <c r="G257" s="180"/>
      <c r="H257" s="228"/>
      <c r="I257" s="171"/>
      <c r="J257" s="228"/>
      <c r="K257" s="102" t="s">
        <v>226</v>
      </c>
      <c r="L257" s="102">
        <v>3</v>
      </c>
      <c r="M257" s="103"/>
      <c r="N257" s="104" t="str">
        <f>IF(M257="","",L257*M257)</f>
        <v/>
      </c>
      <c r="O257" s="101"/>
      <c r="P257" s="104" t="str">
        <f>IF(M257="","",ROUND(N257*O257+N257,2))</f>
        <v/>
      </c>
      <c r="Q257" s="222"/>
      <c r="R257" s="203"/>
      <c r="S257" s="216"/>
      <c r="T257" s="201"/>
      <c r="U257" s="216"/>
      <c r="V257" s="198"/>
      <c r="W257" s="203"/>
      <c r="X257" s="202"/>
      <c r="Y257" s="201"/>
      <c r="Z257" s="202"/>
      <c r="AA257" s="219"/>
      <c r="AB257" s="210"/>
      <c r="AC257" s="206"/>
    </row>
    <row r="258" spans="1:29" ht="24">
      <c r="A258" s="196"/>
      <c r="B258" s="215"/>
      <c r="C258" s="189"/>
      <c r="D258" s="189"/>
      <c r="E258" s="209"/>
      <c r="F258" s="231"/>
      <c r="G258" s="181"/>
      <c r="H258" s="212"/>
      <c r="I258" s="172"/>
      <c r="J258" s="212"/>
      <c r="K258" s="102" t="s">
        <v>227</v>
      </c>
      <c r="L258" s="102">
        <v>3</v>
      </c>
      <c r="M258" s="103"/>
      <c r="N258" s="104" t="str">
        <f>IF(M258="","",L258*M258)</f>
        <v/>
      </c>
      <c r="O258" s="101"/>
      <c r="P258" s="104" t="str">
        <f>IF(M258="","",ROUND(N258*O258+N258,2))</f>
        <v/>
      </c>
      <c r="Q258" s="222"/>
      <c r="R258" s="203"/>
      <c r="S258" s="216"/>
      <c r="T258" s="201"/>
      <c r="U258" s="216"/>
      <c r="V258" s="198"/>
      <c r="W258" s="203"/>
      <c r="X258" s="202"/>
      <c r="Y258" s="201"/>
      <c r="Z258" s="202"/>
      <c r="AA258" s="219"/>
      <c r="AB258" s="210"/>
      <c r="AC258" s="206"/>
    </row>
    <row r="259" spans="1:29" ht="60">
      <c r="A259" s="195" t="s">
        <v>5</v>
      </c>
      <c r="B259" s="214" t="s">
        <v>221</v>
      </c>
      <c r="C259" s="187" t="s">
        <v>228</v>
      </c>
      <c r="D259" s="187" t="s">
        <v>223</v>
      </c>
      <c r="E259" s="207">
        <v>1</v>
      </c>
      <c r="F259" s="229">
        <v>3</v>
      </c>
      <c r="G259" s="179"/>
      <c r="H259" s="211" t="str">
        <f>IF(G259="","",F259*G259)</f>
        <v/>
      </c>
      <c r="I259" s="170"/>
      <c r="J259" s="211" t="str">
        <f>IF(G259="","",ROUND(H259*I259+H259,2))</f>
        <v/>
      </c>
      <c r="K259" s="102" t="s">
        <v>230</v>
      </c>
      <c r="L259" s="102">
        <v>1</v>
      </c>
      <c r="M259" s="103"/>
      <c r="N259" s="104" t="str">
        <f t="shared" ref="N259:N266" si="12">IF(M259="","",L259*M259)</f>
        <v/>
      </c>
      <c r="O259" s="101"/>
      <c r="P259" s="104" t="str">
        <f t="shared" ref="P259:P266" si="13">IF(M259="","",ROUND(N259*O259+N259,2))</f>
        <v/>
      </c>
      <c r="Q259" s="222"/>
      <c r="R259" s="203"/>
      <c r="S259" s="216"/>
      <c r="T259" s="201"/>
      <c r="U259" s="216"/>
      <c r="V259" s="198"/>
      <c r="W259" s="203"/>
      <c r="X259" s="202"/>
      <c r="Y259" s="201"/>
      <c r="Z259" s="202"/>
      <c r="AA259" s="219"/>
      <c r="AB259" s="210"/>
      <c r="AC259" s="206"/>
    </row>
    <row r="260" spans="1:29" ht="48">
      <c r="A260" s="223"/>
      <c r="B260" s="227"/>
      <c r="C260" s="188"/>
      <c r="D260" s="188"/>
      <c r="E260" s="208"/>
      <c r="F260" s="230"/>
      <c r="G260" s="180"/>
      <c r="H260" s="228"/>
      <c r="I260" s="171"/>
      <c r="J260" s="228"/>
      <c r="K260" s="102" t="s">
        <v>229</v>
      </c>
      <c r="L260" s="102">
        <v>1</v>
      </c>
      <c r="M260" s="103"/>
      <c r="N260" s="104" t="str">
        <f t="shared" si="12"/>
        <v/>
      </c>
      <c r="O260" s="101"/>
      <c r="P260" s="104" t="str">
        <f t="shared" si="13"/>
        <v/>
      </c>
      <c r="Q260" s="222"/>
      <c r="R260" s="203"/>
      <c r="S260" s="216"/>
      <c r="T260" s="201"/>
      <c r="U260" s="216"/>
      <c r="V260" s="198"/>
      <c r="W260" s="203"/>
      <c r="X260" s="202"/>
      <c r="Y260" s="201"/>
      <c r="Z260" s="202"/>
      <c r="AA260" s="219"/>
      <c r="AB260" s="210"/>
      <c r="AC260" s="206"/>
    </row>
    <row r="261" spans="1:29" ht="48">
      <c r="A261" s="223"/>
      <c r="B261" s="227"/>
      <c r="C261" s="188"/>
      <c r="D261" s="188"/>
      <c r="E261" s="208"/>
      <c r="F261" s="230"/>
      <c r="G261" s="180"/>
      <c r="H261" s="228"/>
      <c r="I261" s="171"/>
      <c r="J261" s="228"/>
      <c r="K261" s="102" t="s">
        <v>226</v>
      </c>
      <c r="L261" s="102">
        <v>1</v>
      </c>
      <c r="M261" s="103"/>
      <c r="N261" s="104" t="str">
        <f t="shared" si="12"/>
        <v/>
      </c>
      <c r="O261" s="101"/>
      <c r="P261" s="104" t="str">
        <f t="shared" si="13"/>
        <v/>
      </c>
      <c r="Q261" s="222"/>
      <c r="R261" s="203"/>
      <c r="S261" s="216"/>
      <c r="T261" s="201"/>
      <c r="U261" s="216"/>
      <c r="V261" s="198"/>
      <c r="W261" s="203"/>
      <c r="X261" s="202"/>
      <c r="Y261" s="201"/>
      <c r="Z261" s="202"/>
      <c r="AA261" s="219"/>
      <c r="AB261" s="210"/>
      <c r="AC261" s="206"/>
    </row>
    <row r="262" spans="1:29" ht="24">
      <c r="A262" s="196"/>
      <c r="B262" s="215"/>
      <c r="C262" s="189"/>
      <c r="D262" s="189"/>
      <c r="E262" s="209"/>
      <c r="F262" s="231"/>
      <c r="G262" s="181"/>
      <c r="H262" s="212"/>
      <c r="I262" s="172"/>
      <c r="J262" s="212"/>
      <c r="K262" s="102" t="s">
        <v>227</v>
      </c>
      <c r="L262" s="102">
        <v>1</v>
      </c>
      <c r="M262" s="103"/>
      <c r="N262" s="104" t="str">
        <f t="shared" si="12"/>
        <v/>
      </c>
      <c r="O262" s="101"/>
      <c r="P262" s="104" t="str">
        <f t="shared" si="13"/>
        <v/>
      </c>
      <c r="Q262" s="222"/>
      <c r="R262" s="203"/>
      <c r="S262" s="216"/>
      <c r="T262" s="201"/>
      <c r="U262" s="216"/>
      <c r="V262" s="198"/>
      <c r="W262" s="203"/>
      <c r="X262" s="202"/>
      <c r="Y262" s="201"/>
      <c r="Z262" s="202"/>
      <c r="AA262" s="219"/>
      <c r="AB262" s="210"/>
      <c r="AC262" s="206"/>
    </row>
    <row r="263" spans="1:29" ht="60">
      <c r="A263" s="195" t="s">
        <v>6</v>
      </c>
      <c r="B263" s="214" t="s">
        <v>221</v>
      </c>
      <c r="C263" s="187" t="s">
        <v>231</v>
      </c>
      <c r="D263" s="187" t="s">
        <v>223</v>
      </c>
      <c r="E263" s="207">
        <v>1</v>
      </c>
      <c r="F263" s="229">
        <v>3</v>
      </c>
      <c r="G263" s="179"/>
      <c r="H263" s="211" t="str">
        <f>IF(G263="","",F263*G263)</f>
        <v/>
      </c>
      <c r="I263" s="170"/>
      <c r="J263" s="211" t="str">
        <f>IF(G263="","",ROUND(H263*I263+H263,2))</f>
        <v/>
      </c>
      <c r="K263" s="102" t="s">
        <v>230</v>
      </c>
      <c r="L263" s="102">
        <v>1</v>
      </c>
      <c r="M263" s="103"/>
      <c r="N263" s="104" t="str">
        <f t="shared" si="12"/>
        <v/>
      </c>
      <c r="O263" s="101"/>
      <c r="P263" s="104" t="str">
        <f t="shared" si="13"/>
        <v/>
      </c>
      <c r="Q263" s="222"/>
      <c r="R263" s="203"/>
      <c r="S263" s="216"/>
      <c r="T263" s="201"/>
      <c r="U263" s="216"/>
      <c r="V263" s="198"/>
      <c r="W263" s="203"/>
      <c r="X263" s="202"/>
      <c r="Y263" s="201"/>
      <c r="Z263" s="202"/>
      <c r="AA263" s="219"/>
      <c r="AB263" s="210"/>
      <c r="AC263" s="206"/>
    </row>
    <row r="264" spans="1:29" ht="48">
      <c r="A264" s="223"/>
      <c r="B264" s="227"/>
      <c r="C264" s="188"/>
      <c r="D264" s="188"/>
      <c r="E264" s="208"/>
      <c r="F264" s="230"/>
      <c r="G264" s="180"/>
      <c r="H264" s="228"/>
      <c r="I264" s="171"/>
      <c r="J264" s="228"/>
      <c r="K264" s="102" t="s">
        <v>229</v>
      </c>
      <c r="L264" s="102">
        <v>1</v>
      </c>
      <c r="M264" s="103"/>
      <c r="N264" s="104" t="str">
        <f t="shared" si="12"/>
        <v/>
      </c>
      <c r="O264" s="101"/>
      <c r="P264" s="104" t="str">
        <f t="shared" si="13"/>
        <v/>
      </c>
      <c r="Q264" s="222"/>
      <c r="R264" s="203"/>
      <c r="S264" s="216"/>
      <c r="T264" s="201"/>
      <c r="U264" s="216"/>
      <c r="V264" s="198"/>
      <c r="W264" s="203"/>
      <c r="X264" s="202"/>
      <c r="Y264" s="201"/>
      <c r="Z264" s="202"/>
      <c r="AA264" s="219"/>
      <c r="AB264" s="210"/>
      <c r="AC264" s="206"/>
    </row>
    <row r="265" spans="1:29" ht="48">
      <c r="A265" s="223"/>
      <c r="B265" s="227"/>
      <c r="C265" s="188"/>
      <c r="D265" s="188"/>
      <c r="E265" s="208"/>
      <c r="F265" s="230"/>
      <c r="G265" s="180"/>
      <c r="H265" s="228"/>
      <c r="I265" s="171"/>
      <c r="J265" s="228"/>
      <c r="K265" s="102" t="s">
        <v>226</v>
      </c>
      <c r="L265" s="102">
        <v>1</v>
      </c>
      <c r="M265" s="103"/>
      <c r="N265" s="104" t="str">
        <f t="shared" si="12"/>
        <v/>
      </c>
      <c r="O265" s="101"/>
      <c r="P265" s="104" t="str">
        <f t="shared" si="13"/>
        <v/>
      </c>
      <c r="Q265" s="222"/>
      <c r="R265" s="203"/>
      <c r="S265" s="216"/>
      <c r="T265" s="201"/>
      <c r="U265" s="216"/>
      <c r="V265" s="198"/>
      <c r="W265" s="203"/>
      <c r="X265" s="202"/>
      <c r="Y265" s="201"/>
      <c r="Z265" s="202"/>
      <c r="AA265" s="219"/>
      <c r="AB265" s="210"/>
      <c r="AC265" s="206"/>
    </row>
    <row r="266" spans="1:29" ht="24">
      <c r="A266" s="196"/>
      <c r="B266" s="215"/>
      <c r="C266" s="189"/>
      <c r="D266" s="189"/>
      <c r="E266" s="209"/>
      <c r="F266" s="231"/>
      <c r="G266" s="181"/>
      <c r="H266" s="212"/>
      <c r="I266" s="172"/>
      <c r="J266" s="212"/>
      <c r="K266" s="102" t="s">
        <v>227</v>
      </c>
      <c r="L266" s="102">
        <v>1</v>
      </c>
      <c r="M266" s="103"/>
      <c r="N266" s="104" t="str">
        <f t="shared" si="12"/>
        <v/>
      </c>
      <c r="O266" s="101"/>
      <c r="P266" s="104" t="str">
        <f t="shared" si="13"/>
        <v/>
      </c>
      <c r="Q266" s="222"/>
      <c r="R266" s="203"/>
      <c r="S266" s="216"/>
      <c r="T266" s="201"/>
      <c r="U266" s="216"/>
      <c r="V266" s="198"/>
      <c r="W266" s="203"/>
      <c r="X266" s="202"/>
      <c r="Y266" s="201"/>
      <c r="Z266" s="202"/>
      <c r="AA266" s="219"/>
      <c r="AB266" s="210"/>
      <c r="AC266" s="206"/>
    </row>
    <row r="267" spans="1:29">
      <c r="A267" s="190" t="s">
        <v>52</v>
      </c>
      <c r="B267" s="190"/>
      <c r="C267" s="190"/>
      <c r="D267" s="190"/>
      <c r="E267" s="190"/>
      <c r="F267" s="190"/>
      <c r="G267" s="190"/>
      <c r="H267" s="114">
        <f>SUM(H255:H266)</f>
        <v>0</v>
      </c>
      <c r="I267" s="115"/>
      <c r="J267" s="114">
        <f>SUM(J255:J266)</f>
        <v>0</v>
      </c>
      <c r="K267" s="137"/>
      <c r="L267" s="137"/>
      <c r="M267" s="142"/>
      <c r="N267" s="143">
        <f>SUM(N255:N266)</f>
        <v>0</v>
      </c>
      <c r="O267" s="144"/>
      <c r="P267" s="116">
        <f>ROUND(N267*O267+N267,2)</f>
        <v>0</v>
      </c>
      <c r="Q267" s="145"/>
      <c r="R267" s="133"/>
      <c r="S267" s="119">
        <f>SUM(S255)</f>
        <v>0</v>
      </c>
      <c r="T267" s="120"/>
      <c r="U267" s="119">
        <f>SUM(U255)</f>
        <v>0</v>
      </c>
      <c r="V267" s="134"/>
      <c r="W267" s="134"/>
      <c r="X267" s="121">
        <f>SUM(X255)</f>
        <v>0</v>
      </c>
      <c r="Y267" s="122"/>
      <c r="Z267" s="121">
        <f>SUM(Z255)</f>
        <v>0</v>
      </c>
      <c r="AA267" s="123">
        <f>SUM(AA255)</f>
        <v>10000</v>
      </c>
      <c r="AB267" s="109"/>
      <c r="AC267" s="123">
        <f>SUM(AC255)</f>
        <v>10800</v>
      </c>
    </row>
    <row r="268" spans="1:29">
      <c r="A268" s="192" t="s">
        <v>725</v>
      </c>
      <c r="B268" s="192"/>
      <c r="C268" s="10" t="str">
        <f>IF(G266="","",SUM(H267+N267+S267+X267+AA267))</f>
        <v/>
      </c>
    </row>
    <row r="269" spans="1:29">
      <c r="A269" s="193" t="s">
        <v>726</v>
      </c>
      <c r="B269" s="194"/>
      <c r="C269" s="10" t="str">
        <f>IF(G266="","",SUM(J267,P267,U267,Z267,AC267))</f>
        <v/>
      </c>
    </row>
    <row r="271" spans="1:29">
      <c r="A271" s="169" t="s">
        <v>232</v>
      </c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</row>
    <row r="272" spans="1:29">
      <c r="A272" s="190" t="s">
        <v>0</v>
      </c>
      <c r="B272" s="190"/>
      <c r="C272" s="190"/>
      <c r="D272" s="190"/>
      <c r="E272" s="190"/>
      <c r="F272" s="190" t="s">
        <v>1</v>
      </c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65" t="s">
        <v>2</v>
      </c>
      <c r="W272" s="165"/>
      <c r="X272" s="165"/>
      <c r="Y272" s="165"/>
      <c r="Z272" s="165"/>
      <c r="AA272" s="165"/>
      <c r="AB272" s="165"/>
      <c r="AC272" s="165"/>
    </row>
    <row r="273" spans="1:29" ht="120">
      <c r="A273" s="11" t="s">
        <v>8</v>
      </c>
      <c r="B273" s="11" t="s">
        <v>9</v>
      </c>
      <c r="C273" s="11" t="s">
        <v>20</v>
      </c>
      <c r="D273" s="11" t="s">
        <v>10</v>
      </c>
      <c r="E273" s="11" t="s">
        <v>21</v>
      </c>
      <c r="F273" s="11" t="s">
        <v>33</v>
      </c>
      <c r="G273" s="12" t="s">
        <v>34</v>
      </c>
      <c r="H273" s="13" t="s">
        <v>35</v>
      </c>
      <c r="I273" s="14" t="s">
        <v>3</v>
      </c>
      <c r="J273" s="13" t="s">
        <v>36</v>
      </c>
      <c r="K273" s="15" t="s">
        <v>38</v>
      </c>
      <c r="L273" s="16" t="s">
        <v>39</v>
      </c>
      <c r="M273" s="15" t="s">
        <v>37</v>
      </c>
      <c r="N273" s="15" t="s">
        <v>41</v>
      </c>
      <c r="O273" s="17" t="s">
        <v>3</v>
      </c>
      <c r="P273" s="18" t="s">
        <v>42</v>
      </c>
      <c r="Q273" s="19" t="s">
        <v>43</v>
      </c>
      <c r="R273" s="20" t="s">
        <v>44</v>
      </c>
      <c r="S273" s="20" t="s">
        <v>45</v>
      </c>
      <c r="T273" s="21" t="s">
        <v>3</v>
      </c>
      <c r="U273" s="20" t="s">
        <v>46</v>
      </c>
      <c r="V273" s="22" t="s">
        <v>11</v>
      </c>
      <c r="W273" s="22" t="s">
        <v>12</v>
      </c>
      <c r="X273" s="22" t="s">
        <v>13</v>
      </c>
      <c r="Y273" s="23" t="s">
        <v>3</v>
      </c>
      <c r="Z273" s="22" t="s">
        <v>14</v>
      </c>
      <c r="AA273" s="24" t="s">
        <v>47</v>
      </c>
      <c r="AB273" s="25" t="s">
        <v>3</v>
      </c>
      <c r="AC273" s="24" t="s">
        <v>48</v>
      </c>
    </row>
    <row r="274" spans="1:29" ht="12" customHeight="1">
      <c r="A274" s="11" t="s">
        <v>653</v>
      </c>
      <c r="B274" s="11" t="s">
        <v>654</v>
      </c>
      <c r="C274" s="11" t="s">
        <v>655</v>
      </c>
      <c r="D274" s="11" t="s">
        <v>656</v>
      </c>
      <c r="E274" s="11" t="s">
        <v>657</v>
      </c>
      <c r="F274" s="11" t="s">
        <v>658</v>
      </c>
      <c r="G274" s="26" t="s">
        <v>659</v>
      </c>
      <c r="H274" s="11" t="s">
        <v>660</v>
      </c>
      <c r="I274" s="27" t="s">
        <v>661</v>
      </c>
      <c r="J274" s="28" t="s">
        <v>662</v>
      </c>
      <c r="K274" s="29" t="s">
        <v>663</v>
      </c>
      <c r="L274" s="30" t="s">
        <v>664</v>
      </c>
      <c r="M274" s="29" t="s">
        <v>665</v>
      </c>
      <c r="N274" s="29" t="s">
        <v>666</v>
      </c>
      <c r="O274" s="31" t="s">
        <v>667</v>
      </c>
      <c r="P274" s="29" t="s">
        <v>668</v>
      </c>
      <c r="Q274" s="32" t="s">
        <v>669</v>
      </c>
      <c r="R274" s="33" t="s">
        <v>670</v>
      </c>
      <c r="S274" s="33" t="s">
        <v>671</v>
      </c>
      <c r="T274" s="34" t="s">
        <v>672</v>
      </c>
      <c r="U274" s="33" t="s">
        <v>673</v>
      </c>
      <c r="V274" s="35" t="s">
        <v>674</v>
      </c>
      <c r="W274" s="35" t="s">
        <v>675</v>
      </c>
      <c r="X274" s="35" t="s">
        <v>676</v>
      </c>
      <c r="Y274" s="36" t="s">
        <v>677</v>
      </c>
      <c r="Z274" s="35" t="s">
        <v>678</v>
      </c>
      <c r="AA274" s="37" t="s">
        <v>679</v>
      </c>
      <c r="AB274" s="38" t="s">
        <v>680</v>
      </c>
      <c r="AC274" s="37" t="s">
        <v>681</v>
      </c>
    </row>
    <row r="275" spans="1:29">
      <c r="A275" s="28" t="s">
        <v>4</v>
      </c>
      <c r="B275" s="72" t="s">
        <v>233</v>
      </c>
      <c r="C275" s="58" t="s">
        <v>234</v>
      </c>
      <c r="D275" s="75" t="s">
        <v>235</v>
      </c>
      <c r="E275" s="40">
        <v>8</v>
      </c>
      <c r="F275" s="28">
        <v>8</v>
      </c>
      <c r="G275" s="99"/>
      <c r="H275" s="100" t="str">
        <f>IF(G275="","",F275*G275)</f>
        <v/>
      </c>
      <c r="I275" s="101"/>
      <c r="J275" s="100" t="str">
        <f>IF(G275="","",ROUND(H275*I275+H275,2))</f>
        <v/>
      </c>
      <c r="K275" s="111"/>
      <c r="L275" s="111"/>
      <c r="M275" s="111"/>
      <c r="N275" s="111"/>
      <c r="O275" s="111"/>
      <c r="P275" s="111"/>
      <c r="Q275" s="105">
        <v>1</v>
      </c>
      <c r="R275" s="99"/>
      <c r="S275" s="105">
        <f>Q275*R275</f>
        <v>0</v>
      </c>
      <c r="T275" s="101"/>
      <c r="U275" s="105">
        <f>ROUND(S275*T275+S275,2)</f>
        <v>0</v>
      </c>
      <c r="V275" s="106">
        <v>5</v>
      </c>
      <c r="W275" s="99"/>
      <c r="X275" s="107">
        <f>W275*V275</f>
        <v>0</v>
      </c>
      <c r="Y275" s="101"/>
      <c r="Z275" s="107">
        <f>ROUND(X275+X275*Y275,2)</f>
        <v>0</v>
      </c>
      <c r="AA275" s="108">
        <v>5000</v>
      </c>
      <c r="AB275" s="109">
        <v>0.08</v>
      </c>
      <c r="AC275" s="110">
        <f>ROUND(AA275+AA275*AB275,2)</f>
        <v>5400</v>
      </c>
    </row>
    <row r="276" spans="1:29">
      <c r="A276" s="190" t="s">
        <v>52</v>
      </c>
      <c r="B276" s="190"/>
      <c r="C276" s="190"/>
      <c r="D276" s="190"/>
      <c r="E276" s="190"/>
      <c r="F276" s="190"/>
      <c r="G276" s="190"/>
      <c r="H276" s="114">
        <f>SUM(H275:H275)</f>
        <v>0</v>
      </c>
      <c r="I276" s="115"/>
      <c r="J276" s="114">
        <f>SUM(J275:J275)</f>
        <v>0</v>
      </c>
      <c r="K276" s="111"/>
      <c r="L276" s="111"/>
      <c r="M276" s="111"/>
      <c r="N276" s="111"/>
      <c r="O276" s="111"/>
      <c r="P276" s="111"/>
      <c r="Q276" s="133"/>
      <c r="R276" s="133"/>
      <c r="S276" s="119">
        <f>SUM(S275)</f>
        <v>0</v>
      </c>
      <c r="T276" s="120"/>
      <c r="U276" s="119">
        <f>SUM(U275)</f>
        <v>0</v>
      </c>
      <c r="V276" s="134"/>
      <c r="W276" s="134"/>
      <c r="X276" s="121">
        <f>SUM(X275)</f>
        <v>0</v>
      </c>
      <c r="Y276" s="122"/>
      <c r="Z276" s="121">
        <f>SUM(Z275)</f>
        <v>0</v>
      </c>
      <c r="AA276" s="123">
        <f>SUM(AA275)</f>
        <v>5000</v>
      </c>
      <c r="AB276" s="109"/>
      <c r="AC276" s="123">
        <f>SUM(AC275)</f>
        <v>5400</v>
      </c>
    </row>
    <row r="277" spans="1:29" ht="12" customHeight="1">
      <c r="A277" s="192" t="s">
        <v>727</v>
      </c>
      <c r="B277" s="192"/>
      <c r="C277" s="10" t="str">
        <f>IF(G275="","",SUM(H276+N276+S276+X276+AA276))</f>
        <v/>
      </c>
    </row>
    <row r="278" spans="1:29" ht="12" customHeight="1">
      <c r="A278" s="193" t="s">
        <v>728</v>
      </c>
      <c r="B278" s="194"/>
      <c r="C278" s="10" t="str">
        <f>IF(G275="","",SUM(J276,P276,U276,Z276,AC276))</f>
        <v/>
      </c>
    </row>
    <row r="280" spans="1:29">
      <c r="A280" s="169" t="s">
        <v>236</v>
      </c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</row>
    <row r="281" spans="1:29">
      <c r="A281" s="190" t="s">
        <v>0</v>
      </c>
      <c r="B281" s="190"/>
      <c r="C281" s="190"/>
      <c r="D281" s="190"/>
      <c r="E281" s="190"/>
      <c r="F281" s="190" t="s">
        <v>1</v>
      </c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221" t="s">
        <v>2</v>
      </c>
      <c r="W281" s="221"/>
      <c r="X281" s="221"/>
      <c r="Y281" s="221"/>
      <c r="Z281" s="221"/>
      <c r="AA281" s="221"/>
      <c r="AB281" s="221"/>
      <c r="AC281" s="221"/>
    </row>
    <row r="282" spans="1:29" ht="120">
      <c r="A282" s="11" t="s">
        <v>8</v>
      </c>
      <c r="B282" s="11" t="s">
        <v>9</v>
      </c>
      <c r="C282" s="11" t="s">
        <v>20</v>
      </c>
      <c r="D282" s="11" t="s">
        <v>10</v>
      </c>
      <c r="E282" s="11" t="s">
        <v>21</v>
      </c>
      <c r="F282" s="11" t="s">
        <v>33</v>
      </c>
      <c r="G282" s="12" t="s">
        <v>34</v>
      </c>
      <c r="H282" s="13" t="s">
        <v>35</v>
      </c>
      <c r="I282" s="14" t="s">
        <v>3</v>
      </c>
      <c r="J282" s="13" t="s">
        <v>36</v>
      </c>
      <c r="K282" s="15" t="s">
        <v>38</v>
      </c>
      <c r="L282" s="16" t="s">
        <v>39</v>
      </c>
      <c r="M282" s="15" t="s">
        <v>37</v>
      </c>
      <c r="N282" s="15" t="s">
        <v>41</v>
      </c>
      <c r="O282" s="17" t="s">
        <v>3</v>
      </c>
      <c r="P282" s="18" t="s">
        <v>42</v>
      </c>
      <c r="Q282" s="19" t="s">
        <v>43</v>
      </c>
      <c r="R282" s="20" t="s">
        <v>44</v>
      </c>
      <c r="S282" s="20" t="s">
        <v>45</v>
      </c>
      <c r="T282" s="21" t="s">
        <v>3</v>
      </c>
      <c r="U282" s="20" t="s">
        <v>46</v>
      </c>
      <c r="V282" s="22" t="s">
        <v>11</v>
      </c>
      <c r="W282" s="22" t="s">
        <v>12</v>
      </c>
      <c r="X282" s="22" t="s">
        <v>13</v>
      </c>
      <c r="Y282" s="23" t="s">
        <v>3</v>
      </c>
      <c r="Z282" s="22" t="s">
        <v>14</v>
      </c>
      <c r="AA282" s="24" t="s">
        <v>47</v>
      </c>
      <c r="AB282" s="25" t="s">
        <v>3</v>
      </c>
      <c r="AC282" s="24" t="s">
        <v>48</v>
      </c>
    </row>
    <row r="283" spans="1:29" ht="12" customHeight="1">
      <c r="A283" s="11" t="s">
        <v>653</v>
      </c>
      <c r="B283" s="11" t="s">
        <v>654</v>
      </c>
      <c r="C283" s="11" t="s">
        <v>655</v>
      </c>
      <c r="D283" s="11" t="s">
        <v>656</v>
      </c>
      <c r="E283" s="11" t="s">
        <v>657</v>
      </c>
      <c r="F283" s="11" t="s">
        <v>658</v>
      </c>
      <c r="G283" s="26" t="s">
        <v>659</v>
      </c>
      <c r="H283" s="11" t="s">
        <v>660</v>
      </c>
      <c r="I283" s="27" t="s">
        <v>661</v>
      </c>
      <c r="J283" s="28" t="s">
        <v>662</v>
      </c>
      <c r="K283" s="29" t="s">
        <v>663</v>
      </c>
      <c r="L283" s="30" t="s">
        <v>664</v>
      </c>
      <c r="M283" s="29" t="s">
        <v>665</v>
      </c>
      <c r="N283" s="29" t="s">
        <v>666</v>
      </c>
      <c r="O283" s="31" t="s">
        <v>667</v>
      </c>
      <c r="P283" s="29" t="s">
        <v>668</v>
      </c>
      <c r="Q283" s="32" t="s">
        <v>669</v>
      </c>
      <c r="R283" s="33" t="s">
        <v>670</v>
      </c>
      <c r="S283" s="33" t="s">
        <v>671</v>
      </c>
      <c r="T283" s="34" t="s">
        <v>672</v>
      </c>
      <c r="U283" s="33" t="s">
        <v>673</v>
      </c>
      <c r="V283" s="35" t="s">
        <v>674</v>
      </c>
      <c r="W283" s="35" t="s">
        <v>675</v>
      </c>
      <c r="X283" s="35" t="s">
        <v>676</v>
      </c>
      <c r="Y283" s="36" t="s">
        <v>677</v>
      </c>
      <c r="Z283" s="35" t="s">
        <v>678</v>
      </c>
      <c r="AA283" s="37" t="s">
        <v>679</v>
      </c>
      <c r="AB283" s="38" t="s">
        <v>680</v>
      </c>
      <c r="AC283" s="37" t="s">
        <v>681</v>
      </c>
    </row>
    <row r="284" spans="1:29" ht="24">
      <c r="A284" s="28" t="s">
        <v>4</v>
      </c>
      <c r="B284" s="86" t="s">
        <v>237</v>
      </c>
      <c r="C284" s="58" t="s">
        <v>238</v>
      </c>
      <c r="D284" s="200" t="s">
        <v>239</v>
      </c>
      <c r="E284" s="40">
        <v>1</v>
      </c>
      <c r="F284" s="28">
        <v>2</v>
      </c>
      <c r="G284" s="99"/>
      <c r="H284" s="100" t="str">
        <f t="shared" ref="H284:H289" si="14">IF(G284="","",F284*G284)</f>
        <v/>
      </c>
      <c r="I284" s="101"/>
      <c r="J284" s="100" t="str">
        <f t="shared" ref="J284:J289" si="15">IF(G284="","",ROUND(H284*I284+H284,2))</f>
        <v/>
      </c>
      <c r="K284" s="111"/>
      <c r="L284" s="111"/>
      <c r="M284" s="111"/>
      <c r="N284" s="111"/>
      <c r="O284" s="111"/>
      <c r="P284" s="111"/>
      <c r="Q284" s="216">
        <v>6</v>
      </c>
      <c r="R284" s="203"/>
      <c r="S284" s="216">
        <f>Q284*R284</f>
        <v>0</v>
      </c>
      <c r="T284" s="201"/>
      <c r="U284" s="216">
        <f>ROUND(S284*T284+S284,2)</f>
        <v>0</v>
      </c>
      <c r="V284" s="197">
        <v>10</v>
      </c>
      <c r="W284" s="203"/>
      <c r="X284" s="202">
        <f>W284*V284</f>
        <v>0</v>
      </c>
      <c r="Y284" s="201"/>
      <c r="Z284" s="202">
        <f>ROUND(X284+X284*Y284,2)</f>
        <v>0</v>
      </c>
      <c r="AA284" s="219">
        <v>5000</v>
      </c>
      <c r="AB284" s="210">
        <v>0.08</v>
      </c>
      <c r="AC284" s="206">
        <f>ROUND(AA284+AA284*AB284,2)</f>
        <v>5400</v>
      </c>
    </row>
    <row r="285" spans="1:29">
      <c r="A285" s="28" t="s">
        <v>5</v>
      </c>
      <c r="B285" s="69" t="s">
        <v>240</v>
      </c>
      <c r="C285" s="58" t="s">
        <v>241</v>
      </c>
      <c r="D285" s="200"/>
      <c r="E285" s="40">
        <v>3</v>
      </c>
      <c r="F285" s="28">
        <v>6</v>
      </c>
      <c r="G285" s="99"/>
      <c r="H285" s="100" t="str">
        <f t="shared" si="14"/>
        <v/>
      </c>
      <c r="I285" s="101"/>
      <c r="J285" s="100" t="str">
        <f t="shared" si="15"/>
        <v/>
      </c>
      <c r="K285" s="111"/>
      <c r="L285" s="111"/>
      <c r="M285" s="111"/>
      <c r="N285" s="111"/>
      <c r="O285" s="111"/>
      <c r="P285" s="111"/>
      <c r="Q285" s="216"/>
      <c r="R285" s="203"/>
      <c r="S285" s="216"/>
      <c r="T285" s="201"/>
      <c r="U285" s="216"/>
      <c r="V285" s="198"/>
      <c r="W285" s="203"/>
      <c r="X285" s="202"/>
      <c r="Y285" s="201"/>
      <c r="Z285" s="202"/>
      <c r="AA285" s="219"/>
      <c r="AB285" s="210"/>
      <c r="AC285" s="206"/>
    </row>
    <row r="286" spans="1:29">
      <c r="A286" s="28" t="s">
        <v>6</v>
      </c>
      <c r="B286" s="69" t="s">
        <v>240</v>
      </c>
      <c r="C286" s="58" t="s">
        <v>242</v>
      </c>
      <c r="D286" s="200"/>
      <c r="E286" s="40">
        <v>1</v>
      </c>
      <c r="F286" s="28">
        <v>2</v>
      </c>
      <c r="G286" s="99"/>
      <c r="H286" s="100" t="str">
        <f t="shared" si="14"/>
        <v/>
      </c>
      <c r="I286" s="101"/>
      <c r="J286" s="100" t="str">
        <f t="shared" si="15"/>
        <v/>
      </c>
      <c r="K286" s="111"/>
      <c r="L286" s="111"/>
      <c r="M286" s="111"/>
      <c r="N286" s="111"/>
      <c r="O286" s="111"/>
      <c r="P286" s="111"/>
      <c r="Q286" s="216"/>
      <c r="R286" s="203"/>
      <c r="S286" s="216"/>
      <c r="T286" s="201"/>
      <c r="U286" s="216"/>
      <c r="V286" s="198"/>
      <c r="W286" s="203"/>
      <c r="X286" s="202"/>
      <c r="Y286" s="201"/>
      <c r="Z286" s="202"/>
      <c r="AA286" s="219"/>
      <c r="AB286" s="210"/>
      <c r="AC286" s="206"/>
    </row>
    <row r="287" spans="1:29">
      <c r="A287" s="28" t="s">
        <v>7</v>
      </c>
      <c r="B287" s="69" t="s">
        <v>243</v>
      </c>
      <c r="C287" s="58" t="s">
        <v>244</v>
      </c>
      <c r="D287" s="200" t="s">
        <v>245</v>
      </c>
      <c r="E287" s="40">
        <v>2</v>
      </c>
      <c r="F287" s="28">
        <v>4</v>
      </c>
      <c r="G287" s="99"/>
      <c r="H287" s="100" t="str">
        <f t="shared" si="14"/>
        <v/>
      </c>
      <c r="I287" s="101"/>
      <c r="J287" s="100" t="str">
        <f t="shared" si="15"/>
        <v/>
      </c>
      <c r="K287" s="111"/>
      <c r="L287" s="111"/>
      <c r="M287" s="111"/>
      <c r="N287" s="111"/>
      <c r="O287" s="111"/>
      <c r="P287" s="111"/>
      <c r="Q287" s="216"/>
      <c r="R287" s="203"/>
      <c r="S287" s="216"/>
      <c r="T287" s="201"/>
      <c r="U287" s="216"/>
      <c r="V287" s="198"/>
      <c r="W287" s="203"/>
      <c r="X287" s="202"/>
      <c r="Y287" s="201"/>
      <c r="Z287" s="202"/>
      <c r="AA287" s="219"/>
      <c r="AB287" s="210"/>
      <c r="AC287" s="206"/>
    </row>
    <row r="288" spans="1:29">
      <c r="A288" s="28" t="s">
        <v>16</v>
      </c>
      <c r="B288" s="69" t="s">
        <v>243</v>
      </c>
      <c r="C288" s="58" t="s">
        <v>246</v>
      </c>
      <c r="D288" s="200"/>
      <c r="E288" s="40">
        <v>2</v>
      </c>
      <c r="F288" s="28">
        <v>4</v>
      </c>
      <c r="G288" s="99"/>
      <c r="H288" s="100" t="str">
        <f t="shared" si="14"/>
        <v/>
      </c>
      <c r="I288" s="101"/>
      <c r="J288" s="100" t="str">
        <f t="shared" si="15"/>
        <v/>
      </c>
      <c r="K288" s="111"/>
      <c r="L288" s="111"/>
      <c r="M288" s="111"/>
      <c r="N288" s="111"/>
      <c r="O288" s="111"/>
      <c r="P288" s="111"/>
      <c r="Q288" s="216"/>
      <c r="R288" s="203"/>
      <c r="S288" s="216"/>
      <c r="T288" s="201"/>
      <c r="U288" s="216"/>
      <c r="V288" s="198"/>
      <c r="W288" s="203"/>
      <c r="X288" s="202"/>
      <c r="Y288" s="201"/>
      <c r="Z288" s="202"/>
      <c r="AA288" s="219"/>
      <c r="AB288" s="210"/>
      <c r="AC288" s="206"/>
    </row>
    <row r="289" spans="1:29" ht="24">
      <c r="A289" s="28" t="s">
        <v>17</v>
      </c>
      <c r="B289" s="69" t="s">
        <v>243</v>
      </c>
      <c r="C289" s="58" t="s">
        <v>247</v>
      </c>
      <c r="D289" s="200"/>
      <c r="E289" s="40">
        <v>3</v>
      </c>
      <c r="F289" s="28">
        <v>6</v>
      </c>
      <c r="G289" s="99"/>
      <c r="H289" s="100" t="str">
        <f t="shared" si="14"/>
        <v/>
      </c>
      <c r="I289" s="101"/>
      <c r="J289" s="100" t="str">
        <f t="shared" si="15"/>
        <v/>
      </c>
      <c r="K289" s="111"/>
      <c r="L289" s="111"/>
      <c r="M289" s="111"/>
      <c r="N289" s="111"/>
      <c r="O289" s="111"/>
      <c r="P289" s="111"/>
      <c r="Q289" s="216"/>
      <c r="R289" s="203"/>
      <c r="S289" s="216"/>
      <c r="T289" s="201"/>
      <c r="U289" s="216"/>
      <c r="V289" s="198"/>
      <c r="W289" s="203"/>
      <c r="X289" s="202"/>
      <c r="Y289" s="201"/>
      <c r="Z289" s="202"/>
      <c r="AA289" s="219"/>
      <c r="AB289" s="210"/>
      <c r="AC289" s="206"/>
    </row>
    <row r="290" spans="1:29">
      <c r="A290" s="190" t="s">
        <v>52</v>
      </c>
      <c r="B290" s="190"/>
      <c r="C290" s="190"/>
      <c r="D290" s="190"/>
      <c r="E290" s="190"/>
      <c r="F290" s="190"/>
      <c r="G290" s="190"/>
      <c r="H290" s="114">
        <f>SUM(H284:H289)</f>
        <v>0</v>
      </c>
      <c r="I290" s="115"/>
      <c r="J290" s="114">
        <f>SUM(J284:J289)</f>
        <v>0</v>
      </c>
      <c r="K290" s="111"/>
      <c r="L290" s="111"/>
      <c r="M290" s="111"/>
      <c r="N290" s="111"/>
      <c r="O290" s="111"/>
      <c r="P290" s="111"/>
      <c r="Q290" s="133"/>
      <c r="R290" s="133"/>
      <c r="S290" s="119">
        <f>SUM(S284)</f>
        <v>0</v>
      </c>
      <c r="T290" s="120"/>
      <c r="U290" s="119">
        <f>SUM(U284)</f>
        <v>0</v>
      </c>
      <c r="V290" s="134"/>
      <c r="W290" s="134"/>
      <c r="X290" s="121">
        <f>SUM(X284)</f>
        <v>0</v>
      </c>
      <c r="Y290" s="122"/>
      <c r="Z290" s="121">
        <f>SUM(Z284)</f>
        <v>0</v>
      </c>
      <c r="AA290" s="123">
        <f>SUM(AA284)</f>
        <v>5000</v>
      </c>
      <c r="AB290" s="109"/>
      <c r="AC290" s="123">
        <f>SUM(AC284)</f>
        <v>5400</v>
      </c>
    </row>
    <row r="291" spans="1:29">
      <c r="A291" s="192" t="s">
        <v>729</v>
      </c>
      <c r="B291" s="192"/>
      <c r="C291" s="10" t="str">
        <f>IF(G289="","",SUM(H290+N290+S290+X290+AA290))</f>
        <v/>
      </c>
    </row>
    <row r="292" spans="1:29">
      <c r="A292" s="193" t="s">
        <v>730</v>
      </c>
      <c r="B292" s="194"/>
      <c r="C292" s="10" t="str">
        <f>IF(G289="","",SUM(J290,P290,U290,Z290,AC290))</f>
        <v/>
      </c>
    </row>
    <row r="294" spans="1:29">
      <c r="A294" s="169" t="s">
        <v>248</v>
      </c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</row>
    <row r="295" spans="1:29">
      <c r="A295" s="190" t="s">
        <v>0</v>
      </c>
      <c r="B295" s="190"/>
      <c r="C295" s="190"/>
      <c r="D295" s="190"/>
      <c r="E295" s="190"/>
      <c r="F295" s="190" t="s">
        <v>1</v>
      </c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65" t="s">
        <v>2</v>
      </c>
      <c r="W295" s="165"/>
      <c r="X295" s="165"/>
      <c r="Y295" s="165"/>
      <c r="Z295" s="165"/>
      <c r="AA295" s="165"/>
      <c r="AB295" s="165"/>
      <c r="AC295" s="165"/>
    </row>
    <row r="296" spans="1:29" ht="120">
      <c r="A296" s="11" t="s">
        <v>8</v>
      </c>
      <c r="B296" s="11" t="s">
        <v>9</v>
      </c>
      <c r="C296" s="11" t="s">
        <v>20</v>
      </c>
      <c r="D296" s="11" t="s">
        <v>10</v>
      </c>
      <c r="E296" s="11" t="s">
        <v>21</v>
      </c>
      <c r="F296" s="11" t="s">
        <v>33</v>
      </c>
      <c r="G296" s="12" t="s">
        <v>34</v>
      </c>
      <c r="H296" s="13" t="s">
        <v>35</v>
      </c>
      <c r="I296" s="14" t="s">
        <v>3</v>
      </c>
      <c r="J296" s="13" t="s">
        <v>36</v>
      </c>
      <c r="K296" s="15" t="s">
        <v>38</v>
      </c>
      <c r="L296" s="16" t="s">
        <v>39</v>
      </c>
      <c r="M296" s="15" t="s">
        <v>37</v>
      </c>
      <c r="N296" s="15" t="s">
        <v>41</v>
      </c>
      <c r="O296" s="17" t="s">
        <v>3</v>
      </c>
      <c r="P296" s="18" t="s">
        <v>42</v>
      </c>
      <c r="Q296" s="19" t="s">
        <v>43</v>
      </c>
      <c r="R296" s="20" t="s">
        <v>44</v>
      </c>
      <c r="S296" s="20" t="s">
        <v>45</v>
      </c>
      <c r="T296" s="21" t="s">
        <v>3</v>
      </c>
      <c r="U296" s="20" t="s">
        <v>46</v>
      </c>
      <c r="V296" s="22" t="s">
        <v>11</v>
      </c>
      <c r="W296" s="22" t="s">
        <v>12</v>
      </c>
      <c r="X296" s="22" t="s">
        <v>13</v>
      </c>
      <c r="Y296" s="23" t="s">
        <v>3</v>
      </c>
      <c r="Z296" s="22" t="s">
        <v>14</v>
      </c>
      <c r="AA296" s="24" t="s">
        <v>47</v>
      </c>
      <c r="AB296" s="25" t="s">
        <v>3</v>
      </c>
      <c r="AC296" s="24" t="s">
        <v>48</v>
      </c>
    </row>
    <row r="297" spans="1:29" ht="12" customHeight="1">
      <c r="A297" s="11" t="s">
        <v>653</v>
      </c>
      <c r="B297" s="11" t="s">
        <v>654</v>
      </c>
      <c r="C297" s="11" t="s">
        <v>655</v>
      </c>
      <c r="D297" s="11" t="s">
        <v>656</v>
      </c>
      <c r="E297" s="11" t="s">
        <v>657</v>
      </c>
      <c r="F297" s="11" t="s">
        <v>658</v>
      </c>
      <c r="G297" s="26" t="s">
        <v>659</v>
      </c>
      <c r="H297" s="11" t="s">
        <v>660</v>
      </c>
      <c r="I297" s="27" t="s">
        <v>661</v>
      </c>
      <c r="J297" s="28" t="s">
        <v>662</v>
      </c>
      <c r="K297" s="29" t="s">
        <v>663</v>
      </c>
      <c r="L297" s="30" t="s">
        <v>664</v>
      </c>
      <c r="M297" s="29" t="s">
        <v>665</v>
      </c>
      <c r="N297" s="29" t="s">
        <v>666</v>
      </c>
      <c r="O297" s="31" t="s">
        <v>667</v>
      </c>
      <c r="P297" s="29" t="s">
        <v>668</v>
      </c>
      <c r="Q297" s="32" t="s">
        <v>669</v>
      </c>
      <c r="R297" s="33" t="s">
        <v>670</v>
      </c>
      <c r="S297" s="33" t="s">
        <v>671</v>
      </c>
      <c r="T297" s="34" t="s">
        <v>672</v>
      </c>
      <c r="U297" s="33" t="s">
        <v>673</v>
      </c>
      <c r="V297" s="35" t="s">
        <v>674</v>
      </c>
      <c r="W297" s="35" t="s">
        <v>675</v>
      </c>
      <c r="X297" s="35" t="s">
        <v>676</v>
      </c>
      <c r="Y297" s="36" t="s">
        <v>677</v>
      </c>
      <c r="Z297" s="35" t="s">
        <v>678</v>
      </c>
      <c r="AA297" s="37" t="s">
        <v>679</v>
      </c>
      <c r="AB297" s="38" t="s">
        <v>680</v>
      </c>
      <c r="AC297" s="37" t="s">
        <v>681</v>
      </c>
    </row>
    <row r="298" spans="1:29">
      <c r="A298" s="28" t="s">
        <v>4</v>
      </c>
      <c r="B298" s="86" t="s">
        <v>210</v>
      </c>
      <c r="C298" s="58" t="s">
        <v>249</v>
      </c>
      <c r="D298" s="187" t="s">
        <v>250</v>
      </c>
      <c r="E298" s="40">
        <v>12</v>
      </c>
      <c r="F298" s="28">
        <v>12</v>
      </c>
      <c r="G298" s="99"/>
      <c r="H298" s="100" t="str">
        <f>IF(G298="","",F298*G298)</f>
        <v/>
      </c>
      <c r="I298" s="101"/>
      <c r="J298" s="100" t="str">
        <f>IF(G298="","",ROUND(H298*I298+H298,2))</f>
        <v/>
      </c>
      <c r="K298" s="111"/>
      <c r="L298" s="111"/>
      <c r="M298" s="111"/>
      <c r="N298" s="111"/>
      <c r="O298" s="111"/>
      <c r="P298" s="111"/>
      <c r="Q298" s="185">
        <v>8</v>
      </c>
      <c r="R298" s="179"/>
      <c r="S298" s="185">
        <f>Q298*R298</f>
        <v>0</v>
      </c>
      <c r="T298" s="170"/>
      <c r="U298" s="185">
        <f>ROUND(S298*T298+S298,2)</f>
        <v>0</v>
      </c>
      <c r="V298" s="197">
        <v>10</v>
      </c>
      <c r="W298" s="179"/>
      <c r="X298" s="182">
        <f>W298*V298</f>
        <v>0</v>
      </c>
      <c r="Y298" s="170"/>
      <c r="Z298" s="182">
        <f>ROUND(X298+X298*Y298,2)</f>
        <v>0</v>
      </c>
      <c r="AA298" s="176">
        <v>20000</v>
      </c>
      <c r="AB298" s="173">
        <v>0.08</v>
      </c>
      <c r="AC298" s="166">
        <f>ROUND(AA298+AA298*AB298,2)</f>
        <v>21600</v>
      </c>
    </row>
    <row r="299" spans="1:29">
      <c r="A299" s="28" t="s">
        <v>5</v>
      </c>
      <c r="B299" s="69" t="s">
        <v>251</v>
      </c>
      <c r="C299" s="58" t="s">
        <v>252</v>
      </c>
      <c r="D299" s="188"/>
      <c r="E299" s="40">
        <v>8</v>
      </c>
      <c r="F299" s="28">
        <v>8</v>
      </c>
      <c r="G299" s="99"/>
      <c r="H299" s="100" t="str">
        <f>IF(G299="","",F299*G299)</f>
        <v/>
      </c>
      <c r="I299" s="101"/>
      <c r="J299" s="100" t="str">
        <f>IF(G299="","",ROUND(H299*I299+H299,2))</f>
        <v/>
      </c>
      <c r="K299" s="131"/>
      <c r="L299" s="131"/>
      <c r="M299" s="131"/>
      <c r="N299" s="131"/>
      <c r="O299" s="131"/>
      <c r="P299" s="131"/>
      <c r="Q299" s="191"/>
      <c r="R299" s="180"/>
      <c r="S299" s="191"/>
      <c r="T299" s="171"/>
      <c r="U299" s="191"/>
      <c r="V299" s="198"/>
      <c r="W299" s="180"/>
      <c r="X299" s="183"/>
      <c r="Y299" s="171"/>
      <c r="Z299" s="183"/>
      <c r="AA299" s="177"/>
      <c r="AB299" s="174"/>
      <c r="AC299" s="167"/>
    </row>
    <row r="300" spans="1:29" ht="36">
      <c r="A300" s="195" t="s">
        <v>6</v>
      </c>
      <c r="B300" s="214" t="s">
        <v>253</v>
      </c>
      <c r="C300" s="187" t="s">
        <v>254</v>
      </c>
      <c r="D300" s="188"/>
      <c r="E300" s="207">
        <v>1</v>
      </c>
      <c r="F300" s="195">
        <v>1</v>
      </c>
      <c r="G300" s="179"/>
      <c r="H300" s="211" t="str">
        <f>IF(G300="","",F300*G300)</f>
        <v/>
      </c>
      <c r="I300" s="170"/>
      <c r="J300" s="211" t="str">
        <f>IF(G300="","",ROUND(H300*I300+H300,2))</f>
        <v/>
      </c>
      <c r="K300" s="102" t="s">
        <v>255</v>
      </c>
      <c r="L300" s="102">
        <v>1</v>
      </c>
      <c r="M300" s="103"/>
      <c r="N300" s="104" t="str">
        <f t="shared" ref="N300:N307" si="16">IF(M300="","",L300*M300)</f>
        <v/>
      </c>
      <c r="O300" s="101"/>
      <c r="P300" s="104" t="str">
        <f t="shared" ref="P300:P307" si="17">IF(M300="","",ROUND(N300*O300+N300,2))</f>
        <v/>
      </c>
      <c r="Q300" s="191"/>
      <c r="R300" s="180"/>
      <c r="S300" s="191"/>
      <c r="T300" s="171"/>
      <c r="U300" s="191"/>
      <c r="V300" s="198"/>
      <c r="W300" s="180"/>
      <c r="X300" s="183"/>
      <c r="Y300" s="171"/>
      <c r="Z300" s="183"/>
      <c r="AA300" s="177"/>
      <c r="AB300" s="174"/>
      <c r="AC300" s="167"/>
    </row>
    <row r="301" spans="1:29" ht="36">
      <c r="A301" s="196"/>
      <c r="B301" s="215"/>
      <c r="C301" s="189"/>
      <c r="D301" s="188"/>
      <c r="E301" s="209"/>
      <c r="F301" s="196"/>
      <c r="G301" s="181"/>
      <c r="H301" s="212"/>
      <c r="I301" s="172"/>
      <c r="J301" s="212"/>
      <c r="K301" s="102" t="s">
        <v>256</v>
      </c>
      <c r="L301" s="102">
        <v>1</v>
      </c>
      <c r="M301" s="103"/>
      <c r="N301" s="104" t="str">
        <f t="shared" si="16"/>
        <v/>
      </c>
      <c r="O301" s="101"/>
      <c r="P301" s="104" t="str">
        <f t="shared" si="17"/>
        <v/>
      </c>
      <c r="Q301" s="191"/>
      <c r="R301" s="180"/>
      <c r="S301" s="191"/>
      <c r="T301" s="171"/>
      <c r="U301" s="191"/>
      <c r="V301" s="198"/>
      <c r="W301" s="180"/>
      <c r="X301" s="183"/>
      <c r="Y301" s="171"/>
      <c r="Z301" s="183"/>
      <c r="AA301" s="177"/>
      <c r="AB301" s="174"/>
      <c r="AC301" s="167"/>
    </row>
    <row r="302" spans="1:29" ht="36">
      <c r="A302" s="195" t="s">
        <v>7</v>
      </c>
      <c r="B302" s="214" t="s">
        <v>253</v>
      </c>
      <c r="C302" s="187" t="s">
        <v>257</v>
      </c>
      <c r="D302" s="188"/>
      <c r="E302" s="207">
        <v>3</v>
      </c>
      <c r="F302" s="195">
        <v>3</v>
      </c>
      <c r="G302" s="179"/>
      <c r="H302" s="211" t="str">
        <f>IF(G302="","",F302*G302)</f>
        <v/>
      </c>
      <c r="I302" s="170"/>
      <c r="J302" s="211" t="str">
        <f>IF(G302="","",ROUND(H302*I302+H302,2))</f>
        <v/>
      </c>
      <c r="K302" s="102" t="s">
        <v>255</v>
      </c>
      <c r="L302" s="102">
        <v>3</v>
      </c>
      <c r="M302" s="103"/>
      <c r="N302" s="104" t="str">
        <f t="shared" si="16"/>
        <v/>
      </c>
      <c r="O302" s="101"/>
      <c r="P302" s="104" t="str">
        <f t="shared" si="17"/>
        <v/>
      </c>
      <c r="Q302" s="191"/>
      <c r="R302" s="180"/>
      <c r="S302" s="191"/>
      <c r="T302" s="171"/>
      <c r="U302" s="191"/>
      <c r="V302" s="198"/>
      <c r="W302" s="180"/>
      <c r="X302" s="183"/>
      <c r="Y302" s="171"/>
      <c r="Z302" s="183"/>
      <c r="AA302" s="177"/>
      <c r="AB302" s="174"/>
      <c r="AC302" s="167"/>
    </row>
    <row r="303" spans="1:29" ht="36">
      <c r="A303" s="196"/>
      <c r="B303" s="215"/>
      <c r="C303" s="189"/>
      <c r="D303" s="188"/>
      <c r="E303" s="209"/>
      <c r="F303" s="196"/>
      <c r="G303" s="181"/>
      <c r="H303" s="212"/>
      <c r="I303" s="172"/>
      <c r="J303" s="212"/>
      <c r="K303" s="102" t="s">
        <v>256</v>
      </c>
      <c r="L303" s="102">
        <v>3</v>
      </c>
      <c r="M303" s="103"/>
      <c r="N303" s="104" t="str">
        <f t="shared" si="16"/>
        <v/>
      </c>
      <c r="O303" s="101"/>
      <c r="P303" s="104" t="str">
        <f t="shared" si="17"/>
        <v/>
      </c>
      <c r="Q303" s="191"/>
      <c r="R303" s="180"/>
      <c r="S303" s="191"/>
      <c r="T303" s="171"/>
      <c r="U303" s="191"/>
      <c r="V303" s="198"/>
      <c r="W303" s="180"/>
      <c r="X303" s="183"/>
      <c r="Y303" s="171"/>
      <c r="Z303" s="183"/>
      <c r="AA303" s="177"/>
      <c r="AB303" s="174"/>
      <c r="AC303" s="167"/>
    </row>
    <row r="304" spans="1:29" ht="36">
      <c r="A304" s="195" t="s">
        <v>16</v>
      </c>
      <c r="B304" s="214" t="s">
        <v>253</v>
      </c>
      <c r="C304" s="187" t="s">
        <v>258</v>
      </c>
      <c r="D304" s="188"/>
      <c r="E304" s="207">
        <v>1</v>
      </c>
      <c r="F304" s="195">
        <v>1</v>
      </c>
      <c r="G304" s="179"/>
      <c r="H304" s="211" t="str">
        <f>IF(G304="","",F304*G304)</f>
        <v/>
      </c>
      <c r="I304" s="170"/>
      <c r="J304" s="211" t="str">
        <f>IF(G304="","",ROUND(H304*I304+H304,2))</f>
        <v/>
      </c>
      <c r="K304" s="102" t="s">
        <v>255</v>
      </c>
      <c r="L304" s="102">
        <v>1</v>
      </c>
      <c r="M304" s="103"/>
      <c r="N304" s="104" t="str">
        <f t="shared" si="16"/>
        <v/>
      </c>
      <c r="O304" s="101"/>
      <c r="P304" s="104" t="str">
        <f t="shared" si="17"/>
        <v/>
      </c>
      <c r="Q304" s="191"/>
      <c r="R304" s="180"/>
      <c r="S304" s="191"/>
      <c r="T304" s="171"/>
      <c r="U304" s="191"/>
      <c r="V304" s="198"/>
      <c r="W304" s="180"/>
      <c r="X304" s="183"/>
      <c r="Y304" s="171"/>
      <c r="Z304" s="183"/>
      <c r="AA304" s="177"/>
      <c r="AB304" s="174"/>
      <c r="AC304" s="167"/>
    </row>
    <row r="305" spans="1:29" ht="36">
      <c r="A305" s="196"/>
      <c r="B305" s="215"/>
      <c r="C305" s="189"/>
      <c r="D305" s="188"/>
      <c r="E305" s="209"/>
      <c r="F305" s="196"/>
      <c r="G305" s="181"/>
      <c r="H305" s="212"/>
      <c r="I305" s="172"/>
      <c r="J305" s="212"/>
      <c r="K305" s="102" t="s">
        <v>256</v>
      </c>
      <c r="L305" s="102">
        <v>1</v>
      </c>
      <c r="M305" s="103"/>
      <c r="N305" s="104" t="str">
        <f t="shared" si="16"/>
        <v/>
      </c>
      <c r="O305" s="101"/>
      <c r="P305" s="104" t="str">
        <f t="shared" si="17"/>
        <v/>
      </c>
      <c r="Q305" s="191"/>
      <c r="R305" s="180"/>
      <c r="S305" s="191"/>
      <c r="T305" s="171"/>
      <c r="U305" s="191"/>
      <c r="V305" s="198"/>
      <c r="W305" s="180"/>
      <c r="X305" s="183"/>
      <c r="Y305" s="171"/>
      <c r="Z305" s="183"/>
      <c r="AA305" s="177"/>
      <c r="AB305" s="174"/>
      <c r="AC305" s="167"/>
    </row>
    <row r="306" spans="1:29" ht="36">
      <c r="A306" s="195" t="s">
        <v>17</v>
      </c>
      <c r="B306" s="214" t="s">
        <v>259</v>
      </c>
      <c r="C306" s="187" t="s">
        <v>260</v>
      </c>
      <c r="D306" s="188"/>
      <c r="E306" s="207">
        <v>2</v>
      </c>
      <c r="F306" s="195">
        <v>2</v>
      </c>
      <c r="G306" s="179"/>
      <c r="H306" s="211" t="str">
        <f>IF(G306="","",F306*G306)</f>
        <v/>
      </c>
      <c r="I306" s="170"/>
      <c r="J306" s="211" t="str">
        <f>IF(G306="","",ROUND(H306*I306+H306,2))</f>
        <v/>
      </c>
      <c r="K306" s="102" t="s">
        <v>255</v>
      </c>
      <c r="L306" s="146">
        <v>2</v>
      </c>
      <c r="M306" s="103"/>
      <c r="N306" s="104" t="str">
        <f t="shared" si="16"/>
        <v/>
      </c>
      <c r="O306" s="101"/>
      <c r="P306" s="104" t="str">
        <f t="shared" si="17"/>
        <v/>
      </c>
      <c r="Q306" s="191"/>
      <c r="R306" s="180"/>
      <c r="S306" s="191"/>
      <c r="T306" s="171"/>
      <c r="U306" s="191"/>
      <c r="V306" s="198"/>
      <c r="W306" s="180"/>
      <c r="X306" s="183"/>
      <c r="Y306" s="171"/>
      <c r="Z306" s="183"/>
      <c r="AA306" s="177"/>
      <c r="AB306" s="174"/>
      <c r="AC306" s="167"/>
    </row>
    <row r="307" spans="1:29" ht="36">
      <c r="A307" s="196"/>
      <c r="B307" s="215"/>
      <c r="C307" s="189"/>
      <c r="D307" s="189"/>
      <c r="E307" s="209"/>
      <c r="F307" s="196"/>
      <c r="G307" s="181"/>
      <c r="H307" s="212"/>
      <c r="I307" s="172"/>
      <c r="J307" s="212"/>
      <c r="K307" s="102" t="s">
        <v>652</v>
      </c>
      <c r="L307" s="146">
        <v>2</v>
      </c>
      <c r="M307" s="103"/>
      <c r="N307" s="104" t="str">
        <f t="shared" si="16"/>
        <v/>
      </c>
      <c r="O307" s="101"/>
      <c r="P307" s="104" t="str">
        <f t="shared" si="17"/>
        <v/>
      </c>
      <c r="Q307" s="186"/>
      <c r="R307" s="181"/>
      <c r="S307" s="186"/>
      <c r="T307" s="172"/>
      <c r="U307" s="186"/>
      <c r="V307" s="199"/>
      <c r="W307" s="181"/>
      <c r="X307" s="184"/>
      <c r="Y307" s="172"/>
      <c r="Z307" s="184"/>
      <c r="AA307" s="178"/>
      <c r="AB307" s="175"/>
      <c r="AC307" s="168"/>
    </row>
    <row r="308" spans="1:29">
      <c r="A308" s="190" t="s">
        <v>52</v>
      </c>
      <c r="B308" s="190"/>
      <c r="C308" s="190"/>
      <c r="D308" s="190"/>
      <c r="E308" s="190"/>
      <c r="F308" s="190"/>
      <c r="G308" s="190"/>
      <c r="H308" s="114">
        <f>SUM(H298:H305)</f>
        <v>0</v>
      </c>
      <c r="I308" s="115"/>
      <c r="J308" s="114">
        <f>SUM(J298:J305)</f>
        <v>0</v>
      </c>
      <c r="K308" s="137"/>
      <c r="L308" s="137"/>
      <c r="M308" s="142"/>
      <c r="N308" s="116">
        <f>SUM(N300:N307)</f>
        <v>0</v>
      </c>
      <c r="O308" s="144"/>
      <c r="P308" s="116">
        <f>ROUND(N308*O308+N308,2)</f>
        <v>0</v>
      </c>
      <c r="Q308" s="145"/>
      <c r="R308" s="133"/>
      <c r="S308" s="119">
        <f>SUM(S298)</f>
        <v>0</v>
      </c>
      <c r="T308" s="120"/>
      <c r="U308" s="119">
        <f>SUM(U298)</f>
        <v>0</v>
      </c>
      <c r="V308" s="134"/>
      <c r="W308" s="134"/>
      <c r="X308" s="121">
        <f>SUM(X298)</f>
        <v>0</v>
      </c>
      <c r="Y308" s="122"/>
      <c r="Z308" s="121">
        <f>SUM(Z298)</f>
        <v>0</v>
      </c>
      <c r="AA308" s="123">
        <f>SUM(AA298)</f>
        <v>20000</v>
      </c>
      <c r="AB308" s="109"/>
      <c r="AC308" s="123">
        <f>SUM(AC298)</f>
        <v>21600</v>
      </c>
    </row>
    <row r="309" spans="1:29">
      <c r="A309" s="192" t="s">
        <v>731</v>
      </c>
      <c r="B309" s="192"/>
      <c r="C309" s="10" t="str">
        <f>IF(G307="","",SUM(H308+N308+S308+X308+AA308))</f>
        <v/>
      </c>
    </row>
    <row r="310" spans="1:29">
      <c r="A310" s="193" t="s">
        <v>732</v>
      </c>
      <c r="B310" s="194"/>
      <c r="C310" s="10" t="str">
        <f>IF(G307="","",SUM(J308,P308,U308,Z308,AC308))</f>
        <v/>
      </c>
    </row>
    <row r="312" spans="1:29">
      <c r="A312" s="169" t="s">
        <v>261</v>
      </c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</row>
    <row r="313" spans="1:29">
      <c r="A313" s="190" t="s">
        <v>0</v>
      </c>
      <c r="B313" s="190"/>
      <c r="C313" s="190"/>
      <c r="D313" s="190"/>
      <c r="E313" s="190"/>
      <c r="F313" s="190" t="s">
        <v>1</v>
      </c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65" t="s">
        <v>2</v>
      </c>
      <c r="W313" s="165"/>
      <c r="X313" s="165"/>
      <c r="Y313" s="165"/>
      <c r="Z313" s="165"/>
      <c r="AA313" s="165"/>
      <c r="AB313" s="165"/>
      <c r="AC313" s="165"/>
    </row>
    <row r="314" spans="1:29" ht="120">
      <c r="A314" s="11" t="s">
        <v>8</v>
      </c>
      <c r="B314" s="11" t="s">
        <v>9</v>
      </c>
      <c r="C314" s="11" t="s">
        <v>20</v>
      </c>
      <c r="D314" s="11" t="s">
        <v>10</v>
      </c>
      <c r="E314" s="11" t="s">
        <v>21</v>
      </c>
      <c r="F314" s="11" t="s">
        <v>33</v>
      </c>
      <c r="G314" s="12" t="s">
        <v>34</v>
      </c>
      <c r="H314" s="13" t="s">
        <v>35</v>
      </c>
      <c r="I314" s="14" t="s">
        <v>3</v>
      </c>
      <c r="J314" s="13" t="s">
        <v>36</v>
      </c>
      <c r="K314" s="15" t="s">
        <v>38</v>
      </c>
      <c r="L314" s="16" t="s">
        <v>39</v>
      </c>
      <c r="M314" s="15" t="s">
        <v>37</v>
      </c>
      <c r="N314" s="15" t="s">
        <v>41</v>
      </c>
      <c r="O314" s="17" t="s">
        <v>3</v>
      </c>
      <c r="P314" s="18" t="s">
        <v>42</v>
      </c>
      <c r="Q314" s="19" t="s">
        <v>43</v>
      </c>
      <c r="R314" s="20" t="s">
        <v>44</v>
      </c>
      <c r="S314" s="20" t="s">
        <v>45</v>
      </c>
      <c r="T314" s="21" t="s">
        <v>3</v>
      </c>
      <c r="U314" s="20" t="s">
        <v>46</v>
      </c>
      <c r="V314" s="22" t="s">
        <v>11</v>
      </c>
      <c r="W314" s="22" t="s">
        <v>12</v>
      </c>
      <c r="X314" s="22" t="s">
        <v>13</v>
      </c>
      <c r="Y314" s="23" t="s">
        <v>3</v>
      </c>
      <c r="Z314" s="22" t="s">
        <v>14</v>
      </c>
      <c r="AA314" s="24" t="s">
        <v>47</v>
      </c>
      <c r="AB314" s="25" t="s">
        <v>3</v>
      </c>
      <c r="AC314" s="24" t="s">
        <v>48</v>
      </c>
    </row>
    <row r="315" spans="1:29" ht="12" customHeight="1">
      <c r="A315" s="11" t="s">
        <v>653</v>
      </c>
      <c r="B315" s="11" t="s">
        <v>654</v>
      </c>
      <c r="C315" s="11" t="s">
        <v>655</v>
      </c>
      <c r="D315" s="11" t="s">
        <v>656</v>
      </c>
      <c r="E315" s="11" t="s">
        <v>657</v>
      </c>
      <c r="F315" s="11" t="s">
        <v>658</v>
      </c>
      <c r="G315" s="26" t="s">
        <v>659</v>
      </c>
      <c r="H315" s="11" t="s">
        <v>660</v>
      </c>
      <c r="I315" s="27" t="s">
        <v>661</v>
      </c>
      <c r="J315" s="28" t="s">
        <v>662</v>
      </c>
      <c r="K315" s="29" t="s">
        <v>663</v>
      </c>
      <c r="L315" s="30" t="s">
        <v>664</v>
      </c>
      <c r="M315" s="29" t="s">
        <v>665</v>
      </c>
      <c r="N315" s="29" t="s">
        <v>666</v>
      </c>
      <c r="O315" s="31" t="s">
        <v>667</v>
      </c>
      <c r="P315" s="29" t="s">
        <v>668</v>
      </c>
      <c r="Q315" s="32" t="s">
        <v>669</v>
      </c>
      <c r="R315" s="33" t="s">
        <v>670</v>
      </c>
      <c r="S315" s="33" t="s">
        <v>671</v>
      </c>
      <c r="T315" s="34" t="s">
        <v>672</v>
      </c>
      <c r="U315" s="33" t="s">
        <v>673</v>
      </c>
      <c r="V315" s="35" t="s">
        <v>674</v>
      </c>
      <c r="W315" s="35" t="s">
        <v>675</v>
      </c>
      <c r="X315" s="35" t="s">
        <v>676</v>
      </c>
      <c r="Y315" s="36" t="s">
        <v>677</v>
      </c>
      <c r="Z315" s="35" t="s">
        <v>678</v>
      </c>
      <c r="AA315" s="37" t="s">
        <v>679</v>
      </c>
      <c r="AB315" s="38" t="s">
        <v>680</v>
      </c>
      <c r="AC315" s="37" t="s">
        <v>681</v>
      </c>
    </row>
    <row r="316" spans="1:29">
      <c r="A316" s="28" t="s">
        <v>4</v>
      </c>
      <c r="B316" s="86" t="s">
        <v>210</v>
      </c>
      <c r="C316" s="58" t="s">
        <v>262</v>
      </c>
      <c r="D316" s="187" t="s">
        <v>263</v>
      </c>
      <c r="E316" s="40">
        <v>23</v>
      </c>
      <c r="F316" s="28">
        <v>23</v>
      </c>
      <c r="G316" s="99"/>
      <c r="H316" s="100" t="str">
        <f>IF(G316="","",F316*G316)</f>
        <v/>
      </c>
      <c r="I316" s="101"/>
      <c r="J316" s="100" t="str">
        <f>IF(G316="","",ROUND(H316*I316+H316,2))</f>
        <v/>
      </c>
      <c r="K316" s="111"/>
      <c r="L316" s="111"/>
      <c r="M316" s="111"/>
      <c r="N316" s="111"/>
      <c r="O316" s="111"/>
      <c r="P316" s="111"/>
      <c r="Q316" s="185">
        <v>3</v>
      </c>
      <c r="R316" s="179"/>
      <c r="S316" s="185">
        <f>Q316*R316</f>
        <v>0</v>
      </c>
      <c r="T316" s="170"/>
      <c r="U316" s="185">
        <f>ROUND(S316*T316+S316,2)</f>
        <v>0</v>
      </c>
      <c r="V316" s="197">
        <v>10</v>
      </c>
      <c r="W316" s="179"/>
      <c r="X316" s="182">
        <f>V316*W316</f>
        <v>0</v>
      </c>
      <c r="Y316" s="170"/>
      <c r="Z316" s="182">
        <f>ROUND(X316+X316*Y316,2)</f>
        <v>0</v>
      </c>
      <c r="AA316" s="176">
        <v>10000</v>
      </c>
      <c r="AB316" s="173">
        <v>0.08</v>
      </c>
      <c r="AC316" s="166">
        <f>ROUND(AA316+AA316*AB316,2)</f>
        <v>10800</v>
      </c>
    </row>
    <row r="317" spans="1:29">
      <c r="A317" s="28" t="s">
        <v>5</v>
      </c>
      <c r="B317" s="69" t="s">
        <v>265</v>
      </c>
      <c r="C317" s="58" t="s">
        <v>264</v>
      </c>
      <c r="D317" s="188"/>
      <c r="E317" s="40">
        <v>23</v>
      </c>
      <c r="F317" s="28">
        <v>23</v>
      </c>
      <c r="G317" s="99"/>
      <c r="H317" s="100" t="str">
        <f>IF(G317="","",F317*G317)</f>
        <v/>
      </c>
      <c r="I317" s="101"/>
      <c r="J317" s="100" t="str">
        <f>IF(G317="","",ROUND(H317*I317+H317,2))</f>
        <v/>
      </c>
      <c r="K317" s="131"/>
      <c r="L317" s="131"/>
      <c r="M317" s="131"/>
      <c r="N317" s="131"/>
      <c r="O317" s="131"/>
      <c r="P317" s="131"/>
      <c r="Q317" s="191"/>
      <c r="R317" s="180"/>
      <c r="S317" s="191"/>
      <c r="T317" s="171"/>
      <c r="U317" s="191"/>
      <c r="V317" s="198"/>
      <c r="W317" s="180"/>
      <c r="X317" s="183"/>
      <c r="Y317" s="171"/>
      <c r="Z317" s="183"/>
      <c r="AA317" s="177"/>
      <c r="AB317" s="174"/>
      <c r="AC317" s="167"/>
    </row>
    <row r="318" spans="1:29" ht="24">
      <c r="A318" s="77" t="s">
        <v>6</v>
      </c>
      <c r="B318" s="78" t="s">
        <v>266</v>
      </c>
      <c r="C318" s="75" t="s">
        <v>267</v>
      </c>
      <c r="D318" s="188"/>
      <c r="E318" s="79">
        <v>3</v>
      </c>
      <c r="F318" s="77">
        <v>3</v>
      </c>
      <c r="G318" s="99"/>
      <c r="H318" s="100" t="str">
        <f>IF(G318="","",F318*G318)</f>
        <v/>
      </c>
      <c r="I318" s="101"/>
      <c r="J318" s="100" t="str">
        <f>IF(G318="","",ROUND(H318*I318+H318,2))</f>
        <v/>
      </c>
      <c r="K318" s="131"/>
      <c r="L318" s="131"/>
      <c r="M318" s="131"/>
      <c r="N318" s="131"/>
      <c r="O318" s="131"/>
      <c r="P318" s="131"/>
      <c r="Q318" s="191"/>
      <c r="R318" s="180"/>
      <c r="S318" s="191"/>
      <c r="T318" s="171"/>
      <c r="U318" s="191"/>
      <c r="V318" s="198"/>
      <c r="W318" s="180"/>
      <c r="X318" s="183"/>
      <c r="Y318" s="171"/>
      <c r="Z318" s="183"/>
      <c r="AA318" s="177"/>
      <c r="AB318" s="174"/>
      <c r="AC318" s="167"/>
    </row>
    <row r="319" spans="1:29">
      <c r="A319" s="190" t="s">
        <v>52</v>
      </c>
      <c r="B319" s="190"/>
      <c r="C319" s="190"/>
      <c r="D319" s="190"/>
      <c r="E319" s="190"/>
      <c r="F319" s="190"/>
      <c r="G319" s="190"/>
      <c r="H319" s="114">
        <f>SUM(H316:H318)</f>
        <v>0</v>
      </c>
      <c r="I319" s="115"/>
      <c r="J319" s="114">
        <f>SUM(J316:J318)</f>
        <v>0</v>
      </c>
      <c r="K319" s="137"/>
      <c r="L319" s="137"/>
      <c r="M319" s="142"/>
      <c r="N319" s="111"/>
      <c r="O319" s="111"/>
      <c r="P319" s="111"/>
      <c r="Q319" s="145"/>
      <c r="R319" s="133"/>
      <c r="S319" s="119">
        <f>SUM(S316)</f>
        <v>0</v>
      </c>
      <c r="T319" s="120"/>
      <c r="U319" s="119">
        <f>SUM(U316)</f>
        <v>0</v>
      </c>
      <c r="V319" s="134"/>
      <c r="W319" s="134"/>
      <c r="X319" s="121">
        <f>SUM(X316)</f>
        <v>0</v>
      </c>
      <c r="Y319" s="122"/>
      <c r="Z319" s="121">
        <f>SUM(Z316)</f>
        <v>0</v>
      </c>
      <c r="AA319" s="123">
        <f>SUM(AA316)</f>
        <v>10000</v>
      </c>
      <c r="AB319" s="109"/>
      <c r="AC319" s="123">
        <f>SUM(AC316)</f>
        <v>10800</v>
      </c>
    </row>
    <row r="320" spans="1:29">
      <c r="A320" s="192" t="s">
        <v>733</v>
      </c>
      <c r="B320" s="192"/>
      <c r="C320" s="10" t="str">
        <f>IF(G318="","",SUM(H319+N319+S319+X319+AA319))</f>
        <v/>
      </c>
    </row>
    <row r="321" spans="1:29">
      <c r="A321" s="193" t="s">
        <v>734</v>
      </c>
      <c r="B321" s="194"/>
      <c r="C321" s="10" t="str">
        <f>IF(G318="","",SUM(J319,P319,U319,Z319,AC319))</f>
        <v/>
      </c>
    </row>
    <row r="322" spans="1:29" ht="10.5" customHeight="1"/>
    <row r="323" spans="1:29">
      <c r="A323" s="169" t="s">
        <v>268</v>
      </c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</row>
    <row r="324" spans="1:29">
      <c r="A324" s="190" t="s">
        <v>0</v>
      </c>
      <c r="B324" s="190"/>
      <c r="C324" s="190"/>
      <c r="D324" s="190"/>
      <c r="E324" s="190"/>
      <c r="F324" s="190" t="s">
        <v>1</v>
      </c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65" t="s">
        <v>2</v>
      </c>
      <c r="W324" s="165"/>
      <c r="X324" s="165"/>
      <c r="Y324" s="165"/>
      <c r="Z324" s="165"/>
      <c r="AA324" s="165"/>
      <c r="AB324" s="165"/>
      <c r="AC324" s="165"/>
    </row>
    <row r="325" spans="1:29" ht="120">
      <c r="A325" s="11" t="s">
        <v>8</v>
      </c>
      <c r="B325" s="11" t="s">
        <v>9</v>
      </c>
      <c r="C325" s="11" t="s">
        <v>20</v>
      </c>
      <c r="D325" s="11" t="s">
        <v>10</v>
      </c>
      <c r="E325" s="11" t="s">
        <v>21</v>
      </c>
      <c r="F325" s="11" t="s">
        <v>33</v>
      </c>
      <c r="G325" s="12" t="s">
        <v>34</v>
      </c>
      <c r="H325" s="13" t="s">
        <v>35</v>
      </c>
      <c r="I325" s="14" t="s">
        <v>3</v>
      </c>
      <c r="J325" s="13" t="s">
        <v>36</v>
      </c>
      <c r="K325" s="15" t="s">
        <v>38</v>
      </c>
      <c r="L325" s="16" t="s">
        <v>39</v>
      </c>
      <c r="M325" s="15" t="s">
        <v>37</v>
      </c>
      <c r="N325" s="15" t="s">
        <v>41</v>
      </c>
      <c r="O325" s="17" t="s">
        <v>3</v>
      </c>
      <c r="P325" s="18" t="s">
        <v>42</v>
      </c>
      <c r="Q325" s="19" t="s">
        <v>43</v>
      </c>
      <c r="R325" s="20" t="s">
        <v>44</v>
      </c>
      <c r="S325" s="20" t="s">
        <v>45</v>
      </c>
      <c r="T325" s="21" t="s">
        <v>3</v>
      </c>
      <c r="U325" s="20" t="s">
        <v>46</v>
      </c>
      <c r="V325" s="22" t="s">
        <v>11</v>
      </c>
      <c r="W325" s="22" t="s">
        <v>12</v>
      </c>
      <c r="X325" s="22" t="s">
        <v>13</v>
      </c>
      <c r="Y325" s="23" t="s">
        <v>3</v>
      </c>
      <c r="Z325" s="22" t="s">
        <v>14</v>
      </c>
      <c r="AA325" s="24" t="s">
        <v>47</v>
      </c>
      <c r="AB325" s="25" t="s">
        <v>3</v>
      </c>
      <c r="AC325" s="24" t="s">
        <v>48</v>
      </c>
    </row>
    <row r="326" spans="1:29" ht="12" customHeight="1">
      <c r="A326" s="11" t="s">
        <v>653</v>
      </c>
      <c r="B326" s="11" t="s">
        <v>654</v>
      </c>
      <c r="C326" s="11" t="s">
        <v>655</v>
      </c>
      <c r="D326" s="11" t="s">
        <v>656</v>
      </c>
      <c r="E326" s="11" t="s">
        <v>657</v>
      </c>
      <c r="F326" s="11" t="s">
        <v>658</v>
      </c>
      <c r="G326" s="26" t="s">
        <v>659</v>
      </c>
      <c r="H326" s="11" t="s">
        <v>660</v>
      </c>
      <c r="I326" s="27" t="s">
        <v>661</v>
      </c>
      <c r="J326" s="28" t="s">
        <v>662</v>
      </c>
      <c r="K326" s="29" t="s">
        <v>663</v>
      </c>
      <c r="L326" s="30" t="s">
        <v>664</v>
      </c>
      <c r="M326" s="29" t="s">
        <v>665</v>
      </c>
      <c r="N326" s="29" t="s">
        <v>666</v>
      </c>
      <c r="O326" s="31" t="s">
        <v>667</v>
      </c>
      <c r="P326" s="29" t="s">
        <v>668</v>
      </c>
      <c r="Q326" s="32" t="s">
        <v>669</v>
      </c>
      <c r="R326" s="33" t="s">
        <v>670</v>
      </c>
      <c r="S326" s="33" t="s">
        <v>671</v>
      </c>
      <c r="T326" s="34" t="s">
        <v>672</v>
      </c>
      <c r="U326" s="33" t="s">
        <v>673</v>
      </c>
      <c r="V326" s="35" t="s">
        <v>674</v>
      </c>
      <c r="W326" s="35" t="s">
        <v>675</v>
      </c>
      <c r="X326" s="35" t="s">
        <v>676</v>
      </c>
      <c r="Y326" s="36" t="s">
        <v>677</v>
      </c>
      <c r="Z326" s="35" t="s">
        <v>678</v>
      </c>
      <c r="AA326" s="37" t="s">
        <v>679</v>
      </c>
      <c r="AB326" s="38" t="s">
        <v>680</v>
      </c>
      <c r="AC326" s="37" t="s">
        <v>681</v>
      </c>
    </row>
    <row r="327" spans="1:29" ht="24">
      <c r="A327" s="28" t="s">
        <v>4</v>
      </c>
      <c r="B327" s="72" t="s">
        <v>269</v>
      </c>
      <c r="C327" s="58" t="s">
        <v>270</v>
      </c>
      <c r="D327" s="75" t="s">
        <v>271</v>
      </c>
      <c r="E327" s="40">
        <v>3</v>
      </c>
      <c r="F327" s="28">
        <v>6</v>
      </c>
      <c r="G327" s="99"/>
      <c r="H327" s="100" t="str">
        <f>IF(G327="","",F327*G327)</f>
        <v/>
      </c>
      <c r="I327" s="101"/>
      <c r="J327" s="100" t="str">
        <f>IF(G327="","",ROUND(H327*I327+H327,2))</f>
        <v/>
      </c>
      <c r="K327" s="111"/>
      <c r="L327" s="111"/>
      <c r="M327" s="111"/>
      <c r="N327" s="111"/>
      <c r="O327" s="111"/>
      <c r="P327" s="111"/>
      <c r="Q327" s="105">
        <v>2</v>
      </c>
      <c r="R327" s="99"/>
      <c r="S327" s="105">
        <f>Q327*R327</f>
        <v>0</v>
      </c>
      <c r="T327" s="101"/>
      <c r="U327" s="105">
        <f>ROUND(S327*T327+S327,2)</f>
        <v>0</v>
      </c>
      <c r="V327" s="106">
        <v>5</v>
      </c>
      <c r="W327" s="99"/>
      <c r="X327" s="107">
        <f>W327*V327</f>
        <v>0</v>
      </c>
      <c r="Y327" s="101"/>
      <c r="Z327" s="107">
        <f>ROUND(X327+X327*Y327,2)</f>
        <v>0</v>
      </c>
      <c r="AA327" s="108">
        <v>5000</v>
      </c>
      <c r="AB327" s="109">
        <v>0.08</v>
      </c>
      <c r="AC327" s="110">
        <f>ROUND(AA327+AA327*AB327,2)</f>
        <v>5400</v>
      </c>
    </row>
    <row r="328" spans="1:29">
      <c r="A328" s="190" t="s">
        <v>52</v>
      </c>
      <c r="B328" s="190"/>
      <c r="C328" s="190"/>
      <c r="D328" s="190"/>
      <c r="E328" s="190"/>
      <c r="F328" s="190"/>
      <c r="G328" s="190"/>
      <c r="H328" s="114">
        <f>SUM(H327:H327)</f>
        <v>0</v>
      </c>
      <c r="I328" s="115"/>
      <c r="J328" s="114">
        <f>SUM(J327:J327)</f>
        <v>0</v>
      </c>
      <c r="K328" s="111"/>
      <c r="L328" s="111"/>
      <c r="M328" s="111"/>
      <c r="N328" s="111"/>
      <c r="O328" s="111"/>
      <c r="P328" s="111"/>
      <c r="Q328" s="133"/>
      <c r="R328" s="133"/>
      <c r="S328" s="119">
        <f>SUM(S327)</f>
        <v>0</v>
      </c>
      <c r="T328" s="120"/>
      <c r="U328" s="119">
        <f>SUM(U327)</f>
        <v>0</v>
      </c>
      <c r="V328" s="134"/>
      <c r="W328" s="134"/>
      <c r="X328" s="121">
        <f>SUM(X327)</f>
        <v>0</v>
      </c>
      <c r="Y328" s="122"/>
      <c r="Z328" s="121">
        <f>SUM(Z327)</f>
        <v>0</v>
      </c>
      <c r="AA328" s="123">
        <f>SUM(AA327)</f>
        <v>5000</v>
      </c>
      <c r="AB328" s="109"/>
      <c r="AC328" s="123">
        <f>SUM(AC327)</f>
        <v>5400</v>
      </c>
    </row>
    <row r="329" spans="1:29">
      <c r="A329" s="192" t="s">
        <v>735</v>
      </c>
      <c r="B329" s="192"/>
      <c r="C329" s="10" t="str">
        <f>IF(G327="","",SUM(H328+N328+S328+X328+AA328))</f>
        <v/>
      </c>
    </row>
    <row r="330" spans="1:29">
      <c r="A330" s="193" t="s">
        <v>736</v>
      </c>
      <c r="B330" s="194"/>
      <c r="C330" s="10" t="str">
        <f>IF(G327="","",SUM(J328,P328,U328,Z328,AC328))</f>
        <v/>
      </c>
    </row>
    <row r="332" spans="1:29">
      <c r="A332" s="169" t="s">
        <v>272</v>
      </c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</row>
    <row r="333" spans="1:29">
      <c r="A333" s="190" t="s">
        <v>0</v>
      </c>
      <c r="B333" s="190"/>
      <c r="C333" s="190"/>
      <c r="D333" s="190"/>
      <c r="E333" s="190"/>
      <c r="F333" s="190" t="s">
        <v>1</v>
      </c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65" t="s">
        <v>2</v>
      </c>
      <c r="W333" s="165"/>
      <c r="X333" s="165"/>
      <c r="Y333" s="165"/>
      <c r="Z333" s="165"/>
      <c r="AA333" s="165"/>
      <c r="AB333" s="165"/>
      <c r="AC333" s="165"/>
    </row>
    <row r="334" spans="1:29" ht="120">
      <c r="A334" s="11" t="s">
        <v>8</v>
      </c>
      <c r="B334" s="11" t="s">
        <v>9</v>
      </c>
      <c r="C334" s="11" t="s">
        <v>20</v>
      </c>
      <c r="D334" s="11" t="s">
        <v>10</v>
      </c>
      <c r="E334" s="11" t="s">
        <v>21</v>
      </c>
      <c r="F334" s="11" t="s">
        <v>33</v>
      </c>
      <c r="G334" s="12" t="s">
        <v>34</v>
      </c>
      <c r="H334" s="13" t="s">
        <v>35</v>
      </c>
      <c r="I334" s="14" t="s">
        <v>3</v>
      </c>
      <c r="J334" s="13" t="s">
        <v>36</v>
      </c>
      <c r="K334" s="15" t="s">
        <v>38</v>
      </c>
      <c r="L334" s="16" t="s">
        <v>39</v>
      </c>
      <c r="M334" s="15" t="s">
        <v>37</v>
      </c>
      <c r="N334" s="15" t="s">
        <v>41</v>
      </c>
      <c r="O334" s="17" t="s">
        <v>3</v>
      </c>
      <c r="P334" s="18" t="s">
        <v>42</v>
      </c>
      <c r="Q334" s="19" t="s">
        <v>43</v>
      </c>
      <c r="R334" s="20" t="s">
        <v>44</v>
      </c>
      <c r="S334" s="20" t="s">
        <v>45</v>
      </c>
      <c r="T334" s="21" t="s">
        <v>3</v>
      </c>
      <c r="U334" s="20" t="s">
        <v>46</v>
      </c>
      <c r="V334" s="22" t="s">
        <v>11</v>
      </c>
      <c r="W334" s="22" t="s">
        <v>12</v>
      </c>
      <c r="X334" s="22" t="s">
        <v>13</v>
      </c>
      <c r="Y334" s="23" t="s">
        <v>3</v>
      </c>
      <c r="Z334" s="22" t="s">
        <v>14</v>
      </c>
      <c r="AA334" s="24" t="s">
        <v>47</v>
      </c>
      <c r="AB334" s="25" t="s">
        <v>3</v>
      </c>
      <c r="AC334" s="24" t="s">
        <v>48</v>
      </c>
    </row>
    <row r="335" spans="1:29" ht="12" customHeight="1">
      <c r="A335" s="11" t="s">
        <v>653</v>
      </c>
      <c r="B335" s="11" t="s">
        <v>654</v>
      </c>
      <c r="C335" s="11" t="s">
        <v>655</v>
      </c>
      <c r="D335" s="11" t="s">
        <v>656</v>
      </c>
      <c r="E335" s="11" t="s">
        <v>657</v>
      </c>
      <c r="F335" s="11" t="s">
        <v>658</v>
      </c>
      <c r="G335" s="26" t="s">
        <v>659</v>
      </c>
      <c r="H335" s="11" t="s">
        <v>660</v>
      </c>
      <c r="I335" s="27" t="s">
        <v>661</v>
      </c>
      <c r="J335" s="28" t="s">
        <v>662</v>
      </c>
      <c r="K335" s="29" t="s">
        <v>663</v>
      </c>
      <c r="L335" s="30" t="s">
        <v>664</v>
      </c>
      <c r="M335" s="29" t="s">
        <v>665</v>
      </c>
      <c r="N335" s="29" t="s">
        <v>666</v>
      </c>
      <c r="O335" s="31" t="s">
        <v>667</v>
      </c>
      <c r="P335" s="29" t="s">
        <v>668</v>
      </c>
      <c r="Q335" s="32" t="s">
        <v>669</v>
      </c>
      <c r="R335" s="33" t="s">
        <v>670</v>
      </c>
      <c r="S335" s="33" t="s">
        <v>671</v>
      </c>
      <c r="T335" s="34" t="s">
        <v>672</v>
      </c>
      <c r="U335" s="33" t="s">
        <v>673</v>
      </c>
      <c r="V335" s="35" t="s">
        <v>674</v>
      </c>
      <c r="W335" s="35" t="s">
        <v>675</v>
      </c>
      <c r="X335" s="35" t="s">
        <v>676</v>
      </c>
      <c r="Y335" s="36" t="s">
        <v>677</v>
      </c>
      <c r="Z335" s="35" t="s">
        <v>678</v>
      </c>
      <c r="AA335" s="37" t="s">
        <v>679</v>
      </c>
      <c r="AB335" s="38" t="s">
        <v>680</v>
      </c>
      <c r="AC335" s="37" t="s">
        <v>681</v>
      </c>
    </row>
    <row r="336" spans="1:29" ht="24">
      <c r="A336" s="28" t="s">
        <v>4</v>
      </c>
      <c r="B336" s="72" t="s">
        <v>243</v>
      </c>
      <c r="C336" s="58" t="s">
        <v>273</v>
      </c>
      <c r="D336" s="75" t="s">
        <v>274</v>
      </c>
      <c r="E336" s="40">
        <v>1</v>
      </c>
      <c r="F336" s="28">
        <v>2</v>
      </c>
      <c r="G336" s="99"/>
      <c r="H336" s="100" t="str">
        <f>IF(G336="","",F336*G336)</f>
        <v/>
      </c>
      <c r="I336" s="101"/>
      <c r="J336" s="100" t="str">
        <f>IF(G336="","",ROUND(H336*I336+H336,2))</f>
        <v/>
      </c>
      <c r="K336" s="111"/>
      <c r="L336" s="111"/>
      <c r="M336" s="111"/>
      <c r="N336" s="111"/>
      <c r="O336" s="111"/>
      <c r="P336" s="111"/>
      <c r="Q336" s="105">
        <v>2</v>
      </c>
      <c r="R336" s="99"/>
      <c r="S336" s="105">
        <f>Q336*R336</f>
        <v>0</v>
      </c>
      <c r="T336" s="101"/>
      <c r="U336" s="105">
        <f>ROUND(S336*T336+S336,2)</f>
        <v>0</v>
      </c>
      <c r="V336" s="106">
        <v>2</v>
      </c>
      <c r="W336" s="99"/>
      <c r="X336" s="107">
        <f>W336*V336</f>
        <v>0</v>
      </c>
      <c r="Y336" s="101"/>
      <c r="Z336" s="107">
        <f>ROUND(X336+X336*Y336,2)</f>
        <v>0</v>
      </c>
      <c r="AA336" s="108">
        <v>2000</v>
      </c>
      <c r="AB336" s="109">
        <v>0.08</v>
      </c>
      <c r="AC336" s="110">
        <f>ROUND(AA336+AA336*AB336,2)</f>
        <v>2160</v>
      </c>
    </row>
    <row r="337" spans="1:29">
      <c r="A337" s="190" t="s">
        <v>52</v>
      </c>
      <c r="B337" s="190"/>
      <c r="C337" s="190"/>
      <c r="D337" s="190"/>
      <c r="E337" s="190"/>
      <c r="F337" s="190"/>
      <c r="G337" s="190"/>
      <c r="H337" s="114">
        <f>SUM(H336:H336)</f>
        <v>0</v>
      </c>
      <c r="I337" s="115"/>
      <c r="J337" s="114">
        <f>SUM(J336:J336)</f>
        <v>0</v>
      </c>
      <c r="K337" s="111"/>
      <c r="L337" s="111"/>
      <c r="M337" s="111"/>
      <c r="N337" s="111"/>
      <c r="O337" s="111"/>
      <c r="P337" s="111"/>
      <c r="Q337" s="133"/>
      <c r="R337" s="133"/>
      <c r="S337" s="119">
        <f>SUM(S336)</f>
        <v>0</v>
      </c>
      <c r="T337" s="120"/>
      <c r="U337" s="119">
        <f>SUM(U336)</f>
        <v>0</v>
      </c>
      <c r="V337" s="134"/>
      <c r="W337" s="134"/>
      <c r="X337" s="121">
        <f>SUM(X336)</f>
        <v>0</v>
      </c>
      <c r="Y337" s="122"/>
      <c r="Z337" s="121">
        <f>SUM(Z336)</f>
        <v>0</v>
      </c>
      <c r="AA337" s="123">
        <f>SUM(AA336)</f>
        <v>2000</v>
      </c>
      <c r="AB337" s="109"/>
      <c r="AC337" s="123">
        <f>SUM(AC336)</f>
        <v>2160</v>
      </c>
    </row>
    <row r="338" spans="1:29">
      <c r="A338" s="192" t="s">
        <v>737</v>
      </c>
      <c r="B338" s="192"/>
      <c r="C338" s="10" t="str">
        <f>IF(G336="","",SUM(H337+N337+S337+X337+AA337))</f>
        <v/>
      </c>
    </row>
    <row r="339" spans="1:29">
      <c r="A339" s="193" t="s">
        <v>738</v>
      </c>
      <c r="B339" s="194"/>
      <c r="C339" s="10" t="str">
        <f>IF(G336="","",SUM(J337,P337,U337,Z337,AC337))</f>
        <v/>
      </c>
    </row>
    <row r="341" spans="1:29">
      <c r="A341" s="169" t="s">
        <v>275</v>
      </c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</row>
    <row r="342" spans="1:29">
      <c r="A342" s="190" t="s">
        <v>0</v>
      </c>
      <c r="B342" s="190"/>
      <c r="C342" s="190"/>
      <c r="D342" s="190"/>
      <c r="E342" s="190"/>
      <c r="F342" s="190" t="s">
        <v>1</v>
      </c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65" t="s">
        <v>2</v>
      </c>
      <c r="W342" s="165"/>
      <c r="X342" s="165"/>
      <c r="Y342" s="165"/>
      <c r="Z342" s="165"/>
      <c r="AA342" s="165"/>
      <c r="AB342" s="165"/>
      <c r="AC342" s="165"/>
    </row>
    <row r="343" spans="1:29" ht="120">
      <c r="A343" s="11" t="s">
        <v>8</v>
      </c>
      <c r="B343" s="11" t="s">
        <v>9</v>
      </c>
      <c r="C343" s="11" t="s">
        <v>20</v>
      </c>
      <c r="D343" s="11" t="s">
        <v>10</v>
      </c>
      <c r="E343" s="11" t="s">
        <v>21</v>
      </c>
      <c r="F343" s="11" t="s">
        <v>33</v>
      </c>
      <c r="G343" s="12" t="s">
        <v>34</v>
      </c>
      <c r="H343" s="13" t="s">
        <v>35</v>
      </c>
      <c r="I343" s="14" t="s">
        <v>3</v>
      </c>
      <c r="J343" s="13" t="s">
        <v>36</v>
      </c>
      <c r="K343" s="15" t="s">
        <v>38</v>
      </c>
      <c r="L343" s="16" t="s">
        <v>39</v>
      </c>
      <c r="M343" s="15" t="s">
        <v>37</v>
      </c>
      <c r="N343" s="15" t="s">
        <v>41</v>
      </c>
      <c r="O343" s="17" t="s">
        <v>3</v>
      </c>
      <c r="P343" s="18" t="s">
        <v>42</v>
      </c>
      <c r="Q343" s="19" t="s">
        <v>43</v>
      </c>
      <c r="R343" s="20" t="s">
        <v>44</v>
      </c>
      <c r="S343" s="20" t="s">
        <v>45</v>
      </c>
      <c r="T343" s="21" t="s">
        <v>3</v>
      </c>
      <c r="U343" s="20" t="s">
        <v>46</v>
      </c>
      <c r="V343" s="22" t="s">
        <v>11</v>
      </c>
      <c r="W343" s="22" t="s">
        <v>12</v>
      </c>
      <c r="X343" s="22" t="s">
        <v>13</v>
      </c>
      <c r="Y343" s="23" t="s">
        <v>3</v>
      </c>
      <c r="Z343" s="22" t="s">
        <v>14</v>
      </c>
      <c r="AA343" s="24" t="s">
        <v>47</v>
      </c>
      <c r="AB343" s="25" t="s">
        <v>3</v>
      </c>
      <c r="AC343" s="24" t="s">
        <v>48</v>
      </c>
    </row>
    <row r="344" spans="1:29" ht="12" customHeight="1">
      <c r="A344" s="11" t="s">
        <v>653</v>
      </c>
      <c r="B344" s="11" t="s">
        <v>654</v>
      </c>
      <c r="C344" s="11" t="s">
        <v>655</v>
      </c>
      <c r="D344" s="11" t="s">
        <v>656</v>
      </c>
      <c r="E344" s="11" t="s">
        <v>657</v>
      </c>
      <c r="F344" s="11" t="s">
        <v>658</v>
      </c>
      <c r="G344" s="26" t="s">
        <v>659</v>
      </c>
      <c r="H344" s="11" t="s">
        <v>660</v>
      </c>
      <c r="I344" s="27" t="s">
        <v>661</v>
      </c>
      <c r="J344" s="28" t="s">
        <v>662</v>
      </c>
      <c r="K344" s="29" t="s">
        <v>663</v>
      </c>
      <c r="L344" s="30" t="s">
        <v>664</v>
      </c>
      <c r="M344" s="29" t="s">
        <v>665</v>
      </c>
      <c r="N344" s="29" t="s">
        <v>666</v>
      </c>
      <c r="O344" s="31" t="s">
        <v>667</v>
      </c>
      <c r="P344" s="29" t="s">
        <v>668</v>
      </c>
      <c r="Q344" s="32" t="s">
        <v>669</v>
      </c>
      <c r="R344" s="33" t="s">
        <v>670</v>
      </c>
      <c r="S344" s="33" t="s">
        <v>671</v>
      </c>
      <c r="T344" s="34" t="s">
        <v>672</v>
      </c>
      <c r="U344" s="33" t="s">
        <v>673</v>
      </c>
      <c r="V344" s="35" t="s">
        <v>674</v>
      </c>
      <c r="W344" s="35" t="s">
        <v>675</v>
      </c>
      <c r="X344" s="35" t="s">
        <v>676</v>
      </c>
      <c r="Y344" s="36" t="s">
        <v>677</v>
      </c>
      <c r="Z344" s="35" t="s">
        <v>678</v>
      </c>
      <c r="AA344" s="37" t="s">
        <v>679</v>
      </c>
      <c r="AB344" s="38" t="s">
        <v>680</v>
      </c>
      <c r="AC344" s="37" t="s">
        <v>681</v>
      </c>
    </row>
    <row r="345" spans="1:29" ht="24">
      <c r="A345" s="28" t="s">
        <v>4</v>
      </c>
      <c r="B345" s="39" t="s">
        <v>276</v>
      </c>
      <c r="C345" s="11" t="s">
        <v>277</v>
      </c>
      <c r="D345" s="11" t="s">
        <v>278</v>
      </c>
      <c r="E345" s="40">
        <v>1</v>
      </c>
      <c r="F345" s="28">
        <v>2</v>
      </c>
      <c r="G345" s="99"/>
      <c r="H345" s="100" t="str">
        <f>IF(G345="","",F345*G345)</f>
        <v/>
      </c>
      <c r="I345" s="101"/>
      <c r="J345" s="100" t="str">
        <f>IF(G345="","",ROUND(H345*I345+H345,2))</f>
        <v/>
      </c>
      <c r="K345" s="111"/>
      <c r="L345" s="111"/>
      <c r="M345" s="111"/>
      <c r="N345" s="111"/>
      <c r="O345" s="112"/>
      <c r="P345" s="113"/>
      <c r="Q345" s="216">
        <v>2</v>
      </c>
      <c r="R345" s="203"/>
      <c r="S345" s="216">
        <f>Q345*R345</f>
        <v>0</v>
      </c>
      <c r="T345" s="201"/>
      <c r="U345" s="216">
        <f>ROUND(S345*T345+S345,2)</f>
        <v>0</v>
      </c>
      <c r="V345" s="197">
        <v>4</v>
      </c>
      <c r="W345" s="203"/>
      <c r="X345" s="202">
        <f>W345*V345</f>
        <v>0</v>
      </c>
      <c r="Y345" s="201"/>
      <c r="Z345" s="202">
        <f>ROUND(X345+X345*Y345,2)</f>
        <v>0</v>
      </c>
      <c r="AA345" s="219">
        <v>1000</v>
      </c>
      <c r="AB345" s="210">
        <v>0.08</v>
      </c>
      <c r="AC345" s="206">
        <f>ROUND(AA345+AA345*AB345,2)</f>
        <v>1080</v>
      </c>
    </row>
    <row r="346" spans="1:29" ht="24">
      <c r="A346" s="28" t="s">
        <v>5</v>
      </c>
      <c r="B346" s="39" t="s">
        <v>279</v>
      </c>
      <c r="C346" s="11" t="s">
        <v>280</v>
      </c>
      <c r="D346" s="11" t="s">
        <v>278</v>
      </c>
      <c r="E346" s="40">
        <v>1</v>
      </c>
      <c r="F346" s="28">
        <v>2</v>
      </c>
      <c r="G346" s="99"/>
      <c r="H346" s="100" t="str">
        <f>IF(G346="","",F346*G346)</f>
        <v/>
      </c>
      <c r="I346" s="101"/>
      <c r="J346" s="100" t="str">
        <f>IF(G346="","",ROUND(H346*I346+H346,2))</f>
        <v/>
      </c>
      <c r="K346" s="147"/>
      <c r="L346" s="111"/>
      <c r="M346" s="111"/>
      <c r="N346" s="111"/>
      <c r="O346" s="112"/>
      <c r="P346" s="113"/>
      <c r="Q346" s="216"/>
      <c r="R346" s="203"/>
      <c r="S346" s="216"/>
      <c r="T346" s="201"/>
      <c r="U346" s="216"/>
      <c r="V346" s="199"/>
      <c r="W346" s="203"/>
      <c r="X346" s="202"/>
      <c r="Y346" s="201"/>
      <c r="Z346" s="202"/>
      <c r="AA346" s="219"/>
      <c r="AB346" s="210"/>
      <c r="AC346" s="206"/>
    </row>
    <row r="347" spans="1:29">
      <c r="A347" s="190" t="s">
        <v>52</v>
      </c>
      <c r="B347" s="190"/>
      <c r="C347" s="190"/>
      <c r="D347" s="190"/>
      <c r="E347" s="190"/>
      <c r="F347" s="190"/>
      <c r="G347" s="190"/>
      <c r="H347" s="114">
        <f>SUM(H345:H346)</f>
        <v>0</v>
      </c>
      <c r="I347" s="115"/>
      <c r="J347" s="114">
        <f>SUM(J345:J346)</f>
        <v>0</v>
      </c>
      <c r="K347" s="111"/>
      <c r="L347" s="111"/>
      <c r="M347" s="111"/>
      <c r="N347" s="111"/>
      <c r="O347" s="112"/>
      <c r="P347" s="113"/>
      <c r="Q347" s="133"/>
      <c r="R347" s="133"/>
      <c r="S347" s="119">
        <f>SUM(S345)</f>
        <v>0</v>
      </c>
      <c r="T347" s="120"/>
      <c r="U347" s="119">
        <f>SUM(U345)</f>
        <v>0</v>
      </c>
      <c r="V347" s="134"/>
      <c r="W347" s="134"/>
      <c r="X347" s="121">
        <f>SUM(X345)</f>
        <v>0</v>
      </c>
      <c r="Y347" s="122"/>
      <c r="Z347" s="121">
        <f>SUM(Z345)</f>
        <v>0</v>
      </c>
      <c r="AA347" s="123">
        <f>SUM(AA345)</f>
        <v>1000</v>
      </c>
      <c r="AB347" s="109"/>
      <c r="AC347" s="123">
        <f>SUM(AC345)</f>
        <v>1080</v>
      </c>
    </row>
    <row r="348" spans="1:29">
      <c r="A348" s="192" t="s">
        <v>739</v>
      </c>
      <c r="B348" s="192"/>
      <c r="C348" s="10" t="str">
        <f>IF(G346="","",SUM(H347+N347+S347+X347+AA347))</f>
        <v/>
      </c>
    </row>
    <row r="349" spans="1:29">
      <c r="A349" s="193" t="s">
        <v>740</v>
      </c>
      <c r="B349" s="194"/>
      <c r="C349" s="10" t="str">
        <f>IF(G346="","",SUM(J347,P347,U347,Z347,AC347))</f>
        <v/>
      </c>
    </row>
    <row r="351" spans="1:29">
      <c r="A351" s="169" t="s">
        <v>281</v>
      </c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</row>
    <row r="352" spans="1:29">
      <c r="A352" s="190" t="s">
        <v>0</v>
      </c>
      <c r="B352" s="190"/>
      <c r="C352" s="190"/>
      <c r="D352" s="190"/>
      <c r="E352" s="190"/>
      <c r="F352" s="190" t="s">
        <v>1</v>
      </c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65" t="s">
        <v>2</v>
      </c>
      <c r="W352" s="165"/>
      <c r="X352" s="165"/>
      <c r="Y352" s="165"/>
      <c r="Z352" s="165"/>
      <c r="AA352" s="165"/>
      <c r="AB352" s="165"/>
      <c r="AC352" s="165"/>
    </row>
    <row r="353" spans="1:29" ht="120">
      <c r="A353" s="11" t="s">
        <v>8</v>
      </c>
      <c r="B353" s="11" t="s">
        <v>9</v>
      </c>
      <c r="C353" s="11" t="s">
        <v>20</v>
      </c>
      <c r="D353" s="11" t="s">
        <v>10</v>
      </c>
      <c r="E353" s="11" t="s">
        <v>21</v>
      </c>
      <c r="F353" s="11" t="s">
        <v>33</v>
      </c>
      <c r="G353" s="12" t="s">
        <v>34</v>
      </c>
      <c r="H353" s="13" t="s">
        <v>35</v>
      </c>
      <c r="I353" s="14" t="s">
        <v>3</v>
      </c>
      <c r="J353" s="13" t="s">
        <v>36</v>
      </c>
      <c r="K353" s="15" t="s">
        <v>38</v>
      </c>
      <c r="L353" s="16" t="s">
        <v>39</v>
      </c>
      <c r="M353" s="15" t="s">
        <v>37</v>
      </c>
      <c r="N353" s="15" t="s">
        <v>41</v>
      </c>
      <c r="O353" s="17" t="s">
        <v>3</v>
      </c>
      <c r="P353" s="18" t="s">
        <v>42</v>
      </c>
      <c r="Q353" s="19" t="s">
        <v>43</v>
      </c>
      <c r="R353" s="20" t="s">
        <v>44</v>
      </c>
      <c r="S353" s="20" t="s">
        <v>45</v>
      </c>
      <c r="T353" s="21" t="s">
        <v>3</v>
      </c>
      <c r="U353" s="20" t="s">
        <v>46</v>
      </c>
      <c r="V353" s="22" t="s">
        <v>11</v>
      </c>
      <c r="W353" s="22" t="s">
        <v>12</v>
      </c>
      <c r="X353" s="22" t="s">
        <v>13</v>
      </c>
      <c r="Y353" s="23" t="s">
        <v>3</v>
      </c>
      <c r="Z353" s="22" t="s">
        <v>14</v>
      </c>
      <c r="AA353" s="24" t="s">
        <v>47</v>
      </c>
      <c r="AB353" s="25" t="s">
        <v>3</v>
      </c>
      <c r="AC353" s="24" t="s">
        <v>48</v>
      </c>
    </row>
    <row r="354" spans="1:29" ht="12" customHeight="1">
      <c r="A354" s="11" t="s">
        <v>653</v>
      </c>
      <c r="B354" s="11" t="s">
        <v>654</v>
      </c>
      <c r="C354" s="11" t="s">
        <v>655</v>
      </c>
      <c r="D354" s="11" t="s">
        <v>656</v>
      </c>
      <c r="E354" s="11" t="s">
        <v>657</v>
      </c>
      <c r="F354" s="11" t="s">
        <v>658</v>
      </c>
      <c r="G354" s="26" t="s">
        <v>659</v>
      </c>
      <c r="H354" s="11" t="s">
        <v>660</v>
      </c>
      <c r="I354" s="27" t="s">
        <v>661</v>
      </c>
      <c r="J354" s="28" t="s">
        <v>662</v>
      </c>
      <c r="K354" s="29" t="s">
        <v>663</v>
      </c>
      <c r="L354" s="30" t="s">
        <v>664</v>
      </c>
      <c r="M354" s="29" t="s">
        <v>665</v>
      </c>
      <c r="N354" s="29" t="s">
        <v>666</v>
      </c>
      <c r="O354" s="31" t="s">
        <v>667</v>
      </c>
      <c r="P354" s="29" t="s">
        <v>668</v>
      </c>
      <c r="Q354" s="32" t="s">
        <v>669</v>
      </c>
      <c r="R354" s="33" t="s">
        <v>670</v>
      </c>
      <c r="S354" s="33" t="s">
        <v>671</v>
      </c>
      <c r="T354" s="34" t="s">
        <v>672</v>
      </c>
      <c r="U354" s="33" t="s">
        <v>673</v>
      </c>
      <c r="V354" s="35" t="s">
        <v>674</v>
      </c>
      <c r="W354" s="35" t="s">
        <v>675</v>
      </c>
      <c r="X354" s="35" t="s">
        <v>676</v>
      </c>
      <c r="Y354" s="36" t="s">
        <v>677</v>
      </c>
      <c r="Z354" s="35" t="s">
        <v>678</v>
      </c>
      <c r="AA354" s="37" t="s">
        <v>679</v>
      </c>
      <c r="AB354" s="38" t="s">
        <v>680</v>
      </c>
      <c r="AC354" s="37" t="s">
        <v>681</v>
      </c>
    </row>
    <row r="355" spans="1:29" ht="48">
      <c r="A355" s="28" t="s">
        <v>4</v>
      </c>
      <c r="B355" s="72" t="s">
        <v>282</v>
      </c>
      <c r="C355" s="58" t="s">
        <v>283</v>
      </c>
      <c r="D355" s="75" t="s">
        <v>284</v>
      </c>
      <c r="E355" s="40">
        <v>3</v>
      </c>
      <c r="F355" s="28">
        <v>6</v>
      </c>
      <c r="G355" s="99"/>
      <c r="H355" s="100" t="str">
        <f>IF(G355="","",F355*G355)</f>
        <v/>
      </c>
      <c r="I355" s="101"/>
      <c r="J355" s="100" t="str">
        <f>IF(G355="","",ROUND(H355*I355+H355,2))</f>
        <v/>
      </c>
      <c r="K355" s="102" t="s">
        <v>285</v>
      </c>
      <c r="L355" s="102">
        <v>6</v>
      </c>
      <c r="M355" s="103"/>
      <c r="N355" s="104" t="str">
        <f>IF(M355="","",L355*M355)</f>
        <v/>
      </c>
      <c r="O355" s="101"/>
      <c r="P355" s="104" t="str">
        <f>IF(M355="","",ROUND(N355*O355+N355,2))</f>
        <v/>
      </c>
      <c r="Q355" s="132">
        <v>2</v>
      </c>
      <c r="R355" s="99"/>
      <c r="S355" s="105">
        <f>Q355*R355</f>
        <v>0</v>
      </c>
      <c r="T355" s="101"/>
      <c r="U355" s="105">
        <f>ROUND(S355*T355+S355,2)</f>
        <v>0</v>
      </c>
      <c r="V355" s="106">
        <v>2</v>
      </c>
      <c r="W355" s="99"/>
      <c r="X355" s="107">
        <f>W355*V355</f>
        <v>0</v>
      </c>
      <c r="Y355" s="101"/>
      <c r="Z355" s="107">
        <f>ROUND(X355+X355*Y355,2)</f>
        <v>0</v>
      </c>
      <c r="AA355" s="108">
        <v>2000</v>
      </c>
      <c r="AB355" s="109">
        <v>0.08</v>
      </c>
      <c r="AC355" s="110">
        <f>ROUND(AA355+AA355*AB355,2)</f>
        <v>2160</v>
      </c>
    </row>
    <row r="356" spans="1:29">
      <c r="A356" s="190" t="s">
        <v>52</v>
      </c>
      <c r="B356" s="190"/>
      <c r="C356" s="190"/>
      <c r="D356" s="190"/>
      <c r="E356" s="190"/>
      <c r="F356" s="190"/>
      <c r="G356" s="190"/>
      <c r="H356" s="114">
        <f>SUM(H355:H355)</f>
        <v>0</v>
      </c>
      <c r="I356" s="115"/>
      <c r="J356" s="114">
        <f>SUM(J355:J355)</f>
        <v>0</v>
      </c>
      <c r="K356" s="137"/>
      <c r="L356" s="137"/>
      <c r="M356" s="142"/>
      <c r="N356" s="116">
        <f>SUM(N355)</f>
        <v>0</v>
      </c>
      <c r="O356" s="144"/>
      <c r="P356" s="116">
        <f>SUM(P355)</f>
        <v>0</v>
      </c>
      <c r="Q356" s="145"/>
      <c r="R356" s="133"/>
      <c r="S356" s="119">
        <f>SUM(S355)</f>
        <v>0</v>
      </c>
      <c r="T356" s="120"/>
      <c r="U356" s="119">
        <f>SUM(U355)</f>
        <v>0</v>
      </c>
      <c r="V356" s="134"/>
      <c r="W356" s="134"/>
      <c r="X356" s="121">
        <f>SUM(X355)</f>
        <v>0</v>
      </c>
      <c r="Y356" s="122"/>
      <c r="Z356" s="121">
        <f>SUM(Z355)</f>
        <v>0</v>
      </c>
      <c r="AA356" s="123">
        <f>SUM(AA355)</f>
        <v>2000</v>
      </c>
      <c r="AB356" s="109"/>
      <c r="AC356" s="123">
        <f>SUM(AC355)</f>
        <v>2160</v>
      </c>
    </row>
    <row r="357" spans="1:29">
      <c r="A357" s="192" t="s">
        <v>741</v>
      </c>
      <c r="B357" s="192"/>
      <c r="C357" s="10" t="str">
        <f>IF(G355="","",SUM(H356+N356+S356+X356+AA356))</f>
        <v/>
      </c>
    </row>
    <row r="358" spans="1:29">
      <c r="A358" s="193" t="s">
        <v>742</v>
      </c>
      <c r="B358" s="194"/>
      <c r="C358" s="10" t="str">
        <f>IF(G355="","",SUM(J356,P356,U356,Z356,AC356))</f>
        <v/>
      </c>
    </row>
    <row r="360" spans="1:29">
      <c r="A360" s="169" t="s">
        <v>286</v>
      </c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</row>
    <row r="361" spans="1:29">
      <c r="A361" s="190" t="s">
        <v>0</v>
      </c>
      <c r="B361" s="190"/>
      <c r="C361" s="190"/>
      <c r="D361" s="190"/>
      <c r="E361" s="190"/>
      <c r="F361" s="190" t="s">
        <v>1</v>
      </c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65" t="s">
        <v>2</v>
      </c>
      <c r="W361" s="165"/>
      <c r="X361" s="165"/>
      <c r="Y361" s="165"/>
      <c r="Z361" s="165"/>
      <c r="AA361" s="165"/>
      <c r="AB361" s="165"/>
      <c r="AC361" s="165"/>
    </row>
    <row r="362" spans="1:29" ht="120">
      <c r="A362" s="11" t="s">
        <v>8</v>
      </c>
      <c r="B362" s="11" t="s">
        <v>9</v>
      </c>
      <c r="C362" s="11" t="s">
        <v>20</v>
      </c>
      <c r="D362" s="11" t="s">
        <v>10</v>
      </c>
      <c r="E362" s="11" t="s">
        <v>21</v>
      </c>
      <c r="F362" s="11" t="s">
        <v>33</v>
      </c>
      <c r="G362" s="12" t="s">
        <v>34</v>
      </c>
      <c r="H362" s="13" t="s">
        <v>35</v>
      </c>
      <c r="I362" s="14" t="s">
        <v>3</v>
      </c>
      <c r="J362" s="13" t="s">
        <v>36</v>
      </c>
      <c r="K362" s="15" t="s">
        <v>38</v>
      </c>
      <c r="L362" s="16" t="s">
        <v>39</v>
      </c>
      <c r="M362" s="15" t="s">
        <v>37</v>
      </c>
      <c r="N362" s="15" t="s">
        <v>41</v>
      </c>
      <c r="O362" s="17" t="s">
        <v>3</v>
      </c>
      <c r="P362" s="18" t="s">
        <v>42</v>
      </c>
      <c r="Q362" s="19" t="s">
        <v>43</v>
      </c>
      <c r="R362" s="20" t="s">
        <v>44</v>
      </c>
      <c r="S362" s="20" t="s">
        <v>45</v>
      </c>
      <c r="T362" s="21" t="s">
        <v>3</v>
      </c>
      <c r="U362" s="20" t="s">
        <v>46</v>
      </c>
      <c r="V362" s="22" t="s">
        <v>11</v>
      </c>
      <c r="W362" s="22" t="s">
        <v>12</v>
      </c>
      <c r="X362" s="22" t="s">
        <v>13</v>
      </c>
      <c r="Y362" s="23" t="s">
        <v>3</v>
      </c>
      <c r="Z362" s="22" t="s">
        <v>14</v>
      </c>
      <c r="AA362" s="24" t="s">
        <v>47</v>
      </c>
      <c r="AB362" s="25" t="s">
        <v>3</v>
      </c>
      <c r="AC362" s="24" t="s">
        <v>48</v>
      </c>
    </row>
    <row r="363" spans="1:29" ht="12" customHeight="1">
      <c r="A363" s="11" t="s">
        <v>653</v>
      </c>
      <c r="B363" s="11" t="s">
        <v>654</v>
      </c>
      <c r="C363" s="11" t="s">
        <v>655</v>
      </c>
      <c r="D363" s="11" t="s">
        <v>656</v>
      </c>
      <c r="E363" s="11" t="s">
        <v>657</v>
      </c>
      <c r="F363" s="11" t="s">
        <v>658</v>
      </c>
      <c r="G363" s="26" t="s">
        <v>659</v>
      </c>
      <c r="H363" s="11" t="s">
        <v>660</v>
      </c>
      <c r="I363" s="27" t="s">
        <v>661</v>
      </c>
      <c r="J363" s="28" t="s">
        <v>662</v>
      </c>
      <c r="K363" s="29" t="s">
        <v>663</v>
      </c>
      <c r="L363" s="30" t="s">
        <v>664</v>
      </c>
      <c r="M363" s="29" t="s">
        <v>665</v>
      </c>
      <c r="N363" s="29" t="s">
        <v>666</v>
      </c>
      <c r="O363" s="31" t="s">
        <v>667</v>
      </c>
      <c r="P363" s="29" t="s">
        <v>668</v>
      </c>
      <c r="Q363" s="32" t="s">
        <v>669</v>
      </c>
      <c r="R363" s="33" t="s">
        <v>670</v>
      </c>
      <c r="S363" s="33" t="s">
        <v>671</v>
      </c>
      <c r="T363" s="34" t="s">
        <v>672</v>
      </c>
      <c r="U363" s="33" t="s">
        <v>673</v>
      </c>
      <c r="V363" s="35" t="s">
        <v>674</v>
      </c>
      <c r="W363" s="35" t="s">
        <v>675</v>
      </c>
      <c r="X363" s="35" t="s">
        <v>676</v>
      </c>
      <c r="Y363" s="36" t="s">
        <v>677</v>
      </c>
      <c r="Z363" s="35" t="s">
        <v>678</v>
      </c>
      <c r="AA363" s="37" t="s">
        <v>679</v>
      </c>
      <c r="AB363" s="38" t="s">
        <v>680</v>
      </c>
      <c r="AC363" s="37" t="s">
        <v>681</v>
      </c>
    </row>
    <row r="364" spans="1:29">
      <c r="A364" s="28" t="s">
        <v>4</v>
      </c>
      <c r="B364" s="39" t="s">
        <v>287</v>
      </c>
      <c r="C364" s="11" t="s">
        <v>288</v>
      </c>
      <c r="D364" s="204" t="s">
        <v>289</v>
      </c>
      <c r="E364" s="40">
        <v>2</v>
      </c>
      <c r="F364" s="28">
        <v>4</v>
      </c>
      <c r="G364" s="99"/>
      <c r="H364" s="100" t="str">
        <f>IF(G364="","",F364*G364)</f>
        <v/>
      </c>
      <c r="I364" s="101"/>
      <c r="J364" s="100" t="str">
        <f>IF(G364="","",ROUND(H364*I364+H364,2))</f>
        <v/>
      </c>
      <c r="K364" s="111"/>
      <c r="L364" s="111"/>
      <c r="M364" s="111"/>
      <c r="N364" s="111"/>
      <c r="O364" s="112"/>
      <c r="P364" s="113"/>
      <c r="Q364" s="216">
        <v>4</v>
      </c>
      <c r="R364" s="203"/>
      <c r="S364" s="216">
        <f>Q364*R364</f>
        <v>0</v>
      </c>
      <c r="T364" s="201"/>
      <c r="U364" s="216">
        <f>ROUND(S364*T364+S364,2)</f>
        <v>0</v>
      </c>
      <c r="V364" s="197">
        <v>4</v>
      </c>
      <c r="W364" s="203"/>
      <c r="X364" s="202">
        <f>W364*V364</f>
        <v>0</v>
      </c>
      <c r="Y364" s="201"/>
      <c r="Z364" s="202">
        <f>ROUND(X364+X364*Y364,2)</f>
        <v>0</v>
      </c>
      <c r="AA364" s="219">
        <v>5000</v>
      </c>
      <c r="AB364" s="210">
        <v>0.08</v>
      </c>
      <c r="AC364" s="206">
        <f>ROUND(AA364+AA364*AB364,2)</f>
        <v>5400</v>
      </c>
    </row>
    <row r="365" spans="1:29">
      <c r="A365" s="28" t="s">
        <v>5</v>
      </c>
      <c r="B365" s="39" t="s">
        <v>287</v>
      </c>
      <c r="C365" s="11" t="s">
        <v>290</v>
      </c>
      <c r="D365" s="205"/>
      <c r="E365" s="40">
        <v>1</v>
      </c>
      <c r="F365" s="28">
        <v>2</v>
      </c>
      <c r="G365" s="99"/>
      <c r="H365" s="100" t="str">
        <f>IF(G365="","",F365*G365)</f>
        <v/>
      </c>
      <c r="I365" s="101"/>
      <c r="J365" s="100" t="str">
        <f>IF(G365="","",ROUND(H365*I365+H365,2))</f>
        <v/>
      </c>
      <c r="K365" s="111"/>
      <c r="L365" s="111"/>
      <c r="M365" s="111"/>
      <c r="N365" s="111"/>
      <c r="O365" s="112"/>
      <c r="P365" s="113"/>
      <c r="Q365" s="216"/>
      <c r="R365" s="203"/>
      <c r="S365" s="216"/>
      <c r="T365" s="201"/>
      <c r="U365" s="216"/>
      <c r="V365" s="199"/>
      <c r="W365" s="203"/>
      <c r="X365" s="202"/>
      <c r="Y365" s="201"/>
      <c r="Z365" s="202"/>
      <c r="AA365" s="219"/>
      <c r="AB365" s="210"/>
      <c r="AC365" s="206"/>
    </row>
    <row r="366" spans="1:29">
      <c r="A366" s="190" t="s">
        <v>52</v>
      </c>
      <c r="B366" s="190"/>
      <c r="C366" s="190"/>
      <c r="D366" s="190"/>
      <c r="E366" s="190"/>
      <c r="F366" s="190"/>
      <c r="G366" s="190"/>
      <c r="H366" s="114">
        <f>SUM(H364:H365)</f>
        <v>0</v>
      </c>
      <c r="I366" s="115"/>
      <c r="J366" s="114">
        <f>SUM(J364:J365)</f>
        <v>0</v>
      </c>
      <c r="K366" s="111"/>
      <c r="L366" s="111"/>
      <c r="M366" s="111"/>
      <c r="N366" s="111"/>
      <c r="O366" s="112"/>
      <c r="P366" s="113"/>
      <c r="Q366" s="133"/>
      <c r="R366" s="133"/>
      <c r="S366" s="119">
        <f>SUM(S364)</f>
        <v>0</v>
      </c>
      <c r="T366" s="120"/>
      <c r="U366" s="119">
        <f>SUM(U364)</f>
        <v>0</v>
      </c>
      <c r="V366" s="134"/>
      <c r="W366" s="134"/>
      <c r="X366" s="121">
        <f>SUM(X364)</f>
        <v>0</v>
      </c>
      <c r="Y366" s="122"/>
      <c r="Z366" s="121">
        <f>SUM(Z364)</f>
        <v>0</v>
      </c>
      <c r="AA366" s="123">
        <f>SUM(AA364)</f>
        <v>5000</v>
      </c>
      <c r="AB366" s="109"/>
      <c r="AC366" s="123">
        <f>SUM(AC364)</f>
        <v>5400</v>
      </c>
    </row>
    <row r="367" spans="1:29">
      <c r="A367" s="192" t="s">
        <v>743</v>
      </c>
      <c r="B367" s="192"/>
      <c r="C367" s="10" t="str">
        <f>IF(G365="","",SUM(H366+N366+S366+X366+AA366))</f>
        <v/>
      </c>
      <c r="AA367" s="80"/>
      <c r="AB367" s="80"/>
      <c r="AC367" s="80"/>
    </row>
    <row r="368" spans="1:29">
      <c r="A368" s="193" t="s">
        <v>744</v>
      </c>
      <c r="B368" s="194"/>
      <c r="C368" s="10" t="str">
        <f>IF(G365="","",SUM(J366,P366,U366,Z366,AC366))</f>
        <v/>
      </c>
      <c r="AA368" s="80"/>
      <c r="AB368" s="80"/>
      <c r="AC368" s="80"/>
    </row>
    <row r="370" spans="1:29">
      <c r="A370" s="169" t="s">
        <v>295</v>
      </c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</row>
    <row r="371" spans="1:29">
      <c r="A371" s="190" t="s">
        <v>0</v>
      </c>
      <c r="B371" s="190"/>
      <c r="C371" s="190"/>
      <c r="D371" s="190"/>
      <c r="E371" s="190"/>
      <c r="F371" s="190" t="s">
        <v>1</v>
      </c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65" t="s">
        <v>2</v>
      </c>
      <c r="W371" s="165"/>
      <c r="X371" s="165"/>
      <c r="Y371" s="165"/>
      <c r="Z371" s="165"/>
      <c r="AA371" s="165"/>
      <c r="AB371" s="165"/>
      <c r="AC371" s="165"/>
    </row>
    <row r="372" spans="1:29" ht="120">
      <c r="A372" s="11" t="s">
        <v>8</v>
      </c>
      <c r="B372" s="11" t="s">
        <v>9</v>
      </c>
      <c r="C372" s="11" t="s">
        <v>20</v>
      </c>
      <c r="D372" s="11" t="s">
        <v>10</v>
      </c>
      <c r="E372" s="11" t="s">
        <v>21</v>
      </c>
      <c r="F372" s="11" t="s">
        <v>33</v>
      </c>
      <c r="G372" s="12" t="s">
        <v>34</v>
      </c>
      <c r="H372" s="13" t="s">
        <v>35</v>
      </c>
      <c r="I372" s="14" t="s">
        <v>3</v>
      </c>
      <c r="J372" s="13" t="s">
        <v>36</v>
      </c>
      <c r="K372" s="15" t="s">
        <v>38</v>
      </c>
      <c r="L372" s="16" t="s">
        <v>39</v>
      </c>
      <c r="M372" s="15" t="s">
        <v>37</v>
      </c>
      <c r="N372" s="15" t="s">
        <v>41</v>
      </c>
      <c r="O372" s="17" t="s">
        <v>3</v>
      </c>
      <c r="P372" s="18" t="s">
        <v>42</v>
      </c>
      <c r="Q372" s="19" t="s">
        <v>76</v>
      </c>
      <c r="R372" s="20" t="s">
        <v>88</v>
      </c>
      <c r="S372" s="20" t="s">
        <v>45</v>
      </c>
      <c r="T372" s="21" t="s">
        <v>3</v>
      </c>
      <c r="U372" s="20" t="s">
        <v>46</v>
      </c>
      <c r="V372" s="22" t="s">
        <v>11</v>
      </c>
      <c r="W372" s="22" t="s">
        <v>12</v>
      </c>
      <c r="X372" s="22" t="s">
        <v>13</v>
      </c>
      <c r="Y372" s="23" t="s">
        <v>3</v>
      </c>
      <c r="Z372" s="22" t="s">
        <v>14</v>
      </c>
      <c r="AA372" s="24" t="s">
        <v>47</v>
      </c>
      <c r="AB372" s="25" t="s">
        <v>3</v>
      </c>
      <c r="AC372" s="24" t="s">
        <v>48</v>
      </c>
    </row>
    <row r="373" spans="1:29" ht="12" customHeight="1">
      <c r="A373" s="11" t="s">
        <v>653</v>
      </c>
      <c r="B373" s="11" t="s">
        <v>654</v>
      </c>
      <c r="C373" s="11" t="s">
        <v>655</v>
      </c>
      <c r="D373" s="11" t="s">
        <v>656</v>
      </c>
      <c r="E373" s="11" t="s">
        <v>657</v>
      </c>
      <c r="F373" s="11" t="s">
        <v>658</v>
      </c>
      <c r="G373" s="26" t="s">
        <v>659</v>
      </c>
      <c r="H373" s="11" t="s">
        <v>660</v>
      </c>
      <c r="I373" s="27" t="s">
        <v>661</v>
      </c>
      <c r="J373" s="28" t="s">
        <v>662</v>
      </c>
      <c r="K373" s="29" t="s">
        <v>663</v>
      </c>
      <c r="L373" s="30" t="s">
        <v>664</v>
      </c>
      <c r="M373" s="29" t="s">
        <v>665</v>
      </c>
      <c r="N373" s="29" t="s">
        <v>666</v>
      </c>
      <c r="O373" s="31" t="s">
        <v>667</v>
      </c>
      <c r="P373" s="29" t="s">
        <v>668</v>
      </c>
      <c r="Q373" s="32" t="s">
        <v>669</v>
      </c>
      <c r="R373" s="33" t="s">
        <v>670</v>
      </c>
      <c r="S373" s="33" t="s">
        <v>671</v>
      </c>
      <c r="T373" s="34" t="s">
        <v>672</v>
      </c>
      <c r="U373" s="33" t="s">
        <v>673</v>
      </c>
      <c r="V373" s="35" t="s">
        <v>674</v>
      </c>
      <c r="W373" s="35" t="s">
        <v>675</v>
      </c>
      <c r="X373" s="35" t="s">
        <v>676</v>
      </c>
      <c r="Y373" s="36" t="s">
        <v>677</v>
      </c>
      <c r="Z373" s="35" t="s">
        <v>678</v>
      </c>
      <c r="AA373" s="37" t="s">
        <v>679</v>
      </c>
      <c r="AB373" s="38" t="s">
        <v>680</v>
      </c>
      <c r="AC373" s="37" t="s">
        <v>681</v>
      </c>
    </row>
    <row r="374" spans="1:29">
      <c r="A374" s="28" t="s">
        <v>4</v>
      </c>
      <c r="B374" s="72" t="s">
        <v>145</v>
      </c>
      <c r="C374" s="58" t="s">
        <v>291</v>
      </c>
      <c r="D374" s="75" t="s">
        <v>292</v>
      </c>
      <c r="E374" s="40">
        <v>3</v>
      </c>
      <c r="F374" s="28">
        <v>6</v>
      </c>
      <c r="G374" s="99"/>
      <c r="H374" s="100" t="str">
        <f>IF(G374="","",F374*G374)</f>
        <v/>
      </c>
      <c r="I374" s="101"/>
      <c r="J374" s="100" t="str">
        <f>IF(G374="","",ROUND(H374*I374+H374,2))</f>
        <v/>
      </c>
      <c r="K374" s="111"/>
      <c r="L374" s="111"/>
      <c r="M374" s="111"/>
      <c r="N374" s="111"/>
      <c r="O374" s="111"/>
      <c r="P374" s="111"/>
      <c r="Q374" s="105">
        <v>6</v>
      </c>
      <c r="R374" s="105"/>
      <c r="S374" s="105">
        <f>Q374*R374</f>
        <v>0</v>
      </c>
      <c r="T374" s="120"/>
      <c r="U374" s="105">
        <f>ROUND(S374*T374+S374,2)</f>
        <v>0</v>
      </c>
      <c r="V374" s="106">
        <v>6</v>
      </c>
      <c r="W374" s="99"/>
      <c r="X374" s="107">
        <f>W374*V374</f>
        <v>0</v>
      </c>
      <c r="Y374" s="101"/>
      <c r="Z374" s="107">
        <f>ROUND(X374+X374*Y374,2)</f>
        <v>0</v>
      </c>
      <c r="AA374" s="108">
        <v>2000</v>
      </c>
      <c r="AB374" s="109">
        <v>0.08</v>
      </c>
      <c r="AC374" s="110">
        <f>ROUND(AA374+AA374*AB374,2)</f>
        <v>2160</v>
      </c>
    </row>
    <row r="375" spans="1:29">
      <c r="A375" s="190" t="s">
        <v>52</v>
      </c>
      <c r="B375" s="190"/>
      <c r="C375" s="190"/>
      <c r="D375" s="190"/>
      <c r="E375" s="190"/>
      <c r="F375" s="190"/>
      <c r="G375" s="190"/>
      <c r="H375" s="114">
        <f>SUM(H374:H374)</f>
        <v>0</v>
      </c>
      <c r="I375" s="115"/>
      <c r="J375" s="114">
        <f>SUM(J374:J374)</f>
        <v>0</v>
      </c>
      <c r="K375" s="111"/>
      <c r="L375" s="111"/>
      <c r="M375" s="111"/>
      <c r="N375" s="111"/>
      <c r="O375" s="111"/>
      <c r="P375" s="111"/>
      <c r="Q375" s="133"/>
      <c r="R375" s="133"/>
      <c r="S375" s="119">
        <f>SUM(S374)</f>
        <v>0</v>
      </c>
      <c r="T375" s="120"/>
      <c r="U375" s="119">
        <f>SUM(U374)</f>
        <v>0</v>
      </c>
      <c r="V375" s="134"/>
      <c r="W375" s="134"/>
      <c r="X375" s="121">
        <f>SUM(X374)</f>
        <v>0</v>
      </c>
      <c r="Y375" s="122"/>
      <c r="Z375" s="121">
        <f>SUM(Z374)</f>
        <v>0</v>
      </c>
      <c r="AA375" s="123">
        <f>SUM(AA374)</f>
        <v>2000</v>
      </c>
      <c r="AB375" s="109"/>
      <c r="AC375" s="123">
        <f>SUM(AC374)</f>
        <v>2160</v>
      </c>
    </row>
    <row r="376" spans="1:29">
      <c r="A376" s="192" t="s">
        <v>745</v>
      </c>
      <c r="B376" s="192"/>
      <c r="C376" s="10" t="str">
        <f>IF(G374="","",SUM(H375+N375+S375+X375+AA375))</f>
        <v/>
      </c>
    </row>
    <row r="377" spans="1:29">
      <c r="A377" s="193" t="s">
        <v>746</v>
      </c>
      <c r="B377" s="194"/>
      <c r="C377" s="10" t="str">
        <f>IF(G374="","",SUM(J375,P375,U375,Z375,AC375))</f>
        <v/>
      </c>
    </row>
    <row r="379" spans="1:29">
      <c r="A379" s="169" t="s">
        <v>296</v>
      </c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</row>
    <row r="380" spans="1:29">
      <c r="A380" s="190" t="s">
        <v>0</v>
      </c>
      <c r="B380" s="190"/>
      <c r="C380" s="190"/>
      <c r="D380" s="190"/>
      <c r="E380" s="190"/>
      <c r="F380" s="190" t="s">
        <v>1</v>
      </c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65" t="s">
        <v>2</v>
      </c>
      <c r="W380" s="165"/>
      <c r="X380" s="165"/>
      <c r="Y380" s="165"/>
      <c r="Z380" s="165"/>
      <c r="AA380" s="165"/>
      <c r="AB380" s="165"/>
      <c r="AC380" s="165"/>
    </row>
    <row r="381" spans="1:29" ht="120">
      <c r="A381" s="11" t="s">
        <v>8</v>
      </c>
      <c r="B381" s="11" t="s">
        <v>9</v>
      </c>
      <c r="C381" s="11" t="s">
        <v>20</v>
      </c>
      <c r="D381" s="11" t="s">
        <v>10</v>
      </c>
      <c r="E381" s="11" t="s">
        <v>21</v>
      </c>
      <c r="F381" s="11" t="s">
        <v>33</v>
      </c>
      <c r="G381" s="12" t="s">
        <v>34</v>
      </c>
      <c r="H381" s="13" t="s">
        <v>35</v>
      </c>
      <c r="I381" s="14" t="s">
        <v>3</v>
      </c>
      <c r="J381" s="13" t="s">
        <v>36</v>
      </c>
      <c r="K381" s="15" t="s">
        <v>38</v>
      </c>
      <c r="L381" s="16" t="s">
        <v>39</v>
      </c>
      <c r="M381" s="15" t="s">
        <v>37</v>
      </c>
      <c r="N381" s="15" t="s">
        <v>41</v>
      </c>
      <c r="O381" s="17" t="s">
        <v>3</v>
      </c>
      <c r="P381" s="18" t="s">
        <v>42</v>
      </c>
      <c r="Q381" s="19" t="s">
        <v>43</v>
      </c>
      <c r="R381" s="20" t="s">
        <v>44</v>
      </c>
      <c r="S381" s="20" t="s">
        <v>45</v>
      </c>
      <c r="T381" s="21" t="s">
        <v>3</v>
      </c>
      <c r="U381" s="20" t="s">
        <v>46</v>
      </c>
      <c r="V381" s="22" t="s">
        <v>11</v>
      </c>
      <c r="W381" s="22" t="s">
        <v>12</v>
      </c>
      <c r="X381" s="22" t="s">
        <v>13</v>
      </c>
      <c r="Y381" s="23" t="s">
        <v>3</v>
      </c>
      <c r="Z381" s="22" t="s">
        <v>14</v>
      </c>
      <c r="AA381" s="24" t="s">
        <v>47</v>
      </c>
      <c r="AB381" s="25" t="s">
        <v>3</v>
      </c>
      <c r="AC381" s="24" t="s">
        <v>48</v>
      </c>
    </row>
    <row r="382" spans="1:29" ht="12" customHeight="1">
      <c r="A382" s="11" t="s">
        <v>653</v>
      </c>
      <c r="B382" s="11" t="s">
        <v>654</v>
      </c>
      <c r="C382" s="11" t="s">
        <v>655</v>
      </c>
      <c r="D382" s="11" t="s">
        <v>656</v>
      </c>
      <c r="E382" s="11" t="s">
        <v>657</v>
      </c>
      <c r="F382" s="11" t="s">
        <v>658</v>
      </c>
      <c r="G382" s="26" t="s">
        <v>659</v>
      </c>
      <c r="H382" s="11" t="s">
        <v>660</v>
      </c>
      <c r="I382" s="27" t="s">
        <v>661</v>
      </c>
      <c r="J382" s="28" t="s">
        <v>662</v>
      </c>
      <c r="K382" s="29" t="s">
        <v>663</v>
      </c>
      <c r="L382" s="30" t="s">
        <v>664</v>
      </c>
      <c r="M382" s="29" t="s">
        <v>665</v>
      </c>
      <c r="N382" s="29" t="s">
        <v>666</v>
      </c>
      <c r="O382" s="31" t="s">
        <v>667</v>
      </c>
      <c r="P382" s="29" t="s">
        <v>668</v>
      </c>
      <c r="Q382" s="32" t="s">
        <v>669</v>
      </c>
      <c r="R382" s="33" t="s">
        <v>670</v>
      </c>
      <c r="S382" s="33" t="s">
        <v>671</v>
      </c>
      <c r="T382" s="34" t="s">
        <v>672</v>
      </c>
      <c r="U382" s="33" t="s">
        <v>673</v>
      </c>
      <c r="V382" s="35" t="s">
        <v>674</v>
      </c>
      <c r="W382" s="35" t="s">
        <v>675</v>
      </c>
      <c r="X382" s="35" t="s">
        <v>676</v>
      </c>
      <c r="Y382" s="36" t="s">
        <v>677</v>
      </c>
      <c r="Z382" s="35" t="s">
        <v>678</v>
      </c>
      <c r="AA382" s="37" t="s">
        <v>679</v>
      </c>
      <c r="AB382" s="38" t="s">
        <v>680</v>
      </c>
      <c r="AC382" s="37" t="s">
        <v>681</v>
      </c>
    </row>
    <row r="383" spans="1:29" ht="36">
      <c r="A383" s="28" t="s">
        <v>4</v>
      </c>
      <c r="B383" s="72" t="s">
        <v>297</v>
      </c>
      <c r="C383" s="58" t="s">
        <v>298</v>
      </c>
      <c r="D383" s="75" t="s">
        <v>299</v>
      </c>
      <c r="E383" s="40">
        <v>1</v>
      </c>
      <c r="F383" s="28">
        <v>2</v>
      </c>
      <c r="G383" s="99"/>
      <c r="H383" s="100" t="str">
        <f>IF(G383="","",F383*G383)</f>
        <v/>
      </c>
      <c r="I383" s="101"/>
      <c r="J383" s="100" t="str">
        <f>IF(G383="","",ROUND(H383*I383+H383,2))</f>
        <v/>
      </c>
      <c r="K383" s="111"/>
      <c r="L383" s="111"/>
      <c r="M383" s="111"/>
      <c r="N383" s="111"/>
      <c r="O383" s="111"/>
      <c r="P383" s="111"/>
      <c r="Q383" s="105">
        <v>2</v>
      </c>
      <c r="R383" s="99"/>
      <c r="S383" s="105">
        <f>Q383*R383</f>
        <v>0</v>
      </c>
      <c r="T383" s="101"/>
      <c r="U383" s="105">
        <f>ROUND(S383*T383+S383,2)</f>
        <v>0</v>
      </c>
      <c r="V383" s="106">
        <v>6</v>
      </c>
      <c r="W383" s="99"/>
      <c r="X383" s="107">
        <f>W383*V383</f>
        <v>0</v>
      </c>
      <c r="Y383" s="101"/>
      <c r="Z383" s="107">
        <f>ROUND(X383+X383*Y383,2)</f>
        <v>0</v>
      </c>
      <c r="AA383" s="108">
        <v>2000</v>
      </c>
      <c r="AB383" s="109">
        <v>0.08</v>
      </c>
      <c r="AC383" s="110">
        <f>ROUND(AA383+AA383*AB383,2)</f>
        <v>2160</v>
      </c>
    </row>
    <row r="384" spans="1:29">
      <c r="A384" s="190" t="s">
        <v>52</v>
      </c>
      <c r="B384" s="190"/>
      <c r="C384" s="190"/>
      <c r="D384" s="190"/>
      <c r="E384" s="190"/>
      <c r="F384" s="190"/>
      <c r="G384" s="190"/>
      <c r="H384" s="114">
        <f>SUM(H383:H383)</f>
        <v>0</v>
      </c>
      <c r="I384" s="115"/>
      <c r="J384" s="114">
        <f>SUM(J383:J383)</f>
        <v>0</v>
      </c>
      <c r="K384" s="111"/>
      <c r="L384" s="111"/>
      <c r="M384" s="111"/>
      <c r="N384" s="111"/>
      <c r="O384" s="111"/>
      <c r="P384" s="111"/>
      <c r="Q384" s="133"/>
      <c r="R384" s="133"/>
      <c r="S384" s="119">
        <f>SUM(S383)</f>
        <v>0</v>
      </c>
      <c r="T384" s="120"/>
      <c r="U384" s="119">
        <f>SUM(U383)</f>
        <v>0</v>
      </c>
      <c r="V384" s="134"/>
      <c r="W384" s="134"/>
      <c r="X384" s="121">
        <f>SUM(X383)</f>
        <v>0</v>
      </c>
      <c r="Y384" s="122"/>
      <c r="Z384" s="121">
        <f>SUM(Z383)</f>
        <v>0</v>
      </c>
      <c r="AA384" s="123">
        <f>SUM(AA383)</f>
        <v>2000</v>
      </c>
      <c r="AB384" s="109"/>
      <c r="AC384" s="123">
        <f>SUM(AC383)</f>
        <v>2160</v>
      </c>
    </row>
    <row r="385" spans="1:29">
      <c r="A385" s="192" t="s">
        <v>747</v>
      </c>
      <c r="B385" s="192"/>
      <c r="C385" s="10" t="str">
        <f>IF(G383="","",SUM(H384+N384+S384+X384+AA384))</f>
        <v/>
      </c>
    </row>
    <row r="386" spans="1:29">
      <c r="A386" s="193" t="s">
        <v>748</v>
      </c>
      <c r="B386" s="194"/>
      <c r="C386" s="10" t="str">
        <f>IF(G383="","",SUM(J384,P384,U384,Z384,AC384))</f>
        <v/>
      </c>
    </row>
    <row r="388" spans="1:29">
      <c r="A388" s="169" t="s">
        <v>300</v>
      </c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</row>
    <row r="389" spans="1:29">
      <c r="A389" s="190" t="s">
        <v>0</v>
      </c>
      <c r="B389" s="190"/>
      <c r="C389" s="190"/>
      <c r="D389" s="190"/>
      <c r="E389" s="190"/>
      <c r="F389" s="190" t="s">
        <v>1</v>
      </c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65" t="s">
        <v>2</v>
      </c>
      <c r="W389" s="165"/>
      <c r="X389" s="165"/>
      <c r="Y389" s="165"/>
      <c r="Z389" s="165"/>
      <c r="AA389" s="165"/>
      <c r="AB389" s="165"/>
      <c r="AC389" s="165"/>
    </row>
    <row r="390" spans="1:29" ht="120">
      <c r="A390" s="11" t="s">
        <v>8</v>
      </c>
      <c r="B390" s="11" t="s">
        <v>9</v>
      </c>
      <c r="C390" s="11" t="s">
        <v>20</v>
      </c>
      <c r="D390" s="11" t="s">
        <v>10</v>
      </c>
      <c r="E390" s="11" t="s">
        <v>21</v>
      </c>
      <c r="F390" s="11" t="s">
        <v>33</v>
      </c>
      <c r="G390" s="12" t="s">
        <v>34</v>
      </c>
      <c r="H390" s="13" t="s">
        <v>35</v>
      </c>
      <c r="I390" s="14" t="s">
        <v>3</v>
      </c>
      <c r="J390" s="13" t="s">
        <v>36</v>
      </c>
      <c r="K390" s="15" t="s">
        <v>38</v>
      </c>
      <c r="L390" s="16" t="s">
        <v>39</v>
      </c>
      <c r="M390" s="15" t="s">
        <v>37</v>
      </c>
      <c r="N390" s="15" t="s">
        <v>41</v>
      </c>
      <c r="O390" s="17" t="s">
        <v>3</v>
      </c>
      <c r="P390" s="18" t="s">
        <v>42</v>
      </c>
      <c r="Q390" s="19" t="s">
        <v>76</v>
      </c>
      <c r="R390" s="20" t="s">
        <v>88</v>
      </c>
      <c r="S390" s="20" t="s">
        <v>45</v>
      </c>
      <c r="T390" s="21" t="s">
        <v>3</v>
      </c>
      <c r="U390" s="20" t="s">
        <v>46</v>
      </c>
      <c r="V390" s="22" t="s">
        <v>11</v>
      </c>
      <c r="W390" s="22" t="s">
        <v>12</v>
      </c>
      <c r="X390" s="22" t="s">
        <v>13</v>
      </c>
      <c r="Y390" s="23" t="s">
        <v>3</v>
      </c>
      <c r="Z390" s="22" t="s">
        <v>14</v>
      </c>
      <c r="AA390" s="24" t="s">
        <v>47</v>
      </c>
      <c r="AB390" s="25" t="s">
        <v>3</v>
      </c>
      <c r="AC390" s="24" t="s">
        <v>48</v>
      </c>
    </row>
    <row r="391" spans="1:29" ht="12" customHeight="1">
      <c r="A391" s="11" t="s">
        <v>653</v>
      </c>
      <c r="B391" s="11" t="s">
        <v>654</v>
      </c>
      <c r="C391" s="11" t="s">
        <v>655</v>
      </c>
      <c r="D391" s="11" t="s">
        <v>656</v>
      </c>
      <c r="E391" s="11" t="s">
        <v>657</v>
      </c>
      <c r="F391" s="11" t="s">
        <v>658</v>
      </c>
      <c r="G391" s="26" t="s">
        <v>659</v>
      </c>
      <c r="H391" s="11" t="s">
        <v>660</v>
      </c>
      <c r="I391" s="27" t="s">
        <v>661</v>
      </c>
      <c r="J391" s="28" t="s">
        <v>662</v>
      </c>
      <c r="K391" s="29" t="s">
        <v>663</v>
      </c>
      <c r="L391" s="30" t="s">
        <v>664</v>
      </c>
      <c r="M391" s="29" t="s">
        <v>665</v>
      </c>
      <c r="N391" s="29" t="s">
        <v>666</v>
      </c>
      <c r="O391" s="31" t="s">
        <v>667</v>
      </c>
      <c r="P391" s="29" t="s">
        <v>668</v>
      </c>
      <c r="Q391" s="32" t="s">
        <v>669</v>
      </c>
      <c r="R391" s="33" t="s">
        <v>670</v>
      </c>
      <c r="S391" s="33" t="s">
        <v>671</v>
      </c>
      <c r="T391" s="34" t="s">
        <v>672</v>
      </c>
      <c r="U391" s="33" t="s">
        <v>673</v>
      </c>
      <c r="V391" s="35" t="s">
        <v>674</v>
      </c>
      <c r="W391" s="35" t="s">
        <v>675</v>
      </c>
      <c r="X391" s="35" t="s">
        <v>676</v>
      </c>
      <c r="Y391" s="36" t="s">
        <v>677</v>
      </c>
      <c r="Z391" s="35" t="s">
        <v>678</v>
      </c>
      <c r="AA391" s="37" t="s">
        <v>679</v>
      </c>
      <c r="AB391" s="38" t="s">
        <v>680</v>
      </c>
      <c r="AC391" s="37" t="s">
        <v>681</v>
      </c>
    </row>
    <row r="392" spans="1:29" ht="24">
      <c r="A392" s="28" t="s">
        <v>4</v>
      </c>
      <c r="B392" s="39" t="s">
        <v>127</v>
      </c>
      <c r="C392" s="11" t="s">
        <v>301</v>
      </c>
      <c r="D392" s="204" t="s">
        <v>303</v>
      </c>
      <c r="E392" s="40">
        <v>1</v>
      </c>
      <c r="F392" s="28">
        <v>1</v>
      </c>
      <c r="G392" s="99"/>
      <c r="H392" s="100" t="str">
        <f>IF(G392="","",F392*G392)</f>
        <v/>
      </c>
      <c r="I392" s="101"/>
      <c r="J392" s="100" t="str">
        <f>IF(G392="","",ROUND(H392*I392+H392,2))</f>
        <v/>
      </c>
      <c r="K392" s="111"/>
      <c r="L392" s="111"/>
      <c r="M392" s="111"/>
      <c r="N392" s="111"/>
      <c r="O392" s="112"/>
      <c r="P392" s="113"/>
      <c r="Q392" s="216">
        <v>1</v>
      </c>
      <c r="R392" s="216"/>
      <c r="S392" s="216">
        <f>Q392*R392</f>
        <v>0</v>
      </c>
      <c r="T392" s="218"/>
      <c r="U392" s="216">
        <f>ROUND(S392*T392+S392,2)</f>
        <v>0</v>
      </c>
      <c r="V392" s="197">
        <v>2</v>
      </c>
      <c r="W392" s="203"/>
      <c r="X392" s="202">
        <f>W392*V392</f>
        <v>0</v>
      </c>
      <c r="Y392" s="201"/>
      <c r="Z392" s="202">
        <f>ROUND(X392+X392*Y392,2)</f>
        <v>0</v>
      </c>
      <c r="AA392" s="219">
        <v>3000</v>
      </c>
      <c r="AB392" s="210">
        <v>0.08</v>
      </c>
      <c r="AC392" s="206">
        <f>ROUND(AA392+AA392*AB392,2)</f>
        <v>3240</v>
      </c>
    </row>
    <row r="393" spans="1:29" ht="24">
      <c r="A393" s="28" t="s">
        <v>5</v>
      </c>
      <c r="B393" s="39" t="s">
        <v>127</v>
      </c>
      <c r="C393" s="11" t="s">
        <v>302</v>
      </c>
      <c r="D393" s="205"/>
      <c r="E393" s="40">
        <v>1</v>
      </c>
      <c r="F393" s="28">
        <v>1</v>
      </c>
      <c r="G393" s="99"/>
      <c r="H393" s="100" t="str">
        <f>IF(G393="","",F393*G393)</f>
        <v/>
      </c>
      <c r="I393" s="101"/>
      <c r="J393" s="100" t="str">
        <f>IF(G393="","",ROUND(H393*I393+H393,2))</f>
        <v/>
      </c>
      <c r="K393" s="111"/>
      <c r="L393" s="111"/>
      <c r="M393" s="111"/>
      <c r="N393" s="111"/>
      <c r="O393" s="112"/>
      <c r="P393" s="113"/>
      <c r="Q393" s="216"/>
      <c r="R393" s="216"/>
      <c r="S393" s="216"/>
      <c r="T393" s="218"/>
      <c r="U393" s="216"/>
      <c r="V393" s="199"/>
      <c r="W393" s="203"/>
      <c r="X393" s="202"/>
      <c r="Y393" s="201"/>
      <c r="Z393" s="202"/>
      <c r="AA393" s="219"/>
      <c r="AB393" s="210"/>
      <c r="AC393" s="206"/>
    </row>
    <row r="394" spans="1:29">
      <c r="A394" s="190" t="s">
        <v>52</v>
      </c>
      <c r="B394" s="190"/>
      <c r="C394" s="190"/>
      <c r="D394" s="190"/>
      <c r="E394" s="190"/>
      <c r="F394" s="190"/>
      <c r="G394" s="190"/>
      <c r="H394" s="114">
        <f>SUM(H392:H393)</f>
        <v>0</v>
      </c>
      <c r="I394" s="115"/>
      <c r="J394" s="114">
        <f>SUM(J392:J393)</f>
        <v>0</v>
      </c>
      <c r="K394" s="111"/>
      <c r="L394" s="111"/>
      <c r="M394" s="111"/>
      <c r="N394" s="111"/>
      <c r="O394" s="112"/>
      <c r="P394" s="113"/>
      <c r="Q394" s="133"/>
      <c r="R394" s="133"/>
      <c r="S394" s="119">
        <f>SUM(S392)</f>
        <v>0</v>
      </c>
      <c r="T394" s="120"/>
      <c r="U394" s="119">
        <f>SUM(U392)</f>
        <v>0</v>
      </c>
      <c r="V394" s="134"/>
      <c r="W394" s="134"/>
      <c r="X394" s="121">
        <f>SUM(X392)</f>
        <v>0</v>
      </c>
      <c r="Y394" s="122"/>
      <c r="Z394" s="121">
        <f>SUM(Z392)</f>
        <v>0</v>
      </c>
      <c r="AA394" s="123">
        <f>SUM(AA392)</f>
        <v>3000</v>
      </c>
      <c r="AB394" s="109"/>
      <c r="AC394" s="123">
        <f>SUM(AC392)</f>
        <v>3240</v>
      </c>
    </row>
    <row r="395" spans="1:29">
      <c r="A395" s="192" t="s">
        <v>749</v>
      </c>
      <c r="B395" s="192"/>
      <c r="C395" s="10" t="str">
        <f>IF(G393="","",SUM(H394+N394+S394+X394+AA394))</f>
        <v/>
      </c>
    </row>
    <row r="396" spans="1:29">
      <c r="A396" s="193" t="s">
        <v>750</v>
      </c>
      <c r="B396" s="194"/>
      <c r="C396" s="10" t="str">
        <f>IF(G393="","",SUM(J394,P394,U394,Z394,AC394))</f>
        <v/>
      </c>
    </row>
    <row r="398" spans="1:29">
      <c r="A398" s="169" t="s">
        <v>304</v>
      </c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</row>
    <row r="399" spans="1:29">
      <c r="A399" s="190" t="s">
        <v>0</v>
      </c>
      <c r="B399" s="190"/>
      <c r="C399" s="190"/>
      <c r="D399" s="190"/>
      <c r="E399" s="190"/>
      <c r="F399" s="190" t="s">
        <v>1</v>
      </c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65" t="s">
        <v>2</v>
      </c>
      <c r="W399" s="165"/>
      <c r="X399" s="165"/>
      <c r="Y399" s="165"/>
      <c r="Z399" s="165"/>
      <c r="AA399" s="165"/>
      <c r="AB399" s="165"/>
      <c r="AC399" s="165"/>
    </row>
    <row r="400" spans="1:29" ht="120">
      <c r="A400" s="11" t="s">
        <v>8</v>
      </c>
      <c r="B400" s="11" t="s">
        <v>9</v>
      </c>
      <c r="C400" s="11" t="s">
        <v>20</v>
      </c>
      <c r="D400" s="11" t="s">
        <v>10</v>
      </c>
      <c r="E400" s="11" t="s">
        <v>21</v>
      </c>
      <c r="F400" s="11" t="s">
        <v>33</v>
      </c>
      <c r="G400" s="12" t="s">
        <v>34</v>
      </c>
      <c r="H400" s="13" t="s">
        <v>35</v>
      </c>
      <c r="I400" s="14" t="s">
        <v>3</v>
      </c>
      <c r="J400" s="13" t="s">
        <v>36</v>
      </c>
      <c r="K400" s="15" t="s">
        <v>38</v>
      </c>
      <c r="L400" s="16" t="s">
        <v>39</v>
      </c>
      <c r="M400" s="15" t="s">
        <v>37</v>
      </c>
      <c r="N400" s="15" t="s">
        <v>41</v>
      </c>
      <c r="O400" s="17" t="s">
        <v>3</v>
      </c>
      <c r="P400" s="18" t="s">
        <v>42</v>
      </c>
      <c r="Q400" s="19" t="s">
        <v>43</v>
      </c>
      <c r="R400" s="20" t="s">
        <v>44</v>
      </c>
      <c r="S400" s="20" t="s">
        <v>45</v>
      </c>
      <c r="T400" s="21" t="s">
        <v>3</v>
      </c>
      <c r="U400" s="20" t="s">
        <v>46</v>
      </c>
      <c r="V400" s="22" t="s">
        <v>11</v>
      </c>
      <c r="W400" s="22" t="s">
        <v>12</v>
      </c>
      <c r="X400" s="22" t="s">
        <v>13</v>
      </c>
      <c r="Y400" s="23" t="s">
        <v>3</v>
      </c>
      <c r="Z400" s="22" t="s">
        <v>14</v>
      </c>
      <c r="AA400" s="24" t="s">
        <v>47</v>
      </c>
      <c r="AB400" s="25" t="s">
        <v>3</v>
      </c>
      <c r="AC400" s="24" t="s">
        <v>48</v>
      </c>
    </row>
    <row r="401" spans="1:29" ht="12" customHeight="1">
      <c r="A401" s="11" t="s">
        <v>653</v>
      </c>
      <c r="B401" s="11" t="s">
        <v>654</v>
      </c>
      <c r="C401" s="11" t="s">
        <v>655</v>
      </c>
      <c r="D401" s="11" t="s">
        <v>656</v>
      </c>
      <c r="E401" s="11" t="s">
        <v>657</v>
      </c>
      <c r="F401" s="11" t="s">
        <v>658</v>
      </c>
      <c r="G401" s="26" t="s">
        <v>659</v>
      </c>
      <c r="H401" s="11" t="s">
        <v>660</v>
      </c>
      <c r="I401" s="27" t="s">
        <v>661</v>
      </c>
      <c r="J401" s="28" t="s">
        <v>662</v>
      </c>
      <c r="K401" s="29" t="s">
        <v>663</v>
      </c>
      <c r="L401" s="30" t="s">
        <v>664</v>
      </c>
      <c r="M401" s="29" t="s">
        <v>665</v>
      </c>
      <c r="N401" s="29" t="s">
        <v>666</v>
      </c>
      <c r="O401" s="31" t="s">
        <v>667</v>
      </c>
      <c r="P401" s="29" t="s">
        <v>668</v>
      </c>
      <c r="Q401" s="32" t="s">
        <v>669</v>
      </c>
      <c r="R401" s="33" t="s">
        <v>670</v>
      </c>
      <c r="S401" s="33" t="s">
        <v>671</v>
      </c>
      <c r="T401" s="34" t="s">
        <v>672</v>
      </c>
      <c r="U401" s="33" t="s">
        <v>673</v>
      </c>
      <c r="V401" s="35" t="s">
        <v>674</v>
      </c>
      <c r="W401" s="35" t="s">
        <v>675</v>
      </c>
      <c r="X401" s="35" t="s">
        <v>676</v>
      </c>
      <c r="Y401" s="36" t="s">
        <v>677</v>
      </c>
      <c r="Z401" s="35" t="s">
        <v>678</v>
      </c>
      <c r="AA401" s="37" t="s">
        <v>679</v>
      </c>
      <c r="AB401" s="38" t="s">
        <v>680</v>
      </c>
      <c r="AC401" s="37" t="s">
        <v>681</v>
      </c>
    </row>
    <row r="402" spans="1:29" ht="24">
      <c r="A402" s="28" t="s">
        <v>4</v>
      </c>
      <c r="B402" s="39" t="s">
        <v>305</v>
      </c>
      <c r="C402" s="11" t="s">
        <v>306</v>
      </c>
      <c r="D402" s="204" t="s">
        <v>303</v>
      </c>
      <c r="E402" s="40">
        <v>3</v>
      </c>
      <c r="F402" s="28">
        <v>3</v>
      </c>
      <c r="G402" s="99"/>
      <c r="H402" s="100" t="str">
        <f>IF(G402="","",F402*G402)</f>
        <v/>
      </c>
      <c r="I402" s="101"/>
      <c r="J402" s="100" t="str">
        <f>IF(G402="","",ROUND(H402*I402+H402,2))</f>
        <v/>
      </c>
      <c r="K402" s="111"/>
      <c r="L402" s="111"/>
      <c r="M402" s="111"/>
      <c r="N402" s="111"/>
      <c r="O402" s="112"/>
      <c r="P402" s="113"/>
      <c r="Q402" s="185">
        <v>3</v>
      </c>
      <c r="R402" s="179"/>
      <c r="S402" s="185">
        <f>Q402*R402</f>
        <v>0</v>
      </c>
      <c r="T402" s="170"/>
      <c r="U402" s="185">
        <f>ROUND(S402*T402+S402,2)</f>
        <v>0</v>
      </c>
      <c r="V402" s="197">
        <v>10</v>
      </c>
      <c r="W402" s="179"/>
      <c r="X402" s="182">
        <f>W402*V402</f>
        <v>0</v>
      </c>
      <c r="Y402" s="170"/>
      <c r="Z402" s="182">
        <f>ROUND(X402+X402*Y402,2)</f>
        <v>0</v>
      </c>
      <c r="AA402" s="176">
        <v>10000</v>
      </c>
      <c r="AB402" s="173">
        <v>0.08</v>
      </c>
      <c r="AC402" s="166">
        <f>ROUND(AA402+AA402*AB402,2)</f>
        <v>10800</v>
      </c>
    </row>
    <row r="403" spans="1:29" ht="24">
      <c r="A403" s="28" t="s">
        <v>5</v>
      </c>
      <c r="B403" s="39" t="s">
        <v>305</v>
      </c>
      <c r="C403" s="11" t="s">
        <v>307</v>
      </c>
      <c r="D403" s="220"/>
      <c r="E403" s="40">
        <v>1</v>
      </c>
      <c r="F403" s="28">
        <v>1</v>
      </c>
      <c r="G403" s="99"/>
      <c r="H403" s="100" t="str">
        <f>IF(G403="","",F403*G403)</f>
        <v/>
      </c>
      <c r="I403" s="101"/>
      <c r="J403" s="100" t="str">
        <f>IF(G403="","",ROUND(H403*I403+H403,2))</f>
        <v/>
      </c>
      <c r="K403" s="111"/>
      <c r="L403" s="111"/>
      <c r="M403" s="111"/>
      <c r="N403" s="111"/>
      <c r="O403" s="112"/>
      <c r="P403" s="113"/>
      <c r="Q403" s="191"/>
      <c r="R403" s="180"/>
      <c r="S403" s="191"/>
      <c r="T403" s="171"/>
      <c r="U403" s="191"/>
      <c r="V403" s="198"/>
      <c r="W403" s="180"/>
      <c r="X403" s="183"/>
      <c r="Y403" s="171"/>
      <c r="Z403" s="183"/>
      <c r="AA403" s="177"/>
      <c r="AB403" s="174"/>
      <c r="AC403" s="167"/>
    </row>
    <row r="404" spans="1:29" ht="24">
      <c r="A404" s="28" t="s">
        <v>6</v>
      </c>
      <c r="B404" s="39" t="s">
        <v>305</v>
      </c>
      <c r="C404" s="11" t="s">
        <v>308</v>
      </c>
      <c r="D404" s="205"/>
      <c r="E404" s="40">
        <v>1</v>
      </c>
      <c r="F404" s="28">
        <v>1</v>
      </c>
      <c r="G404" s="99"/>
      <c r="H404" s="100" t="str">
        <f>IF(G404="","",F404*G404)</f>
        <v/>
      </c>
      <c r="I404" s="101"/>
      <c r="J404" s="100" t="str">
        <f>IF(G404="","",ROUND(H404*I404+H404,2))</f>
        <v/>
      </c>
      <c r="K404" s="111"/>
      <c r="L404" s="111"/>
      <c r="M404" s="111"/>
      <c r="N404" s="111"/>
      <c r="O404" s="112"/>
      <c r="P404" s="113"/>
      <c r="Q404" s="186"/>
      <c r="R404" s="181"/>
      <c r="S404" s="186"/>
      <c r="T404" s="172"/>
      <c r="U404" s="186"/>
      <c r="V404" s="199"/>
      <c r="W404" s="181"/>
      <c r="X404" s="184"/>
      <c r="Y404" s="172"/>
      <c r="Z404" s="184"/>
      <c r="AA404" s="178"/>
      <c r="AB404" s="175"/>
      <c r="AC404" s="168"/>
    </row>
    <row r="405" spans="1:29">
      <c r="A405" s="190" t="s">
        <v>52</v>
      </c>
      <c r="B405" s="190"/>
      <c r="C405" s="190"/>
      <c r="D405" s="190"/>
      <c r="E405" s="190"/>
      <c r="F405" s="190"/>
      <c r="G405" s="190"/>
      <c r="H405" s="114">
        <f>SUM(H402:H404)</f>
        <v>0</v>
      </c>
      <c r="I405" s="115"/>
      <c r="J405" s="114">
        <f>SUM(J402:J404)</f>
        <v>0</v>
      </c>
      <c r="K405" s="111"/>
      <c r="L405" s="111"/>
      <c r="M405" s="111"/>
      <c r="N405" s="111"/>
      <c r="O405" s="112"/>
      <c r="P405" s="113"/>
      <c r="Q405" s="133"/>
      <c r="R405" s="133"/>
      <c r="S405" s="119">
        <f>SUM(S402)</f>
        <v>0</v>
      </c>
      <c r="T405" s="120"/>
      <c r="U405" s="119">
        <f>SUM(U402)</f>
        <v>0</v>
      </c>
      <c r="V405" s="134"/>
      <c r="W405" s="134"/>
      <c r="X405" s="121">
        <f>SUM(X402)</f>
        <v>0</v>
      </c>
      <c r="Y405" s="122"/>
      <c r="Z405" s="121">
        <f>SUM(Z402)</f>
        <v>0</v>
      </c>
      <c r="AA405" s="123">
        <f>SUM(AA402)</f>
        <v>10000</v>
      </c>
      <c r="AB405" s="109"/>
      <c r="AC405" s="123">
        <f>SUM(AC402)</f>
        <v>10800</v>
      </c>
    </row>
    <row r="406" spans="1:29">
      <c r="A406" s="192" t="s">
        <v>751</v>
      </c>
      <c r="B406" s="192"/>
      <c r="C406" s="10" t="str">
        <f>IF(G404="","",SUM(H405+N405+S405+X405+AA405))</f>
        <v/>
      </c>
    </row>
    <row r="407" spans="1:29">
      <c r="A407" s="193" t="s">
        <v>752</v>
      </c>
      <c r="B407" s="194"/>
      <c r="C407" s="10" t="str">
        <f>IF(G404="","",SUM(J405,P405,U405,Z405,AC405))</f>
        <v/>
      </c>
    </row>
    <row r="409" spans="1:29">
      <c r="A409" s="169" t="s">
        <v>309</v>
      </c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</row>
    <row r="410" spans="1:29">
      <c r="A410" s="190" t="s">
        <v>0</v>
      </c>
      <c r="B410" s="190"/>
      <c r="C410" s="190"/>
      <c r="D410" s="190"/>
      <c r="E410" s="190"/>
      <c r="F410" s="190" t="s">
        <v>1</v>
      </c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65" t="s">
        <v>2</v>
      </c>
      <c r="W410" s="165"/>
      <c r="X410" s="165"/>
      <c r="Y410" s="165"/>
      <c r="Z410" s="165"/>
      <c r="AA410" s="165"/>
      <c r="AB410" s="165"/>
      <c r="AC410" s="165"/>
    </row>
    <row r="411" spans="1:29" ht="120">
      <c r="A411" s="11" t="s">
        <v>8</v>
      </c>
      <c r="B411" s="11" t="s">
        <v>9</v>
      </c>
      <c r="C411" s="11" t="s">
        <v>20</v>
      </c>
      <c r="D411" s="11" t="s">
        <v>10</v>
      </c>
      <c r="E411" s="11" t="s">
        <v>21</v>
      </c>
      <c r="F411" s="11" t="s">
        <v>33</v>
      </c>
      <c r="G411" s="12" t="s">
        <v>34</v>
      </c>
      <c r="H411" s="13" t="s">
        <v>35</v>
      </c>
      <c r="I411" s="14" t="s">
        <v>3</v>
      </c>
      <c r="J411" s="13" t="s">
        <v>36</v>
      </c>
      <c r="K411" s="15" t="s">
        <v>38</v>
      </c>
      <c r="L411" s="16" t="s">
        <v>39</v>
      </c>
      <c r="M411" s="15" t="s">
        <v>37</v>
      </c>
      <c r="N411" s="15" t="s">
        <v>41</v>
      </c>
      <c r="O411" s="17" t="s">
        <v>3</v>
      </c>
      <c r="P411" s="18" t="s">
        <v>42</v>
      </c>
      <c r="Q411" s="19" t="s">
        <v>76</v>
      </c>
      <c r="R411" s="20" t="s">
        <v>88</v>
      </c>
      <c r="S411" s="20" t="s">
        <v>45</v>
      </c>
      <c r="T411" s="21" t="s">
        <v>3</v>
      </c>
      <c r="U411" s="20" t="s">
        <v>46</v>
      </c>
      <c r="V411" s="22" t="s">
        <v>11</v>
      </c>
      <c r="W411" s="22" t="s">
        <v>12</v>
      </c>
      <c r="X411" s="22" t="s">
        <v>13</v>
      </c>
      <c r="Y411" s="23" t="s">
        <v>3</v>
      </c>
      <c r="Z411" s="22" t="s">
        <v>14</v>
      </c>
      <c r="AA411" s="24" t="s">
        <v>47</v>
      </c>
      <c r="AB411" s="25" t="s">
        <v>3</v>
      </c>
      <c r="AC411" s="24" t="s">
        <v>48</v>
      </c>
    </row>
    <row r="412" spans="1:29" ht="12" customHeight="1">
      <c r="A412" s="11" t="s">
        <v>653</v>
      </c>
      <c r="B412" s="11" t="s">
        <v>654</v>
      </c>
      <c r="C412" s="11" t="s">
        <v>655</v>
      </c>
      <c r="D412" s="11" t="s">
        <v>656</v>
      </c>
      <c r="E412" s="11" t="s">
        <v>657</v>
      </c>
      <c r="F412" s="11" t="s">
        <v>658</v>
      </c>
      <c r="G412" s="26" t="s">
        <v>659</v>
      </c>
      <c r="H412" s="11" t="s">
        <v>660</v>
      </c>
      <c r="I412" s="27" t="s">
        <v>661</v>
      </c>
      <c r="J412" s="28" t="s">
        <v>662</v>
      </c>
      <c r="K412" s="29" t="s">
        <v>663</v>
      </c>
      <c r="L412" s="30" t="s">
        <v>664</v>
      </c>
      <c r="M412" s="29" t="s">
        <v>665</v>
      </c>
      <c r="N412" s="29" t="s">
        <v>666</v>
      </c>
      <c r="O412" s="31" t="s">
        <v>667</v>
      </c>
      <c r="P412" s="29" t="s">
        <v>668</v>
      </c>
      <c r="Q412" s="32" t="s">
        <v>669</v>
      </c>
      <c r="R412" s="33" t="s">
        <v>670</v>
      </c>
      <c r="S412" s="33" t="s">
        <v>671</v>
      </c>
      <c r="T412" s="34" t="s">
        <v>672</v>
      </c>
      <c r="U412" s="33" t="s">
        <v>673</v>
      </c>
      <c r="V412" s="35" t="s">
        <v>674</v>
      </c>
      <c r="W412" s="35" t="s">
        <v>675</v>
      </c>
      <c r="X412" s="35" t="s">
        <v>676</v>
      </c>
      <c r="Y412" s="36" t="s">
        <v>677</v>
      </c>
      <c r="Z412" s="35" t="s">
        <v>678</v>
      </c>
      <c r="AA412" s="37" t="s">
        <v>679</v>
      </c>
      <c r="AB412" s="38" t="s">
        <v>680</v>
      </c>
      <c r="AC412" s="37" t="s">
        <v>681</v>
      </c>
    </row>
    <row r="413" spans="1:29">
      <c r="A413" s="28" t="s">
        <v>4</v>
      </c>
      <c r="B413" s="72" t="s">
        <v>310</v>
      </c>
      <c r="C413" s="58" t="s">
        <v>311</v>
      </c>
      <c r="D413" s="75" t="s">
        <v>312</v>
      </c>
      <c r="E413" s="40">
        <v>1</v>
      </c>
      <c r="F413" s="28">
        <v>2</v>
      </c>
      <c r="G413" s="99"/>
      <c r="H413" s="100" t="str">
        <f>IF(G413="","",F413*G413)</f>
        <v/>
      </c>
      <c r="I413" s="101"/>
      <c r="J413" s="100" t="str">
        <f>IF(G413="","",ROUND(H413*I413+H413,2))</f>
        <v/>
      </c>
      <c r="K413" s="111"/>
      <c r="L413" s="111"/>
      <c r="M413" s="111"/>
      <c r="N413" s="111"/>
      <c r="O413" s="111"/>
      <c r="P413" s="111"/>
      <c r="Q413" s="105">
        <v>2</v>
      </c>
      <c r="R413" s="99"/>
      <c r="S413" s="105">
        <f>Q413*R413</f>
        <v>0</v>
      </c>
      <c r="T413" s="101"/>
      <c r="U413" s="105">
        <f>ROUND(S413*T413+S413,2)</f>
        <v>0</v>
      </c>
      <c r="V413" s="106">
        <v>2</v>
      </c>
      <c r="W413" s="99"/>
      <c r="X413" s="107">
        <f>W413*V413</f>
        <v>0</v>
      </c>
      <c r="Y413" s="101"/>
      <c r="Z413" s="107">
        <f>ROUND(X413+X413*Y413,2)</f>
        <v>0</v>
      </c>
      <c r="AA413" s="108">
        <v>2000</v>
      </c>
      <c r="AB413" s="109">
        <v>0.08</v>
      </c>
      <c r="AC413" s="110">
        <f>ROUND(AA413+AA413*AB413,2)</f>
        <v>2160</v>
      </c>
    </row>
    <row r="414" spans="1:29">
      <c r="A414" s="190" t="s">
        <v>52</v>
      </c>
      <c r="B414" s="190"/>
      <c r="C414" s="190"/>
      <c r="D414" s="190"/>
      <c r="E414" s="190"/>
      <c r="F414" s="190"/>
      <c r="G414" s="190"/>
      <c r="H414" s="114">
        <f>SUM(H413:H413)</f>
        <v>0</v>
      </c>
      <c r="I414" s="115"/>
      <c r="J414" s="114">
        <f>SUM(J413:J413)</f>
        <v>0</v>
      </c>
      <c r="K414" s="111"/>
      <c r="L414" s="111"/>
      <c r="M414" s="111"/>
      <c r="N414" s="111"/>
      <c r="O414" s="111"/>
      <c r="P414" s="111"/>
      <c r="Q414" s="133"/>
      <c r="R414" s="133"/>
      <c r="S414" s="119">
        <f>SUM(S413)</f>
        <v>0</v>
      </c>
      <c r="T414" s="120"/>
      <c r="U414" s="119">
        <f>SUM(U413)</f>
        <v>0</v>
      </c>
      <c r="V414" s="134"/>
      <c r="W414" s="134"/>
      <c r="X414" s="121">
        <f>SUM(X413)</f>
        <v>0</v>
      </c>
      <c r="Y414" s="122"/>
      <c r="Z414" s="121">
        <f>SUM(Z413)</f>
        <v>0</v>
      </c>
      <c r="AA414" s="123">
        <f>SUM(AA413)</f>
        <v>2000</v>
      </c>
      <c r="AB414" s="109"/>
      <c r="AC414" s="123">
        <f>SUM(AC413)</f>
        <v>2160</v>
      </c>
    </row>
    <row r="415" spans="1:29">
      <c r="A415" s="192" t="s">
        <v>753</v>
      </c>
      <c r="B415" s="192"/>
      <c r="C415" s="10" t="str">
        <f>IF(G413="","",SUM(H414+N414+S414+X414+AA414))</f>
        <v/>
      </c>
    </row>
    <row r="416" spans="1:29">
      <c r="A416" s="193" t="s">
        <v>754</v>
      </c>
      <c r="B416" s="194"/>
      <c r="C416" s="10" t="str">
        <f>IF(G413="","",SUM(J414,P414,U414,Z414,AC414))</f>
        <v/>
      </c>
    </row>
    <row r="418" spans="1:29">
      <c r="A418" s="169" t="s">
        <v>313</v>
      </c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</row>
    <row r="419" spans="1:29">
      <c r="A419" s="190" t="s">
        <v>0</v>
      </c>
      <c r="B419" s="190"/>
      <c r="C419" s="190"/>
      <c r="D419" s="190"/>
      <c r="E419" s="190"/>
      <c r="F419" s="190" t="s">
        <v>1</v>
      </c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65" t="s">
        <v>2</v>
      </c>
      <c r="W419" s="165"/>
      <c r="X419" s="165"/>
      <c r="Y419" s="165"/>
      <c r="Z419" s="165"/>
      <c r="AA419" s="165"/>
      <c r="AB419" s="165"/>
      <c r="AC419" s="165"/>
    </row>
    <row r="420" spans="1:29" ht="120">
      <c r="A420" s="11" t="s">
        <v>8</v>
      </c>
      <c r="B420" s="11" t="s">
        <v>9</v>
      </c>
      <c r="C420" s="11" t="s">
        <v>20</v>
      </c>
      <c r="D420" s="11" t="s">
        <v>10</v>
      </c>
      <c r="E420" s="11" t="s">
        <v>21</v>
      </c>
      <c r="F420" s="11" t="s">
        <v>33</v>
      </c>
      <c r="G420" s="12" t="s">
        <v>34</v>
      </c>
      <c r="H420" s="13" t="s">
        <v>35</v>
      </c>
      <c r="I420" s="14" t="s">
        <v>3</v>
      </c>
      <c r="J420" s="13" t="s">
        <v>36</v>
      </c>
      <c r="K420" s="15" t="s">
        <v>38</v>
      </c>
      <c r="L420" s="16" t="s">
        <v>39</v>
      </c>
      <c r="M420" s="15" t="s">
        <v>37</v>
      </c>
      <c r="N420" s="15" t="s">
        <v>41</v>
      </c>
      <c r="O420" s="17" t="s">
        <v>3</v>
      </c>
      <c r="P420" s="18" t="s">
        <v>42</v>
      </c>
      <c r="Q420" s="19" t="s">
        <v>43</v>
      </c>
      <c r="R420" s="20" t="s">
        <v>44</v>
      </c>
      <c r="S420" s="20" t="s">
        <v>45</v>
      </c>
      <c r="T420" s="21" t="s">
        <v>3</v>
      </c>
      <c r="U420" s="20" t="s">
        <v>46</v>
      </c>
      <c r="V420" s="22" t="s">
        <v>11</v>
      </c>
      <c r="W420" s="22" t="s">
        <v>12</v>
      </c>
      <c r="X420" s="22" t="s">
        <v>13</v>
      </c>
      <c r="Y420" s="23" t="s">
        <v>3</v>
      </c>
      <c r="Z420" s="22" t="s">
        <v>14</v>
      </c>
      <c r="AA420" s="24" t="s">
        <v>47</v>
      </c>
      <c r="AB420" s="25" t="s">
        <v>3</v>
      </c>
      <c r="AC420" s="24" t="s">
        <v>48</v>
      </c>
    </row>
    <row r="421" spans="1:29" ht="12" customHeight="1">
      <c r="A421" s="11" t="s">
        <v>653</v>
      </c>
      <c r="B421" s="11" t="s">
        <v>654</v>
      </c>
      <c r="C421" s="11" t="s">
        <v>655</v>
      </c>
      <c r="D421" s="11" t="s">
        <v>656</v>
      </c>
      <c r="E421" s="11" t="s">
        <v>657</v>
      </c>
      <c r="F421" s="11" t="s">
        <v>658</v>
      </c>
      <c r="G421" s="26" t="s">
        <v>659</v>
      </c>
      <c r="H421" s="11" t="s">
        <v>660</v>
      </c>
      <c r="I421" s="27" t="s">
        <v>661</v>
      </c>
      <c r="J421" s="28" t="s">
        <v>662</v>
      </c>
      <c r="K421" s="29" t="s">
        <v>663</v>
      </c>
      <c r="L421" s="30" t="s">
        <v>664</v>
      </c>
      <c r="M421" s="29" t="s">
        <v>665</v>
      </c>
      <c r="N421" s="29" t="s">
        <v>666</v>
      </c>
      <c r="O421" s="31" t="s">
        <v>667</v>
      </c>
      <c r="P421" s="29" t="s">
        <v>668</v>
      </c>
      <c r="Q421" s="32" t="s">
        <v>669</v>
      </c>
      <c r="R421" s="33" t="s">
        <v>670</v>
      </c>
      <c r="S421" s="33" t="s">
        <v>671</v>
      </c>
      <c r="T421" s="34" t="s">
        <v>672</v>
      </c>
      <c r="U421" s="33" t="s">
        <v>673</v>
      </c>
      <c r="V421" s="35" t="s">
        <v>674</v>
      </c>
      <c r="W421" s="35" t="s">
        <v>675</v>
      </c>
      <c r="X421" s="35" t="s">
        <v>676</v>
      </c>
      <c r="Y421" s="36" t="s">
        <v>677</v>
      </c>
      <c r="Z421" s="35" t="s">
        <v>678</v>
      </c>
      <c r="AA421" s="37" t="s">
        <v>679</v>
      </c>
      <c r="AB421" s="38" t="s">
        <v>680</v>
      </c>
      <c r="AC421" s="37" t="s">
        <v>681</v>
      </c>
    </row>
    <row r="422" spans="1:29" ht="24">
      <c r="A422" s="28" t="s">
        <v>4</v>
      </c>
      <c r="B422" s="86" t="s">
        <v>315</v>
      </c>
      <c r="C422" s="58" t="s">
        <v>316</v>
      </c>
      <c r="D422" s="187" t="s">
        <v>314</v>
      </c>
      <c r="E422" s="40">
        <v>10</v>
      </c>
      <c r="F422" s="28">
        <v>20</v>
      </c>
      <c r="G422" s="99"/>
      <c r="H422" s="100" t="str">
        <f>IF(G422="","",F422*G422)</f>
        <v/>
      </c>
      <c r="I422" s="101"/>
      <c r="J422" s="100" t="str">
        <f>IF(G422="","",ROUND(H422*I422+H422,2))</f>
        <v/>
      </c>
      <c r="K422" s="102" t="s">
        <v>317</v>
      </c>
      <c r="L422" s="102">
        <v>10</v>
      </c>
      <c r="M422" s="103"/>
      <c r="N422" s="104" t="str">
        <f t="shared" ref="N422:N428" si="18">IF(M422="","",L422*M422)</f>
        <v/>
      </c>
      <c r="O422" s="101"/>
      <c r="P422" s="104" t="str">
        <f t="shared" ref="P422:P428" si="19">IF(M422="","",ROUND(N422*O422+N422,2))</f>
        <v/>
      </c>
      <c r="Q422" s="213">
        <v>24</v>
      </c>
      <c r="R422" s="179"/>
      <c r="S422" s="185">
        <f>Q422*R422</f>
        <v>0</v>
      </c>
      <c r="T422" s="170"/>
      <c r="U422" s="185">
        <f>ROUND(S422*T422+S422,2)</f>
        <v>0</v>
      </c>
      <c r="V422" s="197">
        <v>50</v>
      </c>
      <c r="W422" s="179"/>
      <c r="X422" s="182">
        <f>W422*V422</f>
        <v>0</v>
      </c>
      <c r="Y422" s="170"/>
      <c r="Z422" s="182">
        <f>ROUND(X422+X422*Y422,2)</f>
        <v>0</v>
      </c>
      <c r="AA422" s="176">
        <v>30000</v>
      </c>
      <c r="AB422" s="173">
        <v>0.08</v>
      </c>
      <c r="AC422" s="166">
        <f>ROUND(AA422+AA422*AB422,2)</f>
        <v>32400</v>
      </c>
    </row>
    <row r="423" spans="1:29" ht="24">
      <c r="A423" s="28" t="s">
        <v>5</v>
      </c>
      <c r="B423" s="69" t="s">
        <v>315</v>
      </c>
      <c r="C423" s="58" t="s">
        <v>318</v>
      </c>
      <c r="D423" s="188"/>
      <c r="E423" s="40">
        <v>23</v>
      </c>
      <c r="F423" s="28">
        <v>34</v>
      </c>
      <c r="G423" s="99"/>
      <c r="H423" s="100" t="str">
        <f>IF(G423="","",F423*G423)</f>
        <v/>
      </c>
      <c r="I423" s="101"/>
      <c r="J423" s="100" t="str">
        <f>IF(G423="","",ROUND(H423*I423+H423,2))</f>
        <v/>
      </c>
      <c r="K423" s="102" t="s">
        <v>317</v>
      </c>
      <c r="L423" s="102">
        <v>23</v>
      </c>
      <c r="M423" s="103"/>
      <c r="N423" s="104" t="str">
        <f t="shared" si="18"/>
        <v/>
      </c>
      <c r="O423" s="101"/>
      <c r="P423" s="104" t="str">
        <f t="shared" si="19"/>
        <v/>
      </c>
      <c r="Q423" s="217"/>
      <c r="R423" s="180"/>
      <c r="S423" s="191"/>
      <c r="T423" s="171"/>
      <c r="U423" s="191"/>
      <c r="V423" s="198"/>
      <c r="W423" s="180"/>
      <c r="X423" s="183"/>
      <c r="Y423" s="171"/>
      <c r="Z423" s="183"/>
      <c r="AA423" s="177"/>
      <c r="AB423" s="174"/>
      <c r="AC423" s="167"/>
    </row>
    <row r="424" spans="1:29" ht="24">
      <c r="A424" s="77" t="s">
        <v>6</v>
      </c>
      <c r="B424" s="78" t="s">
        <v>319</v>
      </c>
      <c r="C424" s="75" t="s">
        <v>318</v>
      </c>
      <c r="D424" s="188"/>
      <c r="E424" s="79">
        <v>3</v>
      </c>
      <c r="F424" s="77">
        <v>3</v>
      </c>
      <c r="G424" s="99"/>
      <c r="H424" s="100" t="str">
        <f>IF(G424="","",F424*G424)</f>
        <v/>
      </c>
      <c r="I424" s="101"/>
      <c r="J424" s="100" t="str">
        <f>IF(G424="","",ROUND(H424*I424+H424,2))</f>
        <v/>
      </c>
      <c r="K424" s="146" t="s">
        <v>317</v>
      </c>
      <c r="L424" s="146">
        <v>3</v>
      </c>
      <c r="M424" s="103"/>
      <c r="N424" s="104" t="str">
        <f t="shared" si="18"/>
        <v/>
      </c>
      <c r="O424" s="101"/>
      <c r="P424" s="104" t="str">
        <f t="shared" si="19"/>
        <v/>
      </c>
      <c r="Q424" s="191"/>
      <c r="R424" s="180"/>
      <c r="S424" s="191"/>
      <c r="T424" s="171"/>
      <c r="U424" s="191"/>
      <c r="V424" s="198"/>
      <c r="W424" s="180"/>
      <c r="X424" s="183"/>
      <c r="Y424" s="171"/>
      <c r="Z424" s="183"/>
      <c r="AA424" s="177"/>
      <c r="AB424" s="174"/>
      <c r="AC424" s="167"/>
    </row>
    <row r="425" spans="1:29" ht="30.6" customHeight="1">
      <c r="A425" s="195" t="s">
        <v>7</v>
      </c>
      <c r="B425" s="214" t="s">
        <v>321</v>
      </c>
      <c r="C425" s="187" t="s">
        <v>320</v>
      </c>
      <c r="D425" s="188"/>
      <c r="E425" s="207">
        <v>1</v>
      </c>
      <c r="F425" s="195">
        <v>2</v>
      </c>
      <c r="G425" s="179"/>
      <c r="H425" s="211" t="str">
        <f>IF(G425="","",F425*G425)</f>
        <v/>
      </c>
      <c r="I425" s="170"/>
      <c r="J425" s="211" t="str">
        <f>IF(G425="","",ROUND(H425*I425+H425,2))</f>
        <v/>
      </c>
      <c r="K425" s="102" t="s">
        <v>317</v>
      </c>
      <c r="L425" s="102">
        <v>1</v>
      </c>
      <c r="M425" s="103"/>
      <c r="N425" s="104" t="str">
        <f t="shared" si="18"/>
        <v/>
      </c>
      <c r="O425" s="101"/>
      <c r="P425" s="104" t="str">
        <f t="shared" si="19"/>
        <v/>
      </c>
      <c r="Q425" s="191"/>
      <c r="R425" s="180"/>
      <c r="S425" s="191"/>
      <c r="T425" s="171"/>
      <c r="U425" s="191"/>
      <c r="V425" s="198"/>
      <c r="W425" s="180"/>
      <c r="X425" s="183"/>
      <c r="Y425" s="171"/>
      <c r="Z425" s="183"/>
      <c r="AA425" s="177"/>
      <c r="AB425" s="174"/>
      <c r="AC425" s="167"/>
    </row>
    <row r="426" spans="1:29" ht="36">
      <c r="A426" s="196"/>
      <c r="B426" s="215"/>
      <c r="C426" s="189"/>
      <c r="D426" s="188"/>
      <c r="E426" s="209"/>
      <c r="F426" s="196"/>
      <c r="G426" s="181"/>
      <c r="H426" s="212"/>
      <c r="I426" s="172"/>
      <c r="J426" s="212"/>
      <c r="K426" s="102" t="s">
        <v>322</v>
      </c>
      <c r="L426" s="102">
        <v>1</v>
      </c>
      <c r="M426" s="103"/>
      <c r="N426" s="104" t="str">
        <f t="shared" si="18"/>
        <v/>
      </c>
      <c r="O426" s="101"/>
      <c r="P426" s="104" t="str">
        <f t="shared" si="19"/>
        <v/>
      </c>
      <c r="Q426" s="191"/>
      <c r="R426" s="180"/>
      <c r="S426" s="191"/>
      <c r="T426" s="171"/>
      <c r="U426" s="191"/>
      <c r="V426" s="198"/>
      <c r="W426" s="180"/>
      <c r="X426" s="183"/>
      <c r="Y426" s="171"/>
      <c r="Z426" s="183"/>
      <c r="AA426" s="177"/>
      <c r="AB426" s="174"/>
      <c r="AC426" s="167"/>
    </row>
    <row r="427" spans="1:29">
      <c r="A427" s="195" t="s">
        <v>16</v>
      </c>
      <c r="B427" s="214" t="s">
        <v>324</v>
      </c>
      <c r="C427" s="187" t="s">
        <v>323</v>
      </c>
      <c r="D427" s="188"/>
      <c r="E427" s="207">
        <v>1</v>
      </c>
      <c r="F427" s="195">
        <v>2</v>
      </c>
      <c r="G427" s="179"/>
      <c r="H427" s="211" t="str">
        <f>IF(G427="","",F427*G427)</f>
        <v/>
      </c>
      <c r="I427" s="170"/>
      <c r="J427" s="211" t="str">
        <f>IF(G427="","",ROUND(H427*I427+H427,2))</f>
        <v/>
      </c>
      <c r="K427" s="146" t="s">
        <v>317</v>
      </c>
      <c r="L427" s="146">
        <v>1</v>
      </c>
      <c r="M427" s="103"/>
      <c r="N427" s="104" t="str">
        <f t="shared" si="18"/>
        <v/>
      </c>
      <c r="O427" s="101"/>
      <c r="P427" s="104" t="str">
        <f t="shared" si="19"/>
        <v/>
      </c>
      <c r="Q427" s="191"/>
      <c r="R427" s="180"/>
      <c r="S427" s="191"/>
      <c r="T427" s="171"/>
      <c r="U427" s="191"/>
      <c r="V427" s="198"/>
      <c r="W427" s="180"/>
      <c r="X427" s="183"/>
      <c r="Y427" s="171"/>
      <c r="Z427" s="183"/>
      <c r="AA427" s="177"/>
      <c r="AB427" s="174"/>
      <c r="AC427" s="167"/>
    </row>
    <row r="428" spans="1:29" ht="36">
      <c r="A428" s="196"/>
      <c r="B428" s="215"/>
      <c r="C428" s="189"/>
      <c r="D428" s="188"/>
      <c r="E428" s="209"/>
      <c r="F428" s="196"/>
      <c r="G428" s="181"/>
      <c r="H428" s="212"/>
      <c r="I428" s="172"/>
      <c r="J428" s="212"/>
      <c r="K428" s="146" t="s">
        <v>322</v>
      </c>
      <c r="L428" s="146">
        <v>1</v>
      </c>
      <c r="M428" s="103"/>
      <c r="N428" s="104" t="str">
        <f t="shared" si="18"/>
        <v/>
      </c>
      <c r="O428" s="101"/>
      <c r="P428" s="104" t="str">
        <f t="shared" si="19"/>
        <v/>
      </c>
      <c r="Q428" s="191"/>
      <c r="R428" s="180"/>
      <c r="S428" s="191"/>
      <c r="T428" s="171"/>
      <c r="U428" s="191"/>
      <c r="V428" s="198"/>
      <c r="W428" s="180"/>
      <c r="X428" s="183"/>
      <c r="Y428" s="171"/>
      <c r="Z428" s="183"/>
      <c r="AA428" s="177"/>
      <c r="AB428" s="174"/>
      <c r="AC428" s="167"/>
    </row>
    <row r="429" spans="1:29" ht="24">
      <c r="A429" s="77" t="s">
        <v>17</v>
      </c>
      <c r="B429" s="78" t="s">
        <v>325</v>
      </c>
      <c r="C429" s="75" t="s">
        <v>326</v>
      </c>
      <c r="D429" s="188"/>
      <c r="E429" s="79">
        <v>1</v>
      </c>
      <c r="F429" s="77">
        <v>2</v>
      </c>
      <c r="G429" s="99"/>
      <c r="H429" s="100" t="str">
        <f t="shared" ref="H429:H440" si="20">IF(G429="","",F429*G429)</f>
        <v/>
      </c>
      <c r="I429" s="101"/>
      <c r="J429" s="100" t="str">
        <f t="shared" ref="J429:J440" si="21">IF(G429="","",ROUND(H429*I429+H429,2))</f>
        <v/>
      </c>
      <c r="K429" s="111"/>
      <c r="L429" s="111"/>
      <c r="M429" s="111"/>
      <c r="N429" s="111"/>
      <c r="O429" s="111"/>
      <c r="P429" s="111"/>
      <c r="Q429" s="191"/>
      <c r="R429" s="180"/>
      <c r="S429" s="191"/>
      <c r="T429" s="171"/>
      <c r="U429" s="191"/>
      <c r="V429" s="198"/>
      <c r="W429" s="180"/>
      <c r="X429" s="183"/>
      <c r="Y429" s="171"/>
      <c r="Z429" s="183"/>
      <c r="AA429" s="177"/>
      <c r="AB429" s="174"/>
      <c r="AC429" s="167"/>
    </row>
    <row r="430" spans="1:29" ht="24">
      <c r="A430" s="77" t="s">
        <v>18</v>
      </c>
      <c r="B430" s="78" t="s">
        <v>325</v>
      </c>
      <c r="C430" s="75" t="s">
        <v>327</v>
      </c>
      <c r="D430" s="188"/>
      <c r="E430" s="79">
        <v>1</v>
      </c>
      <c r="F430" s="77">
        <v>1</v>
      </c>
      <c r="G430" s="99"/>
      <c r="H430" s="100" t="str">
        <f t="shared" si="20"/>
        <v/>
      </c>
      <c r="I430" s="101"/>
      <c r="J430" s="100" t="str">
        <f t="shared" si="21"/>
        <v/>
      </c>
      <c r="K430" s="111"/>
      <c r="L430" s="111"/>
      <c r="M430" s="111"/>
      <c r="N430" s="111"/>
      <c r="O430" s="111"/>
      <c r="P430" s="111"/>
      <c r="Q430" s="191"/>
      <c r="R430" s="180"/>
      <c r="S430" s="191"/>
      <c r="T430" s="171"/>
      <c r="U430" s="191"/>
      <c r="V430" s="198"/>
      <c r="W430" s="180"/>
      <c r="X430" s="183"/>
      <c r="Y430" s="171"/>
      <c r="Z430" s="183"/>
      <c r="AA430" s="177"/>
      <c r="AB430" s="174"/>
      <c r="AC430" s="167"/>
    </row>
    <row r="431" spans="1:29">
      <c r="A431" s="77" t="s">
        <v>19</v>
      </c>
      <c r="B431" s="78" t="s">
        <v>325</v>
      </c>
      <c r="C431" s="75" t="s">
        <v>328</v>
      </c>
      <c r="D431" s="188"/>
      <c r="E431" s="79">
        <v>1</v>
      </c>
      <c r="F431" s="77">
        <v>2</v>
      </c>
      <c r="G431" s="99"/>
      <c r="H431" s="100" t="str">
        <f t="shared" si="20"/>
        <v/>
      </c>
      <c r="I431" s="101"/>
      <c r="J431" s="100" t="str">
        <f t="shared" si="21"/>
        <v/>
      </c>
      <c r="K431" s="111"/>
      <c r="L431" s="111"/>
      <c r="M431" s="111"/>
      <c r="N431" s="111"/>
      <c r="O431" s="111"/>
      <c r="P431" s="111"/>
      <c r="Q431" s="191"/>
      <c r="R431" s="180"/>
      <c r="S431" s="191"/>
      <c r="T431" s="171"/>
      <c r="U431" s="191"/>
      <c r="V431" s="198"/>
      <c r="W431" s="180"/>
      <c r="X431" s="183"/>
      <c r="Y431" s="171"/>
      <c r="Z431" s="183"/>
      <c r="AA431" s="177"/>
      <c r="AB431" s="174"/>
      <c r="AC431" s="167"/>
    </row>
    <row r="432" spans="1:29">
      <c r="A432" s="77" t="s">
        <v>29</v>
      </c>
      <c r="B432" s="78" t="s">
        <v>325</v>
      </c>
      <c r="C432" s="75" t="s">
        <v>329</v>
      </c>
      <c r="D432" s="188"/>
      <c r="E432" s="79">
        <v>1</v>
      </c>
      <c r="F432" s="77">
        <v>2</v>
      </c>
      <c r="G432" s="99"/>
      <c r="H432" s="100" t="str">
        <f t="shared" si="20"/>
        <v/>
      </c>
      <c r="I432" s="101"/>
      <c r="J432" s="100" t="str">
        <f t="shared" si="21"/>
        <v/>
      </c>
      <c r="K432" s="111"/>
      <c r="L432" s="111"/>
      <c r="M432" s="111"/>
      <c r="N432" s="111"/>
      <c r="O432" s="111"/>
      <c r="P432" s="111"/>
      <c r="Q432" s="191"/>
      <c r="R432" s="180"/>
      <c r="S432" s="191"/>
      <c r="T432" s="171"/>
      <c r="U432" s="191"/>
      <c r="V432" s="198"/>
      <c r="W432" s="180"/>
      <c r="X432" s="183"/>
      <c r="Y432" s="171"/>
      <c r="Z432" s="183"/>
      <c r="AA432" s="177"/>
      <c r="AB432" s="174"/>
      <c r="AC432" s="167"/>
    </row>
    <row r="433" spans="1:29" ht="24">
      <c r="A433" s="77" t="s">
        <v>30</v>
      </c>
      <c r="B433" s="78" t="s">
        <v>287</v>
      </c>
      <c r="C433" s="75" t="s">
        <v>330</v>
      </c>
      <c r="D433" s="188"/>
      <c r="E433" s="79">
        <v>1</v>
      </c>
      <c r="F433" s="77">
        <v>1</v>
      </c>
      <c r="G433" s="99"/>
      <c r="H433" s="100" t="str">
        <f t="shared" si="20"/>
        <v/>
      </c>
      <c r="I433" s="101"/>
      <c r="J433" s="100" t="str">
        <f t="shared" si="21"/>
        <v/>
      </c>
      <c r="K433" s="111"/>
      <c r="L433" s="111"/>
      <c r="M433" s="111"/>
      <c r="N433" s="111"/>
      <c r="O433" s="111"/>
      <c r="P433" s="111"/>
      <c r="Q433" s="191"/>
      <c r="R433" s="180"/>
      <c r="S433" s="191"/>
      <c r="T433" s="171"/>
      <c r="U433" s="191"/>
      <c r="V433" s="198"/>
      <c r="W433" s="180"/>
      <c r="X433" s="183"/>
      <c r="Y433" s="171"/>
      <c r="Z433" s="183"/>
      <c r="AA433" s="177"/>
      <c r="AB433" s="174"/>
      <c r="AC433" s="167"/>
    </row>
    <row r="434" spans="1:29" ht="24">
      <c r="A434" s="77" t="s">
        <v>56</v>
      </c>
      <c r="B434" s="78" t="s">
        <v>331</v>
      </c>
      <c r="C434" s="75" t="s">
        <v>332</v>
      </c>
      <c r="D434" s="188"/>
      <c r="E434" s="79">
        <v>1</v>
      </c>
      <c r="F434" s="77">
        <v>2</v>
      </c>
      <c r="G434" s="99"/>
      <c r="H434" s="100" t="str">
        <f t="shared" si="20"/>
        <v/>
      </c>
      <c r="I434" s="101"/>
      <c r="J434" s="100" t="str">
        <f t="shared" si="21"/>
        <v/>
      </c>
      <c r="K434" s="111"/>
      <c r="L434" s="111"/>
      <c r="M434" s="111"/>
      <c r="N434" s="111"/>
      <c r="O434" s="111"/>
      <c r="P434" s="111"/>
      <c r="Q434" s="191"/>
      <c r="R434" s="180"/>
      <c r="S434" s="191"/>
      <c r="T434" s="171"/>
      <c r="U434" s="191"/>
      <c r="V434" s="198"/>
      <c r="W434" s="180"/>
      <c r="X434" s="183"/>
      <c r="Y434" s="171"/>
      <c r="Z434" s="183"/>
      <c r="AA434" s="177"/>
      <c r="AB434" s="174"/>
      <c r="AC434" s="167"/>
    </row>
    <row r="435" spans="1:29">
      <c r="A435" s="77" t="s">
        <v>57</v>
      </c>
      <c r="B435" s="78" t="s">
        <v>333</v>
      </c>
      <c r="C435" s="75" t="s">
        <v>334</v>
      </c>
      <c r="D435" s="188"/>
      <c r="E435" s="79">
        <v>2</v>
      </c>
      <c r="F435" s="77">
        <v>4</v>
      </c>
      <c r="G435" s="99"/>
      <c r="H435" s="100" t="str">
        <f t="shared" si="20"/>
        <v/>
      </c>
      <c r="I435" s="101"/>
      <c r="J435" s="100" t="str">
        <f t="shared" si="21"/>
        <v/>
      </c>
      <c r="K435" s="111"/>
      <c r="L435" s="111"/>
      <c r="M435" s="111"/>
      <c r="N435" s="111"/>
      <c r="O435" s="111"/>
      <c r="P435" s="111"/>
      <c r="Q435" s="191"/>
      <c r="R435" s="180"/>
      <c r="S435" s="191"/>
      <c r="T435" s="171"/>
      <c r="U435" s="191"/>
      <c r="V435" s="198"/>
      <c r="W435" s="180"/>
      <c r="X435" s="183"/>
      <c r="Y435" s="171"/>
      <c r="Z435" s="183"/>
      <c r="AA435" s="177"/>
      <c r="AB435" s="174"/>
      <c r="AC435" s="167"/>
    </row>
    <row r="436" spans="1:29" ht="24">
      <c r="A436" s="77" t="s">
        <v>58</v>
      </c>
      <c r="B436" s="78" t="s">
        <v>335</v>
      </c>
      <c r="C436" s="75" t="s">
        <v>336</v>
      </c>
      <c r="D436" s="188"/>
      <c r="E436" s="79">
        <v>1</v>
      </c>
      <c r="F436" s="77">
        <v>2</v>
      </c>
      <c r="G436" s="99"/>
      <c r="H436" s="100" t="str">
        <f t="shared" si="20"/>
        <v/>
      </c>
      <c r="I436" s="101"/>
      <c r="J436" s="100" t="str">
        <f t="shared" si="21"/>
        <v/>
      </c>
      <c r="K436" s="111"/>
      <c r="L436" s="111"/>
      <c r="M436" s="111"/>
      <c r="N436" s="111"/>
      <c r="O436" s="111"/>
      <c r="P436" s="111"/>
      <c r="Q436" s="191"/>
      <c r="R436" s="180"/>
      <c r="S436" s="191"/>
      <c r="T436" s="171"/>
      <c r="U436" s="191"/>
      <c r="V436" s="198"/>
      <c r="W436" s="180"/>
      <c r="X436" s="183"/>
      <c r="Y436" s="171"/>
      <c r="Z436" s="183"/>
      <c r="AA436" s="177"/>
      <c r="AB436" s="174"/>
      <c r="AC436" s="167"/>
    </row>
    <row r="437" spans="1:29" ht="24">
      <c r="A437" s="77" t="s">
        <v>59</v>
      </c>
      <c r="B437" s="78" t="s">
        <v>337</v>
      </c>
      <c r="C437" s="75" t="s">
        <v>338</v>
      </c>
      <c r="D437" s="188"/>
      <c r="E437" s="79">
        <v>7</v>
      </c>
      <c r="F437" s="77">
        <v>14</v>
      </c>
      <c r="G437" s="99"/>
      <c r="H437" s="100" t="str">
        <f t="shared" si="20"/>
        <v/>
      </c>
      <c r="I437" s="101"/>
      <c r="J437" s="100" t="str">
        <f t="shared" si="21"/>
        <v/>
      </c>
      <c r="K437" s="111"/>
      <c r="L437" s="111"/>
      <c r="M437" s="111"/>
      <c r="N437" s="111"/>
      <c r="O437" s="111"/>
      <c r="P437" s="111"/>
      <c r="Q437" s="191"/>
      <c r="R437" s="180"/>
      <c r="S437" s="191"/>
      <c r="T437" s="171"/>
      <c r="U437" s="191"/>
      <c r="V437" s="198"/>
      <c r="W437" s="180"/>
      <c r="X437" s="183"/>
      <c r="Y437" s="171"/>
      <c r="Z437" s="183"/>
      <c r="AA437" s="177"/>
      <c r="AB437" s="174"/>
      <c r="AC437" s="167"/>
    </row>
    <row r="438" spans="1:29" ht="24">
      <c r="A438" s="77" t="s">
        <v>60</v>
      </c>
      <c r="B438" s="78" t="s">
        <v>339</v>
      </c>
      <c r="C438" s="75" t="s">
        <v>338</v>
      </c>
      <c r="D438" s="188"/>
      <c r="E438" s="79">
        <v>5</v>
      </c>
      <c r="F438" s="77">
        <v>10</v>
      </c>
      <c r="G438" s="99"/>
      <c r="H438" s="100" t="str">
        <f t="shared" si="20"/>
        <v/>
      </c>
      <c r="I438" s="101"/>
      <c r="J438" s="100" t="str">
        <f t="shared" si="21"/>
        <v/>
      </c>
      <c r="K438" s="111"/>
      <c r="L438" s="111"/>
      <c r="M438" s="111"/>
      <c r="N438" s="111"/>
      <c r="O438" s="111"/>
      <c r="P438" s="111"/>
      <c r="Q438" s="191"/>
      <c r="R438" s="180"/>
      <c r="S438" s="191"/>
      <c r="T438" s="171"/>
      <c r="U438" s="191"/>
      <c r="V438" s="198"/>
      <c r="W438" s="180"/>
      <c r="X438" s="183"/>
      <c r="Y438" s="171"/>
      <c r="Z438" s="183"/>
      <c r="AA438" s="177"/>
      <c r="AB438" s="174"/>
      <c r="AC438" s="167"/>
    </row>
    <row r="439" spans="1:29" ht="24">
      <c r="A439" s="77" t="s">
        <v>61</v>
      </c>
      <c r="B439" s="78" t="s">
        <v>266</v>
      </c>
      <c r="C439" s="75" t="s">
        <v>340</v>
      </c>
      <c r="D439" s="188"/>
      <c r="E439" s="79">
        <v>1</v>
      </c>
      <c r="F439" s="77">
        <v>2</v>
      </c>
      <c r="G439" s="99"/>
      <c r="H439" s="100" t="str">
        <f t="shared" si="20"/>
        <v/>
      </c>
      <c r="I439" s="101"/>
      <c r="J439" s="100" t="str">
        <f t="shared" si="21"/>
        <v/>
      </c>
      <c r="K439" s="111"/>
      <c r="L439" s="111"/>
      <c r="M439" s="111"/>
      <c r="N439" s="111"/>
      <c r="O439" s="111"/>
      <c r="P439" s="111"/>
      <c r="Q439" s="191"/>
      <c r="R439" s="180"/>
      <c r="S439" s="191"/>
      <c r="T439" s="171"/>
      <c r="U439" s="191"/>
      <c r="V439" s="198"/>
      <c r="W439" s="180"/>
      <c r="X439" s="183"/>
      <c r="Y439" s="171"/>
      <c r="Z439" s="183"/>
      <c r="AA439" s="177"/>
      <c r="AB439" s="174"/>
      <c r="AC439" s="167"/>
    </row>
    <row r="440" spans="1:29" ht="24">
      <c r="A440" s="77" t="s">
        <v>62</v>
      </c>
      <c r="B440" s="78" t="s">
        <v>266</v>
      </c>
      <c r="C440" s="75" t="s">
        <v>341</v>
      </c>
      <c r="D440" s="188"/>
      <c r="E440" s="79">
        <v>2</v>
      </c>
      <c r="F440" s="77">
        <v>4</v>
      </c>
      <c r="G440" s="99"/>
      <c r="H440" s="100" t="str">
        <f t="shared" si="20"/>
        <v/>
      </c>
      <c r="I440" s="101"/>
      <c r="J440" s="100" t="str">
        <f t="shared" si="21"/>
        <v/>
      </c>
      <c r="K440" s="111"/>
      <c r="L440" s="111"/>
      <c r="M440" s="111"/>
      <c r="N440" s="111"/>
      <c r="O440" s="111"/>
      <c r="P440" s="111"/>
      <c r="Q440" s="191"/>
      <c r="R440" s="180"/>
      <c r="S440" s="191"/>
      <c r="T440" s="171"/>
      <c r="U440" s="191"/>
      <c r="V440" s="199"/>
      <c r="W440" s="180"/>
      <c r="X440" s="183"/>
      <c r="Y440" s="171"/>
      <c r="Z440" s="183"/>
      <c r="AA440" s="177"/>
      <c r="AB440" s="174"/>
      <c r="AC440" s="167"/>
    </row>
    <row r="441" spans="1:29">
      <c r="A441" s="190" t="s">
        <v>52</v>
      </c>
      <c r="B441" s="190"/>
      <c r="C441" s="190"/>
      <c r="D441" s="190"/>
      <c r="E441" s="190"/>
      <c r="F441" s="190"/>
      <c r="G441" s="190"/>
      <c r="H441" s="114">
        <f>SUM(H422:H426)</f>
        <v>0</v>
      </c>
      <c r="I441" s="115"/>
      <c r="J441" s="114">
        <f>SUM(J422:J426)</f>
        <v>0</v>
      </c>
      <c r="K441" s="137"/>
      <c r="L441" s="137"/>
      <c r="M441" s="142"/>
      <c r="N441" s="116">
        <f>SUM(N422:N440)</f>
        <v>0</v>
      </c>
      <c r="O441" s="144"/>
      <c r="P441" s="116">
        <f>SUM(P422:P440)</f>
        <v>0</v>
      </c>
      <c r="Q441" s="145"/>
      <c r="R441" s="133"/>
      <c r="S441" s="119">
        <f>SUM(S422)</f>
        <v>0</v>
      </c>
      <c r="T441" s="120"/>
      <c r="U441" s="119">
        <f>SUM(U422)</f>
        <v>0</v>
      </c>
      <c r="V441" s="134"/>
      <c r="W441" s="134"/>
      <c r="X441" s="121">
        <f>SUM(X422)</f>
        <v>0</v>
      </c>
      <c r="Y441" s="122"/>
      <c r="Z441" s="121">
        <f>SUM(Z422)</f>
        <v>0</v>
      </c>
      <c r="AA441" s="123">
        <f>SUM(AA422)</f>
        <v>30000</v>
      </c>
      <c r="AB441" s="109"/>
      <c r="AC441" s="123">
        <f>SUM(AC422)</f>
        <v>32400</v>
      </c>
    </row>
    <row r="442" spans="1:29">
      <c r="A442" s="192" t="s">
        <v>755</v>
      </c>
      <c r="B442" s="192"/>
      <c r="C442" s="10" t="str">
        <f>IF(G440="","",SUM(H441+N441+S441+X441+AA441))</f>
        <v/>
      </c>
    </row>
    <row r="443" spans="1:29">
      <c r="A443" s="193" t="s">
        <v>756</v>
      </c>
      <c r="B443" s="194"/>
      <c r="C443" s="10" t="str">
        <f>IF(G440="","",SUM(J441,P441,U441,Z441,AC441))</f>
        <v/>
      </c>
    </row>
    <row r="445" spans="1:29">
      <c r="A445" s="169" t="s">
        <v>342</v>
      </c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</row>
    <row r="446" spans="1:29">
      <c r="A446" s="190" t="s">
        <v>0</v>
      </c>
      <c r="B446" s="190"/>
      <c r="C446" s="190"/>
      <c r="D446" s="190"/>
      <c r="E446" s="190"/>
      <c r="F446" s="190" t="s">
        <v>1</v>
      </c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65" t="s">
        <v>2</v>
      </c>
      <c r="W446" s="165"/>
      <c r="X446" s="165"/>
      <c r="Y446" s="165"/>
      <c r="Z446" s="165"/>
      <c r="AA446" s="165"/>
      <c r="AB446" s="165"/>
      <c r="AC446" s="165"/>
    </row>
    <row r="447" spans="1:29" ht="120">
      <c r="A447" s="11" t="s">
        <v>8</v>
      </c>
      <c r="B447" s="11" t="s">
        <v>9</v>
      </c>
      <c r="C447" s="11" t="s">
        <v>20</v>
      </c>
      <c r="D447" s="11" t="s">
        <v>10</v>
      </c>
      <c r="E447" s="11" t="s">
        <v>21</v>
      </c>
      <c r="F447" s="11" t="s">
        <v>33</v>
      </c>
      <c r="G447" s="12" t="s">
        <v>34</v>
      </c>
      <c r="H447" s="13" t="s">
        <v>35</v>
      </c>
      <c r="I447" s="14" t="s">
        <v>3</v>
      </c>
      <c r="J447" s="13" t="s">
        <v>36</v>
      </c>
      <c r="K447" s="15" t="s">
        <v>38</v>
      </c>
      <c r="L447" s="16" t="s">
        <v>39</v>
      </c>
      <c r="M447" s="15" t="s">
        <v>37</v>
      </c>
      <c r="N447" s="15" t="s">
        <v>41</v>
      </c>
      <c r="O447" s="17" t="s">
        <v>3</v>
      </c>
      <c r="P447" s="18" t="s">
        <v>42</v>
      </c>
      <c r="Q447" s="19" t="s">
        <v>43</v>
      </c>
      <c r="R447" s="20" t="s">
        <v>44</v>
      </c>
      <c r="S447" s="20" t="s">
        <v>45</v>
      </c>
      <c r="T447" s="21" t="s">
        <v>3</v>
      </c>
      <c r="U447" s="20" t="s">
        <v>46</v>
      </c>
      <c r="V447" s="22" t="s">
        <v>11</v>
      </c>
      <c r="W447" s="22" t="s">
        <v>12</v>
      </c>
      <c r="X447" s="22" t="s">
        <v>13</v>
      </c>
      <c r="Y447" s="23" t="s">
        <v>3</v>
      </c>
      <c r="Z447" s="22" t="s">
        <v>14</v>
      </c>
      <c r="AA447" s="24" t="s">
        <v>47</v>
      </c>
      <c r="AB447" s="25" t="s">
        <v>3</v>
      </c>
      <c r="AC447" s="24" t="s">
        <v>48</v>
      </c>
    </row>
    <row r="448" spans="1:29" ht="12" customHeight="1">
      <c r="A448" s="11" t="s">
        <v>653</v>
      </c>
      <c r="B448" s="11" t="s">
        <v>654</v>
      </c>
      <c r="C448" s="11" t="s">
        <v>655</v>
      </c>
      <c r="D448" s="11" t="s">
        <v>656</v>
      </c>
      <c r="E448" s="11" t="s">
        <v>657</v>
      </c>
      <c r="F448" s="11" t="s">
        <v>658</v>
      </c>
      <c r="G448" s="26" t="s">
        <v>659</v>
      </c>
      <c r="H448" s="11" t="s">
        <v>660</v>
      </c>
      <c r="I448" s="27" t="s">
        <v>661</v>
      </c>
      <c r="J448" s="28" t="s">
        <v>662</v>
      </c>
      <c r="K448" s="29" t="s">
        <v>663</v>
      </c>
      <c r="L448" s="30" t="s">
        <v>664</v>
      </c>
      <c r="M448" s="29" t="s">
        <v>665</v>
      </c>
      <c r="N448" s="29" t="s">
        <v>666</v>
      </c>
      <c r="O448" s="31" t="s">
        <v>667</v>
      </c>
      <c r="P448" s="29" t="s">
        <v>668</v>
      </c>
      <c r="Q448" s="32" t="s">
        <v>669</v>
      </c>
      <c r="R448" s="33" t="s">
        <v>670</v>
      </c>
      <c r="S448" s="33" t="s">
        <v>671</v>
      </c>
      <c r="T448" s="34" t="s">
        <v>672</v>
      </c>
      <c r="U448" s="33" t="s">
        <v>673</v>
      </c>
      <c r="V448" s="35" t="s">
        <v>674</v>
      </c>
      <c r="W448" s="35" t="s">
        <v>675</v>
      </c>
      <c r="X448" s="35" t="s">
        <v>676</v>
      </c>
      <c r="Y448" s="36" t="s">
        <v>677</v>
      </c>
      <c r="Z448" s="35" t="s">
        <v>678</v>
      </c>
      <c r="AA448" s="37" t="s">
        <v>679</v>
      </c>
      <c r="AB448" s="38" t="s">
        <v>680</v>
      </c>
      <c r="AC448" s="37" t="s">
        <v>681</v>
      </c>
    </row>
    <row r="449" spans="1:29" ht="48">
      <c r="A449" s="28" t="s">
        <v>4</v>
      </c>
      <c r="B449" s="72" t="s">
        <v>210</v>
      </c>
      <c r="C449" s="58" t="s">
        <v>343</v>
      </c>
      <c r="D449" s="75" t="s">
        <v>344</v>
      </c>
      <c r="E449" s="40">
        <v>3</v>
      </c>
      <c r="F449" s="28">
        <v>6</v>
      </c>
      <c r="G449" s="99"/>
      <c r="H449" s="100" t="str">
        <f>IF(G449="","",F449*G449)</f>
        <v/>
      </c>
      <c r="I449" s="101"/>
      <c r="J449" s="100" t="str">
        <f>IF(G449="","",ROUND(H449*I449+H449,2))</f>
        <v/>
      </c>
      <c r="K449" s="111"/>
      <c r="L449" s="111"/>
      <c r="M449" s="111"/>
      <c r="N449" s="111"/>
      <c r="O449" s="111"/>
      <c r="P449" s="111"/>
      <c r="Q449" s="105">
        <v>2</v>
      </c>
      <c r="R449" s="99"/>
      <c r="S449" s="105">
        <f>Q449*R449</f>
        <v>0</v>
      </c>
      <c r="T449" s="101"/>
      <c r="U449" s="105">
        <f>ROUND(S449*T449+S449,2)</f>
        <v>0</v>
      </c>
      <c r="V449" s="106">
        <v>2</v>
      </c>
      <c r="W449" s="99"/>
      <c r="X449" s="107">
        <f>W449*V449</f>
        <v>0</v>
      </c>
      <c r="Y449" s="101"/>
      <c r="Z449" s="107">
        <f>ROUND(X449+X449*Y449,2)</f>
        <v>0</v>
      </c>
      <c r="AA449" s="108">
        <v>2000</v>
      </c>
      <c r="AB449" s="109">
        <v>0.08</v>
      </c>
      <c r="AC449" s="110">
        <f>ROUND(AA449+AA449*AB449,2)</f>
        <v>2160</v>
      </c>
    </row>
    <row r="450" spans="1:29">
      <c r="A450" s="190" t="s">
        <v>52</v>
      </c>
      <c r="B450" s="190"/>
      <c r="C450" s="190"/>
      <c r="D450" s="190"/>
      <c r="E450" s="190"/>
      <c r="F450" s="190"/>
      <c r="G450" s="190"/>
      <c r="H450" s="114">
        <f>SUM(H449:H449)</f>
        <v>0</v>
      </c>
      <c r="I450" s="115"/>
      <c r="J450" s="114">
        <f>SUM(J449:J449)</f>
        <v>0</v>
      </c>
      <c r="K450" s="111"/>
      <c r="L450" s="111"/>
      <c r="M450" s="111"/>
      <c r="N450" s="111"/>
      <c r="O450" s="111"/>
      <c r="P450" s="111"/>
      <c r="Q450" s="133"/>
      <c r="R450" s="133"/>
      <c r="S450" s="119">
        <f>SUM(S449)</f>
        <v>0</v>
      </c>
      <c r="T450" s="120"/>
      <c r="U450" s="119">
        <f>SUM(U449)</f>
        <v>0</v>
      </c>
      <c r="V450" s="134"/>
      <c r="W450" s="134"/>
      <c r="X450" s="121">
        <f>SUM(X449)</f>
        <v>0</v>
      </c>
      <c r="Y450" s="122"/>
      <c r="Z450" s="121">
        <f>SUM(Z449)</f>
        <v>0</v>
      </c>
      <c r="AA450" s="123">
        <f>SUM(AA449)</f>
        <v>2000</v>
      </c>
      <c r="AB450" s="109"/>
      <c r="AC450" s="123">
        <f>SUM(AC449)</f>
        <v>2160</v>
      </c>
    </row>
    <row r="451" spans="1:29">
      <c r="A451" s="192" t="s">
        <v>757</v>
      </c>
      <c r="B451" s="192"/>
      <c r="C451" s="10" t="str">
        <f>IF(G449="","",SUM(H450+N450+S450+X450+AA450))</f>
        <v/>
      </c>
    </row>
    <row r="452" spans="1:29">
      <c r="A452" s="193" t="s">
        <v>758</v>
      </c>
      <c r="B452" s="194"/>
      <c r="C452" s="10" t="str">
        <f>IF(G449="","",SUM(J450,P450,U450,Z450,AC450))</f>
        <v/>
      </c>
    </row>
    <row r="454" spans="1:29">
      <c r="A454" s="169" t="s">
        <v>345</v>
      </c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</row>
    <row r="455" spans="1:29">
      <c r="A455" s="190" t="s">
        <v>0</v>
      </c>
      <c r="B455" s="190"/>
      <c r="C455" s="190"/>
      <c r="D455" s="190"/>
      <c r="E455" s="190"/>
      <c r="F455" s="190" t="s">
        <v>1</v>
      </c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65" t="s">
        <v>2</v>
      </c>
      <c r="W455" s="165"/>
      <c r="X455" s="165"/>
      <c r="Y455" s="165"/>
      <c r="Z455" s="165"/>
      <c r="AA455" s="165"/>
      <c r="AB455" s="165"/>
      <c r="AC455" s="165"/>
    </row>
    <row r="456" spans="1:29" ht="120">
      <c r="A456" s="11" t="s">
        <v>8</v>
      </c>
      <c r="B456" s="11" t="s">
        <v>9</v>
      </c>
      <c r="C456" s="11" t="s">
        <v>20</v>
      </c>
      <c r="D456" s="11" t="s">
        <v>10</v>
      </c>
      <c r="E456" s="11" t="s">
        <v>21</v>
      </c>
      <c r="F456" s="11" t="s">
        <v>33</v>
      </c>
      <c r="G456" s="12" t="s">
        <v>34</v>
      </c>
      <c r="H456" s="13" t="s">
        <v>35</v>
      </c>
      <c r="I456" s="14" t="s">
        <v>3</v>
      </c>
      <c r="J456" s="13" t="s">
        <v>36</v>
      </c>
      <c r="K456" s="15" t="s">
        <v>38</v>
      </c>
      <c r="L456" s="16" t="s">
        <v>39</v>
      </c>
      <c r="M456" s="15" t="s">
        <v>37</v>
      </c>
      <c r="N456" s="15" t="s">
        <v>41</v>
      </c>
      <c r="O456" s="17" t="s">
        <v>3</v>
      </c>
      <c r="P456" s="18" t="s">
        <v>42</v>
      </c>
      <c r="Q456" s="19" t="s">
        <v>43</v>
      </c>
      <c r="R456" s="20" t="s">
        <v>44</v>
      </c>
      <c r="S456" s="20" t="s">
        <v>45</v>
      </c>
      <c r="T456" s="21" t="s">
        <v>3</v>
      </c>
      <c r="U456" s="20" t="s">
        <v>46</v>
      </c>
      <c r="V456" s="22" t="s">
        <v>11</v>
      </c>
      <c r="W456" s="22" t="s">
        <v>12</v>
      </c>
      <c r="X456" s="22" t="s">
        <v>13</v>
      </c>
      <c r="Y456" s="23" t="s">
        <v>3</v>
      </c>
      <c r="Z456" s="22" t="s">
        <v>14</v>
      </c>
      <c r="AA456" s="24" t="s">
        <v>47</v>
      </c>
      <c r="AB456" s="25" t="s">
        <v>3</v>
      </c>
      <c r="AC456" s="24" t="s">
        <v>48</v>
      </c>
    </row>
    <row r="457" spans="1:29" ht="12" customHeight="1">
      <c r="A457" s="11" t="s">
        <v>653</v>
      </c>
      <c r="B457" s="11" t="s">
        <v>654</v>
      </c>
      <c r="C457" s="11" t="s">
        <v>655</v>
      </c>
      <c r="D457" s="11" t="s">
        <v>656</v>
      </c>
      <c r="E457" s="11" t="s">
        <v>657</v>
      </c>
      <c r="F457" s="11" t="s">
        <v>658</v>
      </c>
      <c r="G457" s="26" t="s">
        <v>659</v>
      </c>
      <c r="H457" s="11" t="s">
        <v>660</v>
      </c>
      <c r="I457" s="27" t="s">
        <v>661</v>
      </c>
      <c r="J457" s="28" t="s">
        <v>662</v>
      </c>
      <c r="K457" s="29" t="s">
        <v>663</v>
      </c>
      <c r="L457" s="30" t="s">
        <v>664</v>
      </c>
      <c r="M457" s="29" t="s">
        <v>665</v>
      </c>
      <c r="N457" s="29" t="s">
        <v>666</v>
      </c>
      <c r="O457" s="31" t="s">
        <v>667</v>
      </c>
      <c r="P457" s="29" t="s">
        <v>668</v>
      </c>
      <c r="Q457" s="32" t="s">
        <v>669</v>
      </c>
      <c r="R457" s="33" t="s">
        <v>670</v>
      </c>
      <c r="S457" s="33" t="s">
        <v>671</v>
      </c>
      <c r="T457" s="34" t="s">
        <v>672</v>
      </c>
      <c r="U457" s="33" t="s">
        <v>673</v>
      </c>
      <c r="V457" s="35" t="s">
        <v>674</v>
      </c>
      <c r="W457" s="35" t="s">
        <v>675</v>
      </c>
      <c r="X457" s="35" t="s">
        <v>676</v>
      </c>
      <c r="Y457" s="36" t="s">
        <v>677</v>
      </c>
      <c r="Z457" s="35" t="s">
        <v>678</v>
      </c>
      <c r="AA457" s="37" t="s">
        <v>679</v>
      </c>
      <c r="AB457" s="38" t="s">
        <v>680</v>
      </c>
      <c r="AC457" s="37" t="s">
        <v>681</v>
      </c>
    </row>
    <row r="458" spans="1:29" ht="30.6" customHeight="1">
      <c r="A458" s="28" t="s">
        <v>4</v>
      </c>
      <c r="B458" s="72" t="s">
        <v>346</v>
      </c>
      <c r="C458" s="73" t="s">
        <v>347</v>
      </c>
      <c r="D458" s="187" t="s">
        <v>348</v>
      </c>
      <c r="E458" s="40">
        <v>2</v>
      </c>
      <c r="F458" s="28">
        <v>4</v>
      </c>
      <c r="G458" s="99"/>
      <c r="H458" s="100" t="str">
        <f>IF(G458="","",F458*G458)</f>
        <v/>
      </c>
      <c r="I458" s="101"/>
      <c r="J458" s="100" t="str">
        <f>IF(G458="","",ROUND(H458*I458+H458,2))</f>
        <v/>
      </c>
      <c r="K458" s="111"/>
      <c r="L458" s="111"/>
      <c r="M458" s="111"/>
      <c r="N458" s="111"/>
      <c r="O458" s="111"/>
      <c r="P458" s="111"/>
      <c r="Q458" s="185">
        <v>4</v>
      </c>
      <c r="R458" s="179"/>
      <c r="S458" s="185">
        <f>Q458*R458</f>
        <v>0</v>
      </c>
      <c r="T458" s="170"/>
      <c r="U458" s="185">
        <f>ROUND(S458*T458+S458,2)</f>
        <v>0</v>
      </c>
      <c r="V458" s="197">
        <v>8</v>
      </c>
      <c r="W458" s="179"/>
      <c r="X458" s="182">
        <f>W458*V458</f>
        <v>0</v>
      </c>
      <c r="Y458" s="170"/>
      <c r="Z458" s="182">
        <f>ROUND(X458+X458*Y458,2)</f>
        <v>0</v>
      </c>
      <c r="AA458" s="176">
        <v>5000</v>
      </c>
      <c r="AB458" s="173">
        <v>0.08</v>
      </c>
      <c r="AC458" s="166">
        <f>ROUND(AA458+AA458*AB458,2)</f>
        <v>5400</v>
      </c>
    </row>
    <row r="459" spans="1:29" ht="24">
      <c r="A459" s="28" t="s">
        <v>5</v>
      </c>
      <c r="B459" s="72" t="s">
        <v>346</v>
      </c>
      <c r="C459" s="58" t="s">
        <v>349</v>
      </c>
      <c r="D459" s="188"/>
      <c r="E459" s="40">
        <v>1</v>
      </c>
      <c r="F459" s="28">
        <v>2</v>
      </c>
      <c r="G459" s="99"/>
      <c r="H459" s="100" t="str">
        <f>IF(G459="","",F459*G459)</f>
        <v/>
      </c>
      <c r="I459" s="101"/>
      <c r="J459" s="100" t="str">
        <f>IF(G459="","",ROUND(H459*I459+H459,2))</f>
        <v/>
      </c>
      <c r="K459" s="111"/>
      <c r="L459" s="111"/>
      <c r="M459" s="111"/>
      <c r="N459" s="111"/>
      <c r="O459" s="111"/>
      <c r="P459" s="111"/>
      <c r="Q459" s="191"/>
      <c r="R459" s="180"/>
      <c r="S459" s="191"/>
      <c r="T459" s="171"/>
      <c r="U459" s="191"/>
      <c r="V459" s="198"/>
      <c r="W459" s="180"/>
      <c r="X459" s="183"/>
      <c r="Y459" s="171"/>
      <c r="Z459" s="183"/>
      <c r="AA459" s="177"/>
      <c r="AB459" s="174"/>
      <c r="AC459" s="167"/>
    </row>
    <row r="460" spans="1:29" ht="24">
      <c r="A460" s="28" t="s">
        <v>6</v>
      </c>
      <c r="B460" s="72" t="s">
        <v>346</v>
      </c>
      <c r="C460" s="58" t="s">
        <v>350</v>
      </c>
      <c r="D460" s="189"/>
      <c r="E460" s="40">
        <v>1</v>
      </c>
      <c r="F460" s="28">
        <v>2</v>
      </c>
      <c r="G460" s="99"/>
      <c r="H460" s="100" t="str">
        <f>IF(G460="","",F460*G460)</f>
        <v/>
      </c>
      <c r="I460" s="101"/>
      <c r="J460" s="100" t="str">
        <f>IF(G460="","",ROUND(H460*I460+H460,2))</f>
        <v/>
      </c>
      <c r="K460" s="111"/>
      <c r="L460" s="111"/>
      <c r="M460" s="111"/>
      <c r="N460" s="111"/>
      <c r="O460" s="111"/>
      <c r="P460" s="111"/>
      <c r="Q460" s="191"/>
      <c r="R460" s="180"/>
      <c r="S460" s="191"/>
      <c r="T460" s="171"/>
      <c r="U460" s="191"/>
      <c r="V460" s="198"/>
      <c r="W460" s="180"/>
      <c r="X460" s="183"/>
      <c r="Y460" s="171"/>
      <c r="Z460" s="183"/>
      <c r="AA460" s="177"/>
      <c r="AB460" s="174"/>
      <c r="AC460" s="167"/>
    </row>
    <row r="461" spans="1:29" ht="24">
      <c r="A461" s="28" t="s">
        <v>7</v>
      </c>
      <c r="B461" s="72" t="s">
        <v>351</v>
      </c>
      <c r="C461" s="58" t="s">
        <v>352</v>
      </c>
      <c r="D461" s="187" t="s">
        <v>353</v>
      </c>
      <c r="E461" s="40">
        <v>1</v>
      </c>
      <c r="F461" s="28">
        <v>2</v>
      </c>
      <c r="G461" s="99"/>
      <c r="H461" s="100" t="str">
        <f>IF(G461="","",F461*G461)</f>
        <v/>
      </c>
      <c r="I461" s="101"/>
      <c r="J461" s="100" t="str">
        <f>IF(G461="","",ROUND(H461*I461+H461,2))</f>
        <v/>
      </c>
      <c r="K461" s="111"/>
      <c r="L461" s="111"/>
      <c r="M461" s="111"/>
      <c r="N461" s="111"/>
      <c r="O461" s="111"/>
      <c r="P461" s="111"/>
      <c r="Q461" s="191"/>
      <c r="R461" s="180"/>
      <c r="S461" s="191"/>
      <c r="T461" s="171"/>
      <c r="U461" s="191"/>
      <c r="V461" s="198"/>
      <c r="W461" s="180"/>
      <c r="X461" s="183"/>
      <c r="Y461" s="171"/>
      <c r="Z461" s="183"/>
      <c r="AA461" s="177"/>
      <c r="AB461" s="174"/>
      <c r="AC461" s="167"/>
    </row>
    <row r="462" spans="1:29">
      <c r="A462" s="28" t="s">
        <v>16</v>
      </c>
      <c r="B462" s="72" t="s">
        <v>354</v>
      </c>
      <c r="C462" s="58" t="s">
        <v>355</v>
      </c>
      <c r="D462" s="189"/>
      <c r="E462" s="40">
        <v>1</v>
      </c>
      <c r="F462" s="28">
        <v>2</v>
      </c>
      <c r="G462" s="99"/>
      <c r="H462" s="100" t="str">
        <f>IF(G462="","",F462*G462)</f>
        <v/>
      </c>
      <c r="I462" s="101"/>
      <c r="J462" s="100" t="str">
        <f>IF(G462="","",ROUND(H462*I462+H462,2))</f>
        <v/>
      </c>
      <c r="K462" s="111"/>
      <c r="L462" s="111"/>
      <c r="M462" s="111"/>
      <c r="N462" s="111"/>
      <c r="O462" s="111"/>
      <c r="P462" s="111"/>
      <c r="Q462" s="186"/>
      <c r="R462" s="181"/>
      <c r="S462" s="186"/>
      <c r="T462" s="172"/>
      <c r="U462" s="186"/>
      <c r="V462" s="199"/>
      <c r="W462" s="181"/>
      <c r="X462" s="184"/>
      <c r="Y462" s="172"/>
      <c r="Z462" s="184"/>
      <c r="AA462" s="178"/>
      <c r="AB462" s="175"/>
      <c r="AC462" s="168"/>
    </row>
    <row r="463" spans="1:29">
      <c r="A463" s="190" t="s">
        <v>52</v>
      </c>
      <c r="B463" s="190"/>
      <c r="C463" s="190"/>
      <c r="D463" s="190"/>
      <c r="E463" s="190"/>
      <c r="F463" s="190"/>
      <c r="G463" s="190"/>
      <c r="H463" s="114">
        <f>SUM(H458:H462)</f>
        <v>0</v>
      </c>
      <c r="I463" s="115"/>
      <c r="J463" s="114">
        <f>SUM(J458:J462)</f>
        <v>0</v>
      </c>
      <c r="K463" s="111"/>
      <c r="L463" s="111"/>
      <c r="M463" s="111"/>
      <c r="N463" s="111"/>
      <c r="O463" s="111"/>
      <c r="P463" s="111"/>
      <c r="Q463" s="133"/>
      <c r="R463" s="133"/>
      <c r="S463" s="119">
        <f>SUM(S458)</f>
        <v>0</v>
      </c>
      <c r="T463" s="120"/>
      <c r="U463" s="119">
        <f>SUM(U458)</f>
        <v>0</v>
      </c>
      <c r="V463" s="134"/>
      <c r="W463" s="134"/>
      <c r="X463" s="121">
        <f>SUM(X458)</f>
        <v>0</v>
      </c>
      <c r="Y463" s="122"/>
      <c r="Z463" s="121">
        <f>SUM(Z458)</f>
        <v>0</v>
      </c>
      <c r="AA463" s="123">
        <f>SUM(AA458)</f>
        <v>5000</v>
      </c>
      <c r="AB463" s="109"/>
      <c r="AC463" s="123">
        <f>SUM(AC458)</f>
        <v>5400</v>
      </c>
    </row>
    <row r="464" spans="1:29">
      <c r="A464" s="192" t="s">
        <v>759</v>
      </c>
      <c r="B464" s="192"/>
      <c r="C464" s="10" t="str">
        <f>IF(G462="","",SUM(H463+N463+S463+X463+AA463))</f>
        <v/>
      </c>
    </row>
    <row r="465" spans="1:29">
      <c r="A465" s="193" t="s">
        <v>760</v>
      </c>
      <c r="B465" s="194"/>
      <c r="C465" s="10" t="str">
        <f>IF(G462="","",SUM(J463,P463,U463,Z463,AC463))</f>
        <v/>
      </c>
    </row>
    <row r="467" spans="1:29">
      <c r="A467" s="169" t="s">
        <v>356</v>
      </c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</row>
    <row r="468" spans="1:29">
      <c r="A468" s="190" t="s">
        <v>0</v>
      </c>
      <c r="B468" s="190"/>
      <c r="C468" s="190"/>
      <c r="D468" s="190"/>
      <c r="E468" s="190"/>
      <c r="F468" s="190" t="s">
        <v>1</v>
      </c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65" t="s">
        <v>2</v>
      </c>
      <c r="W468" s="165"/>
      <c r="X468" s="165"/>
      <c r="Y468" s="165"/>
      <c r="Z468" s="165"/>
      <c r="AA468" s="165"/>
      <c r="AB468" s="165"/>
      <c r="AC468" s="165"/>
    </row>
    <row r="469" spans="1:29" ht="120">
      <c r="A469" s="11" t="s">
        <v>8</v>
      </c>
      <c r="B469" s="11" t="s">
        <v>9</v>
      </c>
      <c r="C469" s="11" t="s">
        <v>20</v>
      </c>
      <c r="D469" s="11" t="s">
        <v>10</v>
      </c>
      <c r="E469" s="11" t="s">
        <v>21</v>
      </c>
      <c r="F469" s="11" t="s">
        <v>33</v>
      </c>
      <c r="G469" s="12" t="s">
        <v>34</v>
      </c>
      <c r="H469" s="13" t="s">
        <v>35</v>
      </c>
      <c r="I469" s="14" t="s">
        <v>3</v>
      </c>
      <c r="J469" s="13" t="s">
        <v>36</v>
      </c>
      <c r="K469" s="15" t="s">
        <v>38</v>
      </c>
      <c r="L469" s="16" t="s">
        <v>39</v>
      </c>
      <c r="M469" s="15" t="s">
        <v>37</v>
      </c>
      <c r="N469" s="15" t="s">
        <v>41</v>
      </c>
      <c r="O469" s="17" t="s">
        <v>3</v>
      </c>
      <c r="P469" s="18" t="s">
        <v>42</v>
      </c>
      <c r="Q469" s="19" t="s">
        <v>43</v>
      </c>
      <c r="R469" s="20" t="s">
        <v>44</v>
      </c>
      <c r="S469" s="20" t="s">
        <v>45</v>
      </c>
      <c r="T469" s="21" t="s">
        <v>3</v>
      </c>
      <c r="U469" s="20" t="s">
        <v>46</v>
      </c>
      <c r="V469" s="22" t="s">
        <v>11</v>
      </c>
      <c r="W469" s="22" t="s">
        <v>12</v>
      </c>
      <c r="X469" s="22" t="s">
        <v>13</v>
      </c>
      <c r="Y469" s="23" t="s">
        <v>3</v>
      </c>
      <c r="Z469" s="22" t="s">
        <v>14</v>
      </c>
      <c r="AA469" s="24" t="s">
        <v>47</v>
      </c>
      <c r="AB469" s="25" t="s">
        <v>3</v>
      </c>
      <c r="AC469" s="24" t="s">
        <v>48</v>
      </c>
    </row>
    <row r="470" spans="1:29" ht="12" customHeight="1">
      <c r="A470" s="11" t="s">
        <v>653</v>
      </c>
      <c r="B470" s="11" t="s">
        <v>654</v>
      </c>
      <c r="C470" s="11" t="s">
        <v>655</v>
      </c>
      <c r="D470" s="11" t="s">
        <v>656</v>
      </c>
      <c r="E470" s="11" t="s">
        <v>657</v>
      </c>
      <c r="F470" s="11" t="s">
        <v>658</v>
      </c>
      <c r="G470" s="26" t="s">
        <v>659</v>
      </c>
      <c r="H470" s="11" t="s">
        <v>660</v>
      </c>
      <c r="I470" s="27" t="s">
        <v>661</v>
      </c>
      <c r="J470" s="28" t="s">
        <v>662</v>
      </c>
      <c r="K470" s="29" t="s">
        <v>663</v>
      </c>
      <c r="L470" s="30" t="s">
        <v>664</v>
      </c>
      <c r="M470" s="29" t="s">
        <v>665</v>
      </c>
      <c r="N470" s="29" t="s">
        <v>666</v>
      </c>
      <c r="O470" s="31" t="s">
        <v>667</v>
      </c>
      <c r="P470" s="29" t="s">
        <v>668</v>
      </c>
      <c r="Q470" s="32" t="s">
        <v>669</v>
      </c>
      <c r="R470" s="33" t="s">
        <v>670</v>
      </c>
      <c r="S470" s="33" t="s">
        <v>671</v>
      </c>
      <c r="T470" s="34" t="s">
        <v>672</v>
      </c>
      <c r="U470" s="33" t="s">
        <v>673</v>
      </c>
      <c r="V470" s="35" t="s">
        <v>674</v>
      </c>
      <c r="W470" s="35" t="s">
        <v>675</v>
      </c>
      <c r="X470" s="35" t="s">
        <v>676</v>
      </c>
      <c r="Y470" s="36" t="s">
        <v>677</v>
      </c>
      <c r="Z470" s="35" t="s">
        <v>678</v>
      </c>
      <c r="AA470" s="37" t="s">
        <v>679</v>
      </c>
      <c r="AB470" s="38" t="s">
        <v>680</v>
      </c>
      <c r="AC470" s="37" t="s">
        <v>681</v>
      </c>
    </row>
    <row r="471" spans="1:29" ht="20.45" customHeight="1">
      <c r="A471" s="28" t="s">
        <v>4</v>
      </c>
      <c r="B471" s="72" t="s">
        <v>357</v>
      </c>
      <c r="C471" s="73" t="s">
        <v>358</v>
      </c>
      <c r="D471" s="75" t="s">
        <v>359</v>
      </c>
      <c r="E471" s="40">
        <v>1</v>
      </c>
      <c r="F471" s="28">
        <v>1</v>
      </c>
      <c r="G471" s="99"/>
      <c r="H471" s="100" t="str">
        <f>IF(G471="","",F471*G471)</f>
        <v/>
      </c>
      <c r="I471" s="101"/>
      <c r="J471" s="100" t="str">
        <f>IF(G471="","",ROUND(H471*I471+H471,2))</f>
        <v/>
      </c>
      <c r="K471" s="111"/>
      <c r="L471" s="111"/>
      <c r="M471" s="111"/>
      <c r="N471" s="111"/>
      <c r="O471" s="111"/>
      <c r="P471" s="111"/>
      <c r="Q471" s="125">
        <v>2</v>
      </c>
      <c r="R471" s="124"/>
      <c r="S471" s="125">
        <f>Q471*R471</f>
        <v>0</v>
      </c>
      <c r="T471" s="126"/>
      <c r="U471" s="125">
        <f>ROUND(S471*T471+S471,2)</f>
        <v>0</v>
      </c>
      <c r="V471" s="106">
        <v>4</v>
      </c>
      <c r="W471" s="124"/>
      <c r="X471" s="127">
        <f>W471*V471</f>
        <v>0</v>
      </c>
      <c r="Y471" s="126"/>
      <c r="Z471" s="127">
        <f>ROUND(X471+X471*Y471,2)</f>
        <v>0</v>
      </c>
      <c r="AA471" s="128">
        <v>2000</v>
      </c>
      <c r="AB471" s="129">
        <v>0.08</v>
      </c>
      <c r="AC471" s="130">
        <f>ROUND(AA471+AA471*AB471,2)</f>
        <v>2160</v>
      </c>
    </row>
    <row r="472" spans="1:29">
      <c r="A472" s="190" t="s">
        <v>52</v>
      </c>
      <c r="B472" s="190"/>
      <c r="C472" s="190"/>
      <c r="D472" s="190"/>
      <c r="E472" s="190"/>
      <c r="F472" s="190"/>
      <c r="G472" s="190"/>
      <c r="H472" s="114">
        <f>SUM(H471:H471)</f>
        <v>0</v>
      </c>
      <c r="I472" s="115"/>
      <c r="J472" s="114">
        <f>SUM(J471:J471)</f>
        <v>0</v>
      </c>
      <c r="K472" s="111"/>
      <c r="L472" s="111"/>
      <c r="M472" s="111"/>
      <c r="N472" s="111"/>
      <c r="O472" s="111"/>
      <c r="P472" s="111"/>
      <c r="Q472" s="133"/>
      <c r="R472" s="133"/>
      <c r="S472" s="119">
        <f>SUM(S471)</f>
        <v>0</v>
      </c>
      <c r="T472" s="120"/>
      <c r="U472" s="119">
        <f>SUM(U471)</f>
        <v>0</v>
      </c>
      <c r="V472" s="134"/>
      <c r="W472" s="134"/>
      <c r="X472" s="121">
        <f>SUM(X471)</f>
        <v>0</v>
      </c>
      <c r="Y472" s="122"/>
      <c r="Z472" s="121">
        <f>SUM(Z471)</f>
        <v>0</v>
      </c>
      <c r="AA472" s="123">
        <f>SUM(AA471)</f>
        <v>2000</v>
      </c>
      <c r="AB472" s="109"/>
      <c r="AC472" s="123">
        <f>SUM(AC471)</f>
        <v>2160</v>
      </c>
    </row>
    <row r="473" spans="1:29">
      <c r="A473" s="192" t="s">
        <v>761</v>
      </c>
      <c r="B473" s="192"/>
      <c r="C473" s="10" t="str">
        <f>IF(G471="","",SUM(H472+N472+S472+X472+AA472))</f>
        <v/>
      </c>
    </row>
    <row r="474" spans="1:29">
      <c r="A474" s="193" t="s">
        <v>762</v>
      </c>
      <c r="B474" s="194"/>
      <c r="C474" s="10"/>
    </row>
    <row r="476" spans="1:29">
      <c r="A476" s="169" t="s">
        <v>360</v>
      </c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</row>
    <row r="477" spans="1:29">
      <c r="A477" s="190" t="s">
        <v>0</v>
      </c>
      <c r="B477" s="190"/>
      <c r="C477" s="190"/>
      <c r="D477" s="190"/>
      <c r="E477" s="190"/>
      <c r="F477" s="190" t="s">
        <v>1</v>
      </c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65" t="s">
        <v>2</v>
      </c>
      <c r="W477" s="165"/>
      <c r="X477" s="165"/>
      <c r="Y477" s="165"/>
      <c r="Z477" s="165"/>
      <c r="AA477" s="165"/>
      <c r="AB477" s="165"/>
      <c r="AC477" s="165"/>
    </row>
    <row r="478" spans="1:29" ht="120">
      <c r="A478" s="11" t="s">
        <v>8</v>
      </c>
      <c r="B478" s="11" t="s">
        <v>9</v>
      </c>
      <c r="C478" s="11" t="s">
        <v>20</v>
      </c>
      <c r="D478" s="11" t="s">
        <v>10</v>
      </c>
      <c r="E478" s="11" t="s">
        <v>21</v>
      </c>
      <c r="F478" s="11" t="s">
        <v>33</v>
      </c>
      <c r="G478" s="12" t="s">
        <v>34</v>
      </c>
      <c r="H478" s="13" t="s">
        <v>35</v>
      </c>
      <c r="I478" s="14" t="s">
        <v>3</v>
      </c>
      <c r="J478" s="13" t="s">
        <v>36</v>
      </c>
      <c r="K478" s="15" t="s">
        <v>38</v>
      </c>
      <c r="L478" s="16" t="s">
        <v>39</v>
      </c>
      <c r="M478" s="15" t="s">
        <v>37</v>
      </c>
      <c r="N478" s="15" t="s">
        <v>41</v>
      </c>
      <c r="O478" s="17" t="s">
        <v>3</v>
      </c>
      <c r="P478" s="18" t="s">
        <v>42</v>
      </c>
      <c r="Q478" s="19" t="s">
        <v>76</v>
      </c>
      <c r="R478" s="20" t="s">
        <v>88</v>
      </c>
      <c r="S478" s="20" t="s">
        <v>45</v>
      </c>
      <c r="T478" s="21" t="s">
        <v>3</v>
      </c>
      <c r="U478" s="20" t="s">
        <v>46</v>
      </c>
      <c r="V478" s="22" t="s">
        <v>11</v>
      </c>
      <c r="W478" s="22" t="s">
        <v>12</v>
      </c>
      <c r="X478" s="22" t="s">
        <v>13</v>
      </c>
      <c r="Y478" s="23" t="s">
        <v>3</v>
      </c>
      <c r="Z478" s="22" t="s">
        <v>14</v>
      </c>
      <c r="AA478" s="24" t="s">
        <v>47</v>
      </c>
      <c r="AB478" s="25" t="s">
        <v>3</v>
      </c>
      <c r="AC478" s="24" t="s">
        <v>48</v>
      </c>
    </row>
    <row r="479" spans="1:29" ht="12" customHeight="1">
      <c r="A479" s="11" t="s">
        <v>653</v>
      </c>
      <c r="B479" s="11" t="s">
        <v>654</v>
      </c>
      <c r="C479" s="11" t="s">
        <v>655</v>
      </c>
      <c r="D479" s="11" t="s">
        <v>656</v>
      </c>
      <c r="E479" s="11" t="s">
        <v>657</v>
      </c>
      <c r="F479" s="11" t="s">
        <v>658</v>
      </c>
      <c r="G479" s="26" t="s">
        <v>659</v>
      </c>
      <c r="H479" s="11" t="s">
        <v>660</v>
      </c>
      <c r="I479" s="27" t="s">
        <v>661</v>
      </c>
      <c r="J479" s="28" t="s">
        <v>662</v>
      </c>
      <c r="K479" s="29" t="s">
        <v>663</v>
      </c>
      <c r="L479" s="30" t="s">
        <v>664</v>
      </c>
      <c r="M479" s="29" t="s">
        <v>665</v>
      </c>
      <c r="N479" s="29" t="s">
        <v>666</v>
      </c>
      <c r="O479" s="31" t="s">
        <v>667</v>
      </c>
      <c r="P479" s="29" t="s">
        <v>668</v>
      </c>
      <c r="Q479" s="32" t="s">
        <v>669</v>
      </c>
      <c r="R479" s="33" t="s">
        <v>670</v>
      </c>
      <c r="S479" s="33" t="s">
        <v>671</v>
      </c>
      <c r="T479" s="34" t="s">
        <v>672</v>
      </c>
      <c r="U479" s="33" t="s">
        <v>673</v>
      </c>
      <c r="V479" s="35" t="s">
        <v>674</v>
      </c>
      <c r="W479" s="35" t="s">
        <v>675</v>
      </c>
      <c r="X479" s="35" t="s">
        <v>676</v>
      </c>
      <c r="Y479" s="36" t="s">
        <v>677</v>
      </c>
      <c r="Z479" s="35" t="s">
        <v>678</v>
      </c>
      <c r="AA479" s="37" t="s">
        <v>679</v>
      </c>
      <c r="AB479" s="38" t="s">
        <v>680</v>
      </c>
      <c r="AC479" s="37" t="s">
        <v>681</v>
      </c>
    </row>
    <row r="480" spans="1:29">
      <c r="A480" s="28" t="s">
        <v>4</v>
      </c>
      <c r="B480" s="72" t="s">
        <v>361</v>
      </c>
      <c r="C480" s="73" t="s">
        <v>362</v>
      </c>
      <c r="D480" s="75" t="s">
        <v>363</v>
      </c>
      <c r="E480" s="40">
        <v>6</v>
      </c>
      <c r="F480" s="28">
        <v>6</v>
      </c>
      <c r="G480" s="99"/>
      <c r="H480" s="100" t="str">
        <f>IF(G480="","",F480*G480)</f>
        <v/>
      </c>
      <c r="I480" s="101"/>
      <c r="J480" s="100" t="str">
        <f>IF(G480="","",ROUND(H480*I480+H480,2))</f>
        <v/>
      </c>
      <c r="K480" s="111"/>
      <c r="L480" s="111"/>
      <c r="M480" s="111"/>
      <c r="N480" s="111"/>
      <c r="O480" s="111"/>
      <c r="P480" s="111"/>
      <c r="Q480" s="125">
        <v>6</v>
      </c>
      <c r="R480" s="124"/>
      <c r="S480" s="125">
        <f>Q480*R480</f>
        <v>0</v>
      </c>
      <c r="T480" s="126"/>
      <c r="U480" s="125">
        <f>ROUND(S480*T480+S480,2)</f>
        <v>0</v>
      </c>
      <c r="V480" s="106">
        <v>4</v>
      </c>
      <c r="W480" s="124"/>
      <c r="X480" s="127">
        <f>W480*V480</f>
        <v>0</v>
      </c>
      <c r="Y480" s="126"/>
      <c r="Z480" s="127">
        <f>ROUND(X480+X480*Y480,2)</f>
        <v>0</v>
      </c>
      <c r="AA480" s="128">
        <v>1000</v>
      </c>
      <c r="AB480" s="129">
        <v>0.08</v>
      </c>
      <c r="AC480" s="130">
        <f>ROUND(AA480+AA480*AB480,2)</f>
        <v>1080</v>
      </c>
    </row>
    <row r="481" spans="1:29">
      <c r="A481" s="190" t="s">
        <v>52</v>
      </c>
      <c r="B481" s="190"/>
      <c r="C481" s="190"/>
      <c r="D481" s="190"/>
      <c r="E481" s="190"/>
      <c r="F481" s="190"/>
      <c r="G481" s="190"/>
      <c r="H481" s="114">
        <f>SUM(H480:H480)</f>
        <v>0</v>
      </c>
      <c r="I481" s="115"/>
      <c r="J481" s="114">
        <f>SUM(J480:J480)</f>
        <v>0</v>
      </c>
      <c r="K481" s="111"/>
      <c r="L481" s="111"/>
      <c r="M481" s="111"/>
      <c r="N481" s="111"/>
      <c r="O481" s="111"/>
      <c r="P481" s="111"/>
      <c r="Q481" s="133"/>
      <c r="R481" s="133"/>
      <c r="S481" s="119">
        <f>SUM(S480)</f>
        <v>0</v>
      </c>
      <c r="T481" s="120"/>
      <c r="U481" s="119">
        <f>SUM(U480)</f>
        <v>0</v>
      </c>
      <c r="V481" s="134"/>
      <c r="W481" s="134"/>
      <c r="X481" s="121">
        <f>SUM(X480)</f>
        <v>0</v>
      </c>
      <c r="Y481" s="122"/>
      <c r="Z481" s="121">
        <f>SUM(Z480)</f>
        <v>0</v>
      </c>
      <c r="AA481" s="123">
        <f>SUM(AA480)</f>
        <v>1000</v>
      </c>
      <c r="AB481" s="109"/>
      <c r="AC481" s="123">
        <f>SUM(AC480)</f>
        <v>1080</v>
      </c>
    </row>
    <row r="482" spans="1:29">
      <c r="A482" s="192" t="s">
        <v>763</v>
      </c>
      <c r="B482" s="192"/>
      <c r="C482" s="10" t="str">
        <f>IF(G480="","",SUM(H481+N481+S481+X481+AA481))</f>
        <v/>
      </c>
    </row>
    <row r="483" spans="1:29">
      <c r="A483" s="193" t="s">
        <v>764</v>
      </c>
      <c r="B483" s="194"/>
      <c r="C483" s="10" t="str">
        <f>IF(G480="","",SUM(J481,P481,U481,Z481,AC481))</f>
        <v/>
      </c>
    </row>
    <row r="485" spans="1:29">
      <c r="A485" s="169" t="s">
        <v>364</v>
      </c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</row>
    <row r="486" spans="1:29">
      <c r="A486" s="190" t="s">
        <v>0</v>
      </c>
      <c r="B486" s="190"/>
      <c r="C486" s="190"/>
      <c r="D486" s="190"/>
      <c r="E486" s="190"/>
      <c r="F486" s="190" t="s">
        <v>1</v>
      </c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65" t="s">
        <v>2</v>
      </c>
      <c r="W486" s="165"/>
      <c r="X486" s="165"/>
      <c r="Y486" s="165"/>
      <c r="Z486" s="165"/>
      <c r="AA486" s="165"/>
      <c r="AB486" s="165"/>
      <c r="AC486" s="165"/>
    </row>
    <row r="487" spans="1:29" ht="120">
      <c r="A487" s="11" t="s">
        <v>8</v>
      </c>
      <c r="B487" s="11" t="s">
        <v>9</v>
      </c>
      <c r="C487" s="11" t="s">
        <v>20</v>
      </c>
      <c r="D487" s="11" t="s">
        <v>10</v>
      </c>
      <c r="E487" s="11" t="s">
        <v>21</v>
      </c>
      <c r="F487" s="11" t="s">
        <v>33</v>
      </c>
      <c r="G487" s="12" t="s">
        <v>34</v>
      </c>
      <c r="H487" s="13" t="s">
        <v>35</v>
      </c>
      <c r="I487" s="14" t="s">
        <v>3</v>
      </c>
      <c r="J487" s="13" t="s">
        <v>36</v>
      </c>
      <c r="K487" s="15" t="s">
        <v>38</v>
      </c>
      <c r="L487" s="16" t="s">
        <v>39</v>
      </c>
      <c r="M487" s="15" t="s">
        <v>37</v>
      </c>
      <c r="N487" s="15" t="s">
        <v>41</v>
      </c>
      <c r="O487" s="17" t="s">
        <v>3</v>
      </c>
      <c r="P487" s="18" t="s">
        <v>42</v>
      </c>
      <c r="Q487" s="19" t="s">
        <v>43</v>
      </c>
      <c r="R487" s="20" t="s">
        <v>44</v>
      </c>
      <c r="S487" s="20" t="s">
        <v>45</v>
      </c>
      <c r="T487" s="21" t="s">
        <v>3</v>
      </c>
      <c r="U487" s="20" t="s">
        <v>46</v>
      </c>
      <c r="V487" s="22" t="s">
        <v>11</v>
      </c>
      <c r="W487" s="22" t="s">
        <v>12</v>
      </c>
      <c r="X487" s="22" t="s">
        <v>13</v>
      </c>
      <c r="Y487" s="23" t="s">
        <v>3</v>
      </c>
      <c r="Z487" s="22" t="s">
        <v>14</v>
      </c>
      <c r="AA487" s="24" t="s">
        <v>47</v>
      </c>
      <c r="AB487" s="25" t="s">
        <v>3</v>
      </c>
      <c r="AC487" s="24" t="s">
        <v>48</v>
      </c>
    </row>
    <row r="488" spans="1:29" ht="12" customHeight="1">
      <c r="A488" s="11" t="s">
        <v>653</v>
      </c>
      <c r="B488" s="11" t="s">
        <v>654</v>
      </c>
      <c r="C488" s="11" t="s">
        <v>655</v>
      </c>
      <c r="D488" s="11" t="s">
        <v>656</v>
      </c>
      <c r="E488" s="11" t="s">
        <v>657</v>
      </c>
      <c r="F488" s="11" t="s">
        <v>658</v>
      </c>
      <c r="G488" s="26" t="s">
        <v>659</v>
      </c>
      <c r="H488" s="11" t="s">
        <v>660</v>
      </c>
      <c r="I488" s="27" t="s">
        <v>661</v>
      </c>
      <c r="J488" s="28" t="s">
        <v>662</v>
      </c>
      <c r="K488" s="29" t="s">
        <v>663</v>
      </c>
      <c r="L488" s="30" t="s">
        <v>664</v>
      </c>
      <c r="M488" s="29" t="s">
        <v>665</v>
      </c>
      <c r="N488" s="29" t="s">
        <v>666</v>
      </c>
      <c r="O488" s="31" t="s">
        <v>667</v>
      </c>
      <c r="P488" s="29" t="s">
        <v>668</v>
      </c>
      <c r="Q488" s="32" t="s">
        <v>669</v>
      </c>
      <c r="R488" s="33" t="s">
        <v>670</v>
      </c>
      <c r="S488" s="33" t="s">
        <v>671</v>
      </c>
      <c r="T488" s="34" t="s">
        <v>672</v>
      </c>
      <c r="U488" s="33" t="s">
        <v>673</v>
      </c>
      <c r="V488" s="35" t="s">
        <v>674</v>
      </c>
      <c r="W488" s="35" t="s">
        <v>675</v>
      </c>
      <c r="X488" s="35" t="s">
        <v>676</v>
      </c>
      <c r="Y488" s="36" t="s">
        <v>677</v>
      </c>
      <c r="Z488" s="35" t="s">
        <v>678</v>
      </c>
      <c r="AA488" s="37" t="s">
        <v>679</v>
      </c>
      <c r="AB488" s="38" t="s">
        <v>680</v>
      </c>
      <c r="AC488" s="37" t="s">
        <v>681</v>
      </c>
    </row>
    <row r="489" spans="1:29" ht="24">
      <c r="A489" s="28" t="s">
        <v>4</v>
      </c>
      <c r="B489" s="72" t="s">
        <v>365</v>
      </c>
      <c r="C489" s="73" t="s">
        <v>366</v>
      </c>
      <c r="D489" s="75" t="s">
        <v>367</v>
      </c>
      <c r="E489" s="40">
        <v>4</v>
      </c>
      <c r="F489" s="28">
        <v>4</v>
      </c>
      <c r="G489" s="99"/>
      <c r="H489" s="100" t="str">
        <f>IF(G489="","",F489*G489)</f>
        <v/>
      </c>
      <c r="I489" s="101"/>
      <c r="J489" s="100" t="str">
        <f>IF(G489="","",ROUND(H489*I489+H489,2))</f>
        <v/>
      </c>
      <c r="K489" s="111"/>
      <c r="L489" s="111"/>
      <c r="M489" s="111"/>
      <c r="N489" s="111"/>
      <c r="O489" s="111"/>
      <c r="P489" s="111"/>
      <c r="Q489" s="125">
        <v>1</v>
      </c>
      <c r="R489" s="124"/>
      <c r="S489" s="125">
        <f>Q489*R489</f>
        <v>0</v>
      </c>
      <c r="T489" s="126"/>
      <c r="U489" s="125">
        <f>ROUND(S489*T489+S489,2)</f>
        <v>0</v>
      </c>
      <c r="V489" s="106">
        <v>4</v>
      </c>
      <c r="W489" s="124"/>
      <c r="X489" s="127">
        <f>W489*V489</f>
        <v>0</v>
      </c>
      <c r="Y489" s="126"/>
      <c r="Z489" s="127">
        <f>ROUND(X489+X489*Y489,2)</f>
        <v>0</v>
      </c>
      <c r="AA489" s="128">
        <v>2000</v>
      </c>
      <c r="AB489" s="129">
        <v>0.08</v>
      </c>
      <c r="AC489" s="130">
        <f>ROUND(AA489+AA489*AB489,2)</f>
        <v>2160</v>
      </c>
    </row>
    <row r="490" spans="1:29">
      <c r="A490" s="190" t="s">
        <v>52</v>
      </c>
      <c r="B490" s="190"/>
      <c r="C490" s="190"/>
      <c r="D490" s="190"/>
      <c r="E490" s="190"/>
      <c r="F490" s="190"/>
      <c r="G490" s="190"/>
      <c r="H490" s="114">
        <f>SUM(H489:H489)</f>
        <v>0</v>
      </c>
      <c r="I490" s="115"/>
      <c r="J490" s="114">
        <f>SUM(J489:J489)</f>
        <v>0</v>
      </c>
      <c r="K490" s="111"/>
      <c r="L490" s="111"/>
      <c r="M490" s="111"/>
      <c r="N490" s="111"/>
      <c r="O490" s="111"/>
      <c r="P490" s="111"/>
      <c r="Q490" s="133"/>
      <c r="R490" s="133"/>
      <c r="S490" s="119">
        <f>SUM(S489)</f>
        <v>0</v>
      </c>
      <c r="T490" s="120"/>
      <c r="U490" s="119">
        <f>SUM(U489)</f>
        <v>0</v>
      </c>
      <c r="V490" s="134"/>
      <c r="W490" s="134"/>
      <c r="X490" s="121">
        <f>SUM(X489)</f>
        <v>0</v>
      </c>
      <c r="Y490" s="122"/>
      <c r="Z490" s="121">
        <f>SUM(Z489)</f>
        <v>0</v>
      </c>
      <c r="AA490" s="123">
        <f>SUM(AA489)</f>
        <v>2000</v>
      </c>
      <c r="AB490" s="109"/>
      <c r="AC490" s="123">
        <f>SUM(AC489)</f>
        <v>2160</v>
      </c>
    </row>
    <row r="491" spans="1:29">
      <c r="A491" s="192" t="s">
        <v>765</v>
      </c>
      <c r="B491" s="192"/>
      <c r="C491" s="10" t="str">
        <f>IF(G489="","",SUM(H490+N490+S490+X490+AA490))</f>
        <v/>
      </c>
    </row>
    <row r="492" spans="1:29">
      <c r="A492" s="193" t="s">
        <v>766</v>
      </c>
      <c r="B492" s="194"/>
      <c r="C492" s="10" t="str">
        <f>IF(G489="","",SUM(J490,P490,U490,Z490,AC490))</f>
        <v/>
      </c>
    </row>
    <row r="494" spans="1:29">
      <c r="A494" s="169" t="s">
        <v>368</v>
      </c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</row>
    <row r="495" spans="1:29">
      <c r="A495" s="190" t="s">
        <v>0</v>
      </c>
      <c r="B495" s="190"/>
      <c r="C495" s="190"/>
      <c r="D495" s="190"/>
      <c r="E495" s="190"/>
      <c r="F495" s="190" t="s">
        <v>1</v>
      </c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65" t="s">
        <v>2</v>
      </c>
      <c r="W495" s="165"/>
      <c r="X495" s="165"/>
      <c r="Y495" s="165"/>
      <c r="Z495" s="165"/>
      <c r="AA495" s="165"/>
      <c r="AB495" s="165"/>
      <c r="AC495" s="165"/>
    </row>
    <row r="496" spans="1:29" ht="120">
      <c r="A496" s="11" t="s">
        <v>8</v>
      </c>
      <c r="B496" s="11" t="s">
        <v>9</v>
      </c>
      <c r="C496" s="11" t="s">
        <v>20</v>
      </c>
      <c r="D496" s="11" t="s">
        <v>10</v>
      </c>
      <c r="E496" s="11" t="s">
        <v>21</v>
      </c>
      <c r="F496" s="11" t="s">
        <v>33</v>
      </c>
      <c r="G496" s="12" t="s">
        <v>34</v>
      </c>
      <c r="H496" s="13" t="s">
        <v>35</v>
      </c>
      <c r="I496" s="14" t="s">
        <v>3</v>
      </c>
      <c r="J496" s="13" t="s">
        <v>36</v>
      </c>
      <c r="K496" s="15" t="s">
        <v>38</v>
      </c>
      <c r="L496" s="16" t="s">
        <v>39</v>
      </c>
      <c r="M496" s="15" t="s">
        <v>37</v>
      </c>
      <c r="N496" s="15" t="s">
        <v>41</v>
      </c>
      <c r="O496" s="17" t="s">
        <v>3</v>
      </c>
      <c r="P496" s="18" t="s">
        <v>42</v>
      </c>
      <c r="Q496" s="19" t="s">
        <v>43</v>
      </c>
      <c r="R496" s="20" t="s">
        <v>44</v>
      </c>
      <c r="S496" s="20" t="s">
        <v>45</v>
      </c>
      <c r="T496" s="21" t="s">
        <v>3</v>
      </c>
      <c r="U496" s="20" t="s">
        <v>46</v>
      </c>
      <c r="V496" s="22" t="s">
        <v>11</v>
      </c>
      <c r="W496" s="22" t="s">
        <v>12</v>
      </c>
      <c r="X496" s="22" t="s">
        <v>13</v>
      </c>
      <c r="Y496" s="23" t="s">
        <v>3</v>
      </c>
      <c r="Z496" s="22" t="s">
        <v>14</v>
      </c>
      <c r="AA496" s="24" t="s">
        <v>47</v>
      </c>
      <c r="AB496" s="25" t="s">
        <v>3</v>
      </c>
      <c r="AC496" s="24" t="s">
        <v>48</v>
      </c>
    </row>
    <row r="497" spans="1:29" ht="12" customHeight="1">
      <c r="A497" s="11" t="s">
        <v>653</v>
      </c>
      <c r="B497" s="11" t="s">
        <v>654</v>
      </c>
      <c r="C497" s="11" t="s">
        <v>655</v>
      </c>
      <c r="D497" s="11" t="s">
        <v>656</v>
      </c>
      <c r="E497" s="11" t="s">
        <v>657</v>
      </c>
      <c r="F497" s="11" t="s">
        <v>658</v>
      </c>
      <c r="G497" s="26" t="s">
        <v>659</v>
      </c>
      <c r="H497" s="11" t="s">
        <v>660</v>
      </c>
      <c r="I497" s="27" t="s">
        <v>661</v>
      </c>
      <c r="J497" s="28" t="s">
        <v>662</v>
      </c>
      <c r="K497" s="29" t="s">
        <v>663</v>
      </c>
      <c r="L497" s="30" t="s">
        <v>664</v>
      </c>
      <c r="M497" s="29" t="s">
        <v>665</v>
      </c>
      <c r="N497" s="29" t="s">
        <v>666</v>
      </c>
      <c r="O497" s="31" t="s">
        <v>667</v>
      </c>
      <c r="P497" s="29" t="s">
        <v>668</v>
      </c>
      <c r="Q497" s="32" t="s">
        <v>669</v>
      </c>
      <c r="R497" s="33" t="s">
        <v>670</v>
      </c>
      <c r="S497" s="33" t="s">
        <v>671</v>
      </c>
      <c r="T497" s="34" t="s">
        <v>672</v>
      </c>
      <c r="U497" s="33" t="s">
        <v>673</v>
      </c>
      <c r="V497" s="35" t="s">
        <v>674</v>
      </c>
      <c r="W497" s="35" t="s">
        <v>675</v>
      </c>
      <c r="X497" s="35" t="s">
        <v>676</v>
      </c>
      <c r="Y497" s="36" t="s">
        <v>677</v>
      </c>
      <c r="Z497" s="35" t="s">
        <v>678</v>
      </c>
      <c r="AA497" s="37" t="s">
        <v>679</v>
      </c>
      <c r="AB497" s="38" t="s">
        <v>680</v>
      </c>
      <c r="AC497" s="37" t="s">
        <v>681</v>
      </c>
    </row>
    <row r="498" spans="1:29">
      <c r="A498" s="28" t="s">
        <v>4</v>
      </c>
      <c r="B498" s="72" t="s">
        <v>251</v>
      </c>
      <c r="C498" s="73" t="s">
        <v>369</v>
      </c>
      <c r="D498" s="75" t="s">
        <v>370</v>
      </c>
      <c r="E498" s="40">
        <v>1</v>
      </c>
      <c r="F498" s="28">
        <v>2</v>
      </c>
      <c r="G498" s="99"/>
      <c r="H498" s="100" t="str">
        <f>IF(G498="","",F498*G498)</f>
        <v/>
      </c>
      <c r="I498" s="101"/>
      <c r="J498" s="100" t="str">
        <f>IF(G498="","",ROUND(H498*I498+H498,2))</f>
        <v/>
      </c>
      <c r="K498" s="111"/>
      <c r="L498" s="111"/>
      <c r="M498" s="111"/>
      <c r="N498" s="111"/>
      <c r="O498" s="111"/>
      <c r="P498" s="111"/>
      <c r="Q498" s="125">
        <v>2</v>
      </c>
      <c r="R498" s="124"/>
      <c r="S498" s="125">
        <f>Q498*R498</f>
        <v>0</v>
      </c>
      <c r="T498" s="126"/>
      <c r="U498" s="125">
        <f>ROUND(S498*T498+S498,2)</f>
        <v>0</v>
      </c>
      <c r="V498" s="106">
        <v>4</v>
      </c>
      <c r="W498" s="124"/>
      <c r="X498" s="127">
        <f>W498*V498</f>
        <v>0</v>
      </c>
      <c r="Y498" s="126"/>
      <c r="Z498" s="127">
        <f>ROUND(X498+X498*Y498,2)</f>
        <v>0</v>
      </c>
      <c r="AA498" s="128">
        <v>2000</v>
      </c>
      <c r="AB498" s="129">
        <v>0.08</v>
      </c>
      <c r="AC498" s="130">
        <f>ROUND(AA498+AA498*AB498,2)</f>
        <v>2160</v>
      </c>
    </row>
    <row r="499" spans="1:29">
      <c r="A499" s="190" t="s">
        <v>52</v>
      </c>
      <c r="B499" s="190"/>
      <c r="C499" s="190"/>
      <c r="D499" s="190"/>
      <c r="E499" s="190"/>
      <c r="F499" s="190"/>
      <c r="G499" s="190"/>
      <c r="H499" s="114">
        <f>SUM(H498:H498)</f>
        <v>0</v>
      </c>
      <c r="I499" s="115"/>
      <c r="J499" s="114">
        <f>SUM(J498:J498)</f>
        <v>0</v>
      </c>
      <c r="K499" s="111"/>
      <c r="L499" s="111"/>
      <c r="M499" s="111"/>
      <c r="N499" s="111"/>
      <c r="O499" s="111"/>
      <c r="P499" s="111"/>
      <c r="Q499" s="133"/>
      <c r="R499" s="133"/>
      <c r="S499" s="119">
        <f>SUM(S498)</f>
        <v>0</v>
      </c>
      <c r="T499" s="120"/>
      <c r="U499" s="119">
        <f>SUM(U498)</f>
        <v>0</v>
      </c>
      <c r="V499" s="134"/>
      <c r="W499" s="134"/>
      <c r="X499" s="121">
        <f>SUM(X498)</f>
        <v>0</v>
      </c>
      <c r="Y499" s="122"/>
      <c r="Z499" s="121">
        <f>SUM(Z498)</f>
        <v>0</v>
      </c>
      <c r="AA499" s="123">
        <f>SUM(AA498)</f>
        <v>2000</v>
      </c>
      <c r="AB499" s="109"/>
      <c r="AC499" s="123">
        <f>SUM(AC498)</f>
        <v>2160</v>
      </c>
    </row>
    <row r="500" spans="1:29">
      <c r="A500" s="192" t="s">
        <v>767</v>
      </c>
      <c r="B500" s="192"/>
      <c r="C500" s="10" t="str">
        <f>IF(G498="","",SUM(H499+N499+S499+X499+AA499))</f>
        <v/>
      </c>
    </row>
    <row r="501" spans="1:29">
      <c r="A501" s="193" t="s">
        <v>768</v>
      </c>
      <c r="B501" s="194"/>
      <c r="C501" s="10" t="str">
        <f>IF(G498="","",SUM(J499,P499,U499,Z499,AC499))</f>
        <v/>
      </c>
    </row>
    <row r="503" spans="1:29">
      <c r="A503" s="169" t="s">
        <v>371</v>
      </c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</row>
    <row r="504" spans="1:29">
      <c r="A504" s="190" t="s">
        <v>0</v>
      </c>
      <c r="B504" s="190"/>
      <c r="C504" s="190"/>
      <c r="D504" s="190"/>
      <c r="E504" s="190"/>
      <c r="F504" s="190" t="s">
        <v>1</v>
      </c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65" t="s">
        <v>2</v>
      </c>
      <c r="W504" s="165"/>
      <c r="X504" s="165"/>
      <c r="Y504" s="165"/>
      <c r="Z504" s="165"/>
      <c r="AA504" s="165"/>
      <c r="AB504" s="165"/>
      <c r="AC504" s="165"/>
    </row>
    <row r="505" spans="1:29" ht="120">
      <c r="A505" s="11" t="s">
        <v>8</v>
      </c>
      <c r="B505" s="11" t="s">
        <v>9</v>
      </c>
      <c r="C505" s="11" t="s">
        <v>20</v>
      </c>
      <c r="D505" s="11" t="s">
        <v>10</v>
      </c>
      <c r="E505" s="11" t="s">
        <v>21</v>
      </c>
      <c r="F505" s="11" t="s">
        <v>33</v>
      </c>
      <c r="G505" s="12" t="s">
        <v>34</v>
      </c>
      <c r="H505" s="13" t="s">
        <v>35</v>
      </c>
      <c r="I505" s="14" t="s">
        <v>3</v>
      </c>
      <c r="J505" s="13" t="s">
        <v>36</v>
      </c>
      <c r="K505" s="15" t="s">
        <v>38</v>
      </c>
      <c r="L505" s="16" t="s">
        <v>39</v>
      </c>
      <c r="M505" s="15" t="s">
        <v>37</v>
      </c>
      <c r="N505" s="15" t="s">
        <v>41</v>
      </c>
      <c r="O505" s="17" t="s">
        <v>3</v>
      </c>
      <c r="P505" s="18" t="s">
        <v>42</v>
      </c>
      <c r="Q505" s="19" t="s">
        <v>76</v>
      </c>
      <c r="R505" s="20" t="s">
        <v>88</v>
      </c>
      <c r="S505" s="20" t="s">
        <v>45</v>
      </c>
      <c r="T505" s="21" t="s">
        <v>3</v>
      </c>
      <c r="U505" s="20" t="s">
        <v>46</v>
      </c>
      <c r="V505" s="22" t="s">
        <v>11</v>
      </c>
      <c r="W505" s="22" t="s">
        <v>12</v>
      </c>
      <c r="X505" s="22" t="s">
        <v>13</v>
      </c>
      <c r="Y505" s="23" t="s">
        <v>3</v>
      </c>
      <c r="Z505" s="22" t="s">
        <v>14</v>
      </c>
      <c r="AA505" s="24" t="s">
        <v>47</v>
      </c>
      <c r="AB505" s="25" t="s">
        <v>3</v>
      </c>
      <c r="AC505" s="24" t="s">
        <v>48</v>
      </c>
    </row>
    <row r="506" spans="1:29" ht="12" customHeight="1">
      <c r="A506" s="11" t="s">
        <v>653</v>
      </c>
      <c r="B506" s="11" t="s">
        <v>654</v>
      </c>
      <c r="C506" s="11" t="s">
        <v>655</v>
      </c>
      <c r="D506" s="11" t="s">
        <v>656</v>
      </c>
      <c r="E506" s="11" t="s">
        <v>657</v>
      </c>
      <c r="F506" s="11" t="s">
        <v>658</v>
      </c>
      <c r="G506" s="26" t="s">
        <v>659</v>
      </c>
      <c r="H506" s="11" t="s">
        <v>660</v>
      </c>
      <c r="I506" s="27" t="s">
        <v>661</v>
      </c>
      <c r="J506" s="28" t="s">
        <v>662</v>
      </c>
      <c r="K506" s="29" t="s">
        <v>663</v>
      </c>
      <c r="L506" s="30" t="s">
        <v>664</v>
      </c>
      <c r="M506" s="29" t="s">
        <v>665</v>
      </c>
      <c r="N506" s="29" t="s">
        <v>666</v>
      </c>
      <c r="O506" s="31" t="s">
        <v>667</v>
      </c>
      <c r="P506" s="29" t="s">
        <v>668</v>
      </c>
      <c r="Q506" s="32" t="s">
        <v>669</v>
      </c>
      <c r="R506" s="33" t="s">
        <v>670</v>
      </c>
      <c r="S506" s="33" t="s">
        <v>671</v>
      </c>
      <c r="T506" s="34" t="s">
        <v>672</v>
      </c>
      <c r="U506" s="33" t="s">
        <v>673</v>
      </c>
      <c r="V506" s="35" t="s">
        <v>674</v>
      </c>
      <c r="W506" s="35" t="s">
        <v>675</v>
      </c>
      <c r="X506" s="35" t="s">
        <v>676</v>
      </c>
      <c r="Y506" s="36" t="s">
        <v>677</v>
      </c>
      <c r="Z506" s="35" t="s">
        <v>678</v>
      </c>
      <c r="AA506" s="37" t="s">
        <v>679</v>
      </c>
      <c r="AB506" s="38" t="s">
        <v>680</v>
      </c>
      <c r="AC506" s="37" t="s">
        <v>681</v>
      </c>
    </row>
    <row r="507" spans="1:29" ht="36">
      <c r="A507" s="28" t="s">
        <v>4</v>
      </c>
      <c r="B507" s="72" t="s">
        <v>372</v>
      </c>
      <c r="C507" s="73" t="s">
        <v>373</v>
      </c>
      <c r="D507" s="75" t="s">
        <v>374</v>
      </c>
      <c r="E507" s="40">
        <v>3</v>
      </c>
      <c r="F507" s="28">
        <v>6</v>
      </c>
      <c r="G507" s="99"/>
      <c r="H507" s="100" t="str">
        <f>IF(G507="","",F507*G507)</f>
        <v/>
      </c>
      <c r="I507" s="101"/>
      <c r="J507" s="100" t="str">
        <f>IF(G507="","",ROUND(H507*I507+H507,2))</f>
        <v/>
      </c>
      <c r="K507" s="111"/>
      <c r="L507" s="111"/>
      <c r="M507" s="111"/>
      <c r="N507" s="111"/>
      <c r="O507" s="111"/>
      <c r="P507" s="111"/>
      <c r="Q507" s="125">
        <v>6</v>
      </c>
      <c r="R507" s="124"/>
      <c r="S507" s="125">
        <f>Q507*R507</f>
        <v>0</v>
      </c>
      <c r="T507" s="126"/>
      <c r="U507" s="125">
        <f>ROUND(S507*T507+S507,2)</f>
        <v>0</v>
      </c>
      <c r="V507" s="106">
        <v>4</v>
      </c>
      <c r="W507" s="124"/>
      <c r="X507" s="127">
        <f>W507*V507</f>
        <v>0</v>
      </c>
      <c r="Y507" s="126"/>
      <c r="Z507" s="127">
        <f>ROUND(X507+X507*Y507,2)</f>
        <v>0</v>
      </c>
      <c r="AA507" s="128">
        <v>2000</v>
      </c>
      <c r="AB507" s="129">
        <v>0.08</v>
      </c>
      <c r="AC507" s="130">
        <f>ROUND(AA507+AA507*AB507,2)</f>
        <v>2160</v>
      </c>
    </row>
    <row r="508" spans="1:29">
      <c r="A508" s="190" t="s">
        <v>52</v>
      </c>
      <c r="B508" s="190"/>
      <c r="C508" s="190"/>
      <c r="D508" s="190"/>
      <c r="E508" s="190"/>
      <c r="F508" s="190"/>
      <c r="G508" s="190"/>
      <c r="H508" s="114">
        <f>SUM(H507:H507)</f>
        <v>0</v>
      </c>
      <c r="I508" s="115"/>
      <c r="J508" s="114">
        <f>SUM(J507:J507)</f>
        <v>0</v>
      </c>
      <c r="K508" s="111"/>
      <c r="L508" s="111"/>
      <c r="M508" s="111"/>
      <c r="N508" s="111"/>
      <c r="O508" s="111"/>
      <c r="P508" s="111"/>
      <c r="Q508" s="133"/>
      <c r="R508" s="133"/>
      <c r="S508" s="119">
        <f>SUM(S507)</f>
        <v>0</v>
      </c>
      <c r="T508" s="120"/>
      <c r="U508" s="119">
        <f>SUM(U507)</f>
        <v>0</v>
      </c>
      <c r="V508" s="134"/>
      <c r="W508" s="134"/>
      <c r="X508" s="121">
        <f>SUM(X507)</f>
        <v>0</v>
      </c>
      <c r="Y508" s="122"/>
      <c r="Z508" s="121">
        <f>SUM(Z507)</f>
        <v>0</v>
      </c>
      <c r="AA508" s="123">
        <f>SUM(AA507)</f>
        <v>2000</v>
      </c>
      <c r="AB508" s="109"/>
      <c r="AC508" s="123">
        <f>SUM(AC507)</f>
        <v>2160</v>
      </c>
    </row>
    <row r="509" spans="1:29">
      <c r="A509" s="192" t="s">
        <v>769</v>
      </c>
      <c r="B509" s="192"/>
      <c r="C509" s="10" t="str">
        <f>IF(G507="","",SUM(H508+N508+S508+X508+AA508))</f>
        <v/>
      </c>
    </row>
    <row r="510" spans="1:29">
      <c r="A510" s="193" t="s">
        <v>770</v>
      </c>
      <c r="B510" s="194"/>
      <c r="C510" s="10" t="str">
        <f>IF(G507="","",SUM(J508,P508,U508,Z508,AC508))</f>
        <v/>
      </c>
    </row>
    <row r="512" spans="1:29">
      <c r="A512" s="169" t="s">
        <v>375</v>
      </c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</row>
    <row r="513" spans="1:29">
      <c r="A513" s="190" t="s">
        <v>0</v>
      </c>
      <c r="B513" s="190"/>
      <c r="C513" s="190"/>
      <c r="D513" s="190"/>
      <c r="E513" s="190"/>
      <c r="F513" s="190" t="s">
        <v>1</v>
      </c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65" t="s">
        <v>2</v>
      </c>
      <c r="W513" s="165"/>
      <c r="X513" s="165"/>
      <c r="Y513" s="165"/>
      <c r="Z513" s="165"/>
      <c r="AA513" s="165"/>
      <c r="AB513" s="165"/>
      <c r="AC513" s="165"/>
    </row>
    <row r="514" spans="1:29" ht="120">
      <c r="A514" s="11" t="s">
        <v>8</v>
      </c>
      <c r="B514" s="11" t="s">
        <v>9</v>
      </c>
      <c r="C514" s="11" t="s">
        <v>20</v>
      </c>
      <c r="D514" s="11" t="s">
        <v>10</v>
      </c>
      <c r="E514" s="11" t="s">
        <v>21</v>
      </c>
      <c r="F514" s="11" t="s">
        <v>33</v>
      </c>
      <c r="G514" s="12" t="s">
        <v>34</v>
      </c>
      <c r="H514" s="13" t="s">
        <v>35</v>
      </c>
      <c r="I514" s="14" t="s">
        <v>3</v>
      </c>
      <c r="J514" s="13" t="s">
        <v>36</v>
      </c>
      <c r="K514" s="15" t="s">
        <v>38</v>
      </c>
      <c r="L514" s="16" t="s">
        <v>39</v>
      </c>
      <c r="M514" s="15" t="s">
        <v>37</v>
      </c>
      <c r="N514" s="15" t="s">
        <v>41</v>
      </c>
      <c r="O514" s="17" t="s">
        <v>3</v>
      </c>
      <c r="P514" s="18" t="s">
        <v>42</v>
      </c>
      <c r="Q514" s="19" t="s">
        <v>76</v>
      </c>
      <c r="R514" s="20" t="s">
        <v>88</v>
      </c>
      <c r="S514" s="20" t="s">
        <v>45</v>
      </c>
      <c r="T514" s="21" t="s">
        <v>3</v>
      </c>
      <c r="U514" s="20" t="s">
        <v>46</v>
      </c>
      <c r="V514" s="22" t="s">
        <v>11</v>
      </c>
      <c r="W514" s="22" t="s">
        <v>12</v>
      </c>
      <c r="X514" s="22" t="s">
        <v>13</v>
      </c>
      <c r="Y514" s="23" t="s">
        <v>3</v>
      </c>
      <c r="Z514" s="22" t="s">
        <v>14</v>
      </c>
      <c r="AA514" s="24" t="s">
        <v>47</v>
      </c>
      <c r="AB514" s="25" t="s">
        <v>3</v>
      </c>
      <c r="AC514" s="24" t="s">
        <v>48</v>
      </c>
    </row>
    <row r="515" spans="1:29" ht="12" customHeight="1">
      <c r="A515" s="11" t="s">
        <v>653</v>
      </c>
      <c r="B515" s="11" t="s">
        <v>654</v>
      </c>
      <c r="C515" s="11" t="s">
        <v>655</v>
      </c>
      <c r="D515" s="11" t="s">
        <v>656</v>
      </c>
      <c r="E515" s="11" t="s">
        <v>657</v>
      </c>
      <c r="F515" s="11" t="s">
        <v>658</v>
      </c>
      <c r="G515" s="26" t="s">
        <v>659</v>
      </c>
      <c r="H515" s="11" t="s">
        <v>660</v>
      </c>
      <c r="I515" s="27" t="s">
        <v>661</v>
      </c>
      <c r="J515" s="28" t="s">
        <v>662</v>
      </c>
      <c r="K515" s="29" t="s">
        <v>663</v>
      </c>
      <c r="L515" s="30" t="s">
        <v>664</v>
      </c>
      <c r="M515" s="29" t="s">
        <v>665</v>
      </c>
      <c r="N515" s="29" t="s">
        <v>666</v>
      </c>
      <c r="O515" s="31" t="s">
        <v>667</v>
      </c>
      <c r="P515" s="29" t="s">
        <v>668</v>
      </c>
      <c r="Q515" s="32" t="s">
        <v>669</v>
      </c>
      <c r="R515" s="33" t="s">
        <v>670</v>
      </c>
      <c r="S515" s="33" t="s">
        <v>671</v>
      </c>
      <c r="T515" s="34" t="s">
        <v>672</v>
      </c>
      <c r="U515" s="33" t="s">
        <v>673</v>
      </c>
      <c r="V515" s="35" t="s">
        <v>674</v>
      </c>
      <c r="W515" s="35" t="s">
        <v>675</v>
      </c>
      <c r="X515" s="35" t="s">
        <v>676</v>
      </c>
      <c r="Y515" s="36" t="s">
        <v>677</v>
      </c>
      <c r="Z515" s="35" t="s">
        <v>678</v>
      </c>
      <c r="AA515" s="37" t="s">
        <v>679</v>
      </c>
      <c r="AB515" s="38" t="s">
        <v>680</v>
      </c>
      <c r="AC515" s="37" t="s">
        <v>681</v>
      </c>
    </row>
    <row r="516" spans="1:29">
      <c r="A516" s="28" t="s">
        <v>4</v>
      </c>
      <c r="B516" s="72" t="s">
        <v>376</v>
      </c>
      <c r="C516" s="73" t="s">
        <v>377</v>
      </c>
      <c r="D516" s="75" t="s">
        <v>378</v>
      </c>
      <c r="E516" s="40">
        <v>3</v>
      </c>
      <c r="F516" s="28">
        <v>6</v>
      </c>
      <c r="G516" s="99"/>
      <c r="H516" s="100" t="str">
        <f>IF(G516="","",F516*G516)</f>
        <v/>
      </c>
      <c r="I516" s="101"/>
      <c r="J516" s="100" t="str">
        <f>IF(G516="","",ROUND(H516*I516+H516,2))</f>
        <v/>
      </c>
      <c r="K516" s="111"/>
      <c r="L516" s="111"/>
      <c r="M516" s="111"/>
      <c r="N516" s="111"/>
      <c r="O516" s="111"/>
      <c r="P516" s="111"/>
      <c r="Q516" s="125">
        <v>6</v>
      </c>
      <c r="R516" s="124"/>
      <c r="S516" s="125">
        <f>Q516*R516</f>
        <v>0</v>
      </c>
      <c r="T516" s="126"/>
      <c r="U516" s="125">
        <f>ROUND(S516*T516+S516,2)</f>
        <v>0</v>
      </c>
      <c r="V516" s="106">
        <v>4</v>
      </c>
      <c r="W516" s="124"/>
      <c r="X516" s="127">
        <f>W516*V516</f>
        <v>0</v>
      </c>
      <c r="Y516" s="126"/>
      <c r="Z516" s="127">
        <f>ROUND(X516+X516*Y516,2)</f>
        <v>0</v>
      </c>
      <c r="AA516" s="128">
        <v>1000</v>
      </c>
      <c r="AB516" s="129">
        <v>0.08</v>
      </c>
      <c r="AC516" s="130">
        <f>ROUND(AA516+AA516*AB516,2)</f>
        <v>1080</v>
      </c>
    </row>
    <row r="517" spans="1:29">
      <c r="A517" s="190" t="s">
        <v>52</v>
      </c>
      <c r="B517" s="190"/>
      <c r="C517" s="190"/>
      <c r="D517" s="190"/>
      <c r="E517" s="190"/>
      <c r="F517" s="190"/>
      <c r="G517" s="190"/>
      <c r="H517" s="114">
        <f>SUM(H516:H516)</f>
        <v>0</v>
      </c>
      <c r="I517" s="115"/>
      <c r="J517" s="114">
        <f>SUM(J516:J516)</f>
        <v>0</v>
      </c>
      <c r="K517" s="111"/>
      <c r="L517" s="111"/>
      <c r="M517" s="111"/>
      <c r="N517" s="111"/>
      <c r="O517" s="111"/>
      <c r="P517" s="111"/>
      <c r="Q517" s="133"/>
      <c r="R517" s="133"/>
      <c r="S517" s="119">
        <f>SUM(S516)</f>
        <v>0</v>
      </c>
      <c r="T517" s="120"/>
      <c r="U517" s="119">
        <f>SUM(U516)</f>
        <v>0</v>
      </c>
      <c r="V517" s="134"/>
      <c r="W517" s="134"/>
      <c r="X517" s="121">
        <f>SUM(X516)</f>
        <v>0</v>
      </c>
      <c r="Y517" s="122"/>
      <c r="Z517" s="121">
        <f>SUM(Z516)</f>
        <v>0</v>
      </c>
      <c r="AA517" s="123">
        <f>SUM(AA516)</f>
        <v>1000</v>
      </c>
      <c r="AB517" s="109"/>
      <c r="AC517" s="123">
        <f>SUM(AC516)</f>
        <v>1080</v>
      </c>
    </row>
    <row r="518" spans="1:29">
      <c r="A518" s="192" t="s">
        <v>771</v>
      </c>
      <c r="B518" s="192"/>
      <c r="C518" s="10" t="str">
        <f>IF(G516="","",SUM(H517+N517+S517+X517+AA517))</f>
        <v/>
      </c>
    </row>
    <row r="519" spans="1:29">
      <c r="A519" s="193" t="s">
        <v>772</v>
      </c>
      <c r="B519" s="194"/>
      <c r="C519" s="10" t="str">
        <f>IF(G516="","",SUM(J517,P517,U517,Z517,AC517))</f>
        <v/>
      </c>
    </row>
    <row r="521" spans="1:29">
      <c r="A521" s="169" t="s">
        <v>379</v>
      </c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  <c r="Y521" s="169"/>
      <c r="Z521" s="169"/>
      <c r="AA521" s="169"/>
      <c r="AB521" s="169"/>
      <c r="AC521" s="169"/>
    </row>
    <row r="522" spans="1:29">
      <c r="A522" s="190" t="s">
        <v>0</v>
      </c>
      <c r="B522" s="190"/>
      <c r="C522" s="190"/>
      <c r="D522" s="190"/>
      <c r="E522" s="190"/>
      <c r="F522" s="190" t="s">
        <v>1</v>
      </c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65" t="s">
        <v>2</v>
      </c>
      <c r="W522" s="165"/>
      <c r="X522" s="165"/>
      <c r="Y522" s="165"/>
      <c r="Z522" s="165"/>
      <c r="AA522" s="165"/>
      <c r="AB522" s="165"/>
      <c r="AC522" s="165"/>
    </row>
    <row r="523" spans="1:29" ht="120">
      <c r="A523" s="11" t="s">
        <v>8</v>
      </c>
      <c r="B523" s="11" t="s">
        <v>9</v>
      </c>
      <c r="C523" s="11" t="s">
        <v>20</v>
      </c>
      <c r="D523" s="11" t="s">
        <v>10</v>
      </c>
      <c r="E523" s="11" t="s">
        <v>21</v>
      </c>
      <c r="F523" s="11" t="s">
        <v>33</v>
      </c>
      <c r="G523" s="12" t="s">
        <v>34</v>
      </c>
      <c r="H523" s="13" t="s">
        <v>35</v>
      </c>
      <c r="I523" s="14" t="s">
        <v>3</v>
      </c>
      <c r="J523" s="13" t="s">
        <v>36</v>
      </c>
      <c r="K523" s="15" t="s">
        <v>38</v>
      </c>
      <c r="L523" s="16" t="s">
        <v>39</v>
      </c>
      <c r="M523" s="15" t="s">
        <v>37</v>
      </c>
      <c r="N523" s="15" t="s">
        <v>41</v>
      </c>
      <c r="O523" s="17" t="s">
        <v>3</v>
      </c>
      <c r="P523" s="18" t="s">
        <v>42</v>
      </c>
      <c r="Q523" s="19" t="s">
        <v>43</v>
      </c>
      <c r="R523" s="20" t="s">
        <v>44</v>
      </c>
      <c r="S523" s="20" t="s">
        <v>45</v>
      </c>
      <c r="T523" s="21" t="s">
        <v>3</v>
      </c>
      <c r="U523" s="20" t="s">
        <v>46</v>
      </c>
      <c r="V523" s="22" t="s">
        <v>11</v>
      </c>
      <c r="W523" s="22" t="s">
        <v>12</v>
      </c>
      <c r="X523" s="22" t="s">
        <v>13</v>
      </c>
      <c r="Y523" s="23" t="s">
        <v>3</v>
      </c>
      <c r="Z523" s="22" t="s">
        <v>14</v>
      </c>
      <c r="AA523" s="24" t="s">
        <v>47</v>
      </c>
      <c r="AB523" s="25" t="s">
        <v>3</v>
      </c>
      <c r="AC523" s="24" t="s">
        <v>48</v>
      </c>
    </row>
    <row r="524" spans="1:29" ht="12" customHeight="1">
      <c r="A524" s="11" t="s">
        <v>653</v>
      </c>
      <c r="B524" s="11" t="s">
        <v>654</v>
      </c>
      <c r="C524" s="11" t="s">
        <v>655</v>
      </c>
      <c r="D524" s="11" t="s">
        <v>656</v>
      </c>
      <c r="E524" s="11" t="s">
        <v>657</v>
      </c>
      <c r="F524" s="11" t="s">
        <v>658</v>
      </c>
      <c r="G524" s="26" t="s">
        <v>659</v>
      </c>
      <c r="H524" s="11" t="s">
        <v>660</v>
      </c>
      <c r="I524" s="27" t="s">
        <v>661</v>
      </c>
      <c r="J524" s="28" t="s">
        <v>662</v>
      </c>
      <c r="K524" s="29" t="s">
        <v>663</v>
      </c>
      <c r="L524" s="30" t="s">
        <v>664</v>
      </c>
      <c r="M524" s="29" t="s">
        <v>665</v>
      </c>
      <c r="N524" s="29" t="s">
        <v>666</v>
      </c>
      <c r="O524" s="31" t="s">
        <v>667</v>
      </c>
      <c r="P524" s="29" t="s">
        <v>668</v>
      </c>
      <c r="Q524" s="32" t="s">
        <v>669</v>
      </c>
      <c r="R524" s="33" t="s">
        <v>670</v>
      </c>
      <c r="S524" s="33" t="s">
        <v>671</v>
      </c>
      <c r="T524" s="34" t="s">
        <v>672</v>
      </c>
      <c r="U524" s="33" t="s">
        <v>673</v>
      </c>
      <c r="V524" s="35" t="s">
        <v>674</v>
      </c>
      <c r="W524" s="35" t="s">
        <v>675</v>
      </c>
      <c r="X524" s="35" t="s">
        <v>676</v>
      </c>
      <c r="Y524" s="36" t="s">
        <v>677</v>
      </c>
      <c r="Z524" s="35" t="s">
        <v>678</v>
      </c>
      <c r="AA524" s="37" t="s">
        <v>679</v>
      </c>
      <c r="AB524" s="38" t="s">
        <v>680</v>
      </c>
      <c r="AC524" s="37" t="s">
        <v>681</v>
      </c>
    </row>
    <row r="525" spans="1:29" ht="24">
      <c r="A525" s="28" t="s">
        <v>4</v>
      </c>
      <c r="B525" s="72" t="s">
        <v>380</v>
      </c>
      <c r="C525" s="58" t="s">
        <v>381</v>
      </c>
      <c r="D525" s="200" t="s">
        <v>382</v>
      </c>
      <c r="E525" s="40">
        <v>2</v>
      </c>
      <c r="F525" s="28">
        <v>8</v>
      </c>
      <c r="G525" s="99"/>
      <c r="H525" s="100" t="str">
        <f>IF(G525="","",F525*G525)</f>
        <v/>
      </c>
      <c r="I525" s="101"/>
      <c r="J525" s="100" t="str">
        <f>IF(G525="","",ROUND(H525*I525+H525,2))</f>
        <v/>
      </c>
      <c r="K525" s="111"/>
      <c r="L525" s="111"/>
      <c r="M525" s="111"/>
      <c r="N525" s="111"/>
      <c r="O525" s="111"/>
      <c r="P525" s="111"/>
      <c r="Q525" s="185">
        <v>10</v>
      </c>
      <c r="R525" s="179"/>
      <c r="S525" s="185">
        <f>Q525*R525</f>
        <v>0</v>
      </c>
      <c r="T525" s="170"/>
      <c r="U525" s="185">
        <f>ROUND(S525*T525+S525,2)</f>
        <v>0</v>
      </c>
      <c r="V525" s="197">
        <v>10</v>
      </c>
      <c r="W525" s="179"/>
      <c r="X525" s="182">
        <f>W525*V525</f>
        <v>0</v>
      </c>
      <c r="Y525" s="170"/>
      <c r="Z525" s="182">
        <f>ROUND(X525+X525*Y525,2)</f>
        <v>0</v>
      </c>
      <c r="AA525" s="176">
        <v>50000</v>
      </c>
      <c r="AB525" s="173">
        <v>0.08</v>
      </c>
      <c r="AC525" s="166">
        <f>ROUND(AA525+AA525*AB525,2)</f>
        <v>54000</v>
      </c>
    </row>
    <row r="526" spans="1:29">
      <c r="A526" s="28" t="s">
        <v>5</v>
      </c>
      <c r="B526" s="72" t="s">
        <v>383</v>
      </c>
      <c r="C526" s="58" t="s">
        <v>384</v>
      </c>
      <c r="D526" s="200"/>
      <c r="E526" s="40">
        <v>2</v>
      </c>
      <c r="F526" s="28">
        <v>8</v>
      </c>
      <c r="G526" s="99"/>
      <c r="H526" s="100" t="str">
        <f>IF(G526="","",F526*G526)</f>
        <v/>
      </c>
      <c r="I526" s="101"/>
      <c r="J526" s="100" t="str">
        <f>IF(G526="","",ROUND(H526*I526+H526,2))</f>
        <v/>
      </c>
      <c r="K526" s="111"/>
      <c r="L526" s="111"/>
      <c r="M526" s="111"/>
      <c r="N526" s="111"/>
      <c r="O526" s="111"/>
      <c r="P526" s="111"/>
      <c r="Q526" s="191"/>
      <c r="R526" s="180"/>
      <c r="S526" s="191"/>
      <c r="T526" s="171"/>
      <c r="U526" s="191"/>
      <c r="V526" s="198"/>
      <c r="W526" s="180"/>
      <c r="X526" s="183"/>
      <c r="Y526" s="171"/>
      <c r="Z526" s="183"/>
      <c r="AA526" s="177"/>
      <c r="AB526" s="174"/>
      <c r="AC526" s="167"/>
    </row>
    <row r="527" spans="1:29">
      <c r="A527" s="28" t="s">
        <v>6</v>
      </c>
      <c r="B527" s="72" t="s">
        <v>385</v>
      </c>
      <c r="C527" s="58" t="s">
        <v>386</v>
      </c>
      <c r="D527" s="200"/>
      <c r="E527" s="40">
        <v>4</v>
      </c>
      <c r="F527" s="28">
        <v>16</v>
      </c>
      <c r="G527" s="99"/>
      <c r="H527" s="100" t="str">
        <f>IF(G527="","",F527*G527)</f>
        <v/>
      </c>
      <c r="I527" s="101"/>
      <c r="J527" s="100" t="str">
        <f>IF(G527="","",ROUND(H527*I527+H527,2))</f>
        <v/>
      </c>
      <c r="K527" s="111"/>
      <c r="L527" s="111"/>
      <c r="M527" s="111"/>
      <c r="N527" s="111"/>
      <c r="O527" s="111"/>
      <c r="P527" s="111"/>
      <c r="Q527" s="186"/>
      <c r="R527" s="181"/>
      <c r="S527" s="186"/>
      <c r="T527" s="172"/>
      <c r="U527" s="186"/>
      <c r="V527" s="199"/>
      <c r="W527" s="181"/>
      <c r="X527" s="184"/>
      <c r="Y527" s="172"/>
      <c r="Z527" s="184"/>
      <c r="AA527" s="178"/>
      <c r="AB527" s="175"/>
      <c r="AC527" s="168"/>
    </row>
    <row r="528" spans="1:29">
      <c r="A528" s="190" t="s">
        <v>52</v>
      </c>
      <c r="B528" s="190"/>
      <c r="C528" s="190"/>
      <c r="D528" s="190"/>
      <c r="E528" s="190"/>
      <c r="F528" s="190"/>
      <c r="G528" s="190"/>
      <c r="H528" s="114">
        <f>SUM(H525:H527)</f>
        <v>0</v>
      </c>
      <c r="I528" s="115"/>
      <c r="J528" s="114">
        <f>SUM(J525:J527)</f>
        <v>0</v>
      </c>
      <c r="K528" s="111"/>
      <c r="L528" s="111"/>
      <c r="M528" s="111"/>
      <c r="N528" s="111"/>
      <c r="O528" s="111"/>
      <c r="P528" s="111"/>
      <c r="Q528" s="133"/>
      <c r="R528" s="133"/>
      <c r="S528" s="119">
        <f>SUM(S525)</f>
        <v>0</v>
      </c>
      <c r="T528" s="120"/>
      <c r="U528" s="119">
        <f>SUM(U525)</f>
        <v>0</v>
      </c>
      <c r="V528" s="134"/>
      <c r="W528" s="134"/>
      <c r="X528" s="121">
        <f>SUM(X525)</f>
        <v>0</v>
      </c>
      <c r="Y528" s="122"/>
      <c r="Z528" s="121">
        <f>SUM(Z525)</f>
        <v>0</v>
      </c>
      <c r="AA528" s="123">
        <f>SUM(AA525)</f>
        <v>50000</v>
      </c>
      <c r="AB528" s="109"/>
      <c r="AC528" s="123">
        <f>SUM(AC525)</f>
        <v>54000</v>
      </c>
    </row>
    <row r="529" spans="1:29">
      <c r="A529" s="192" t="s">
        <v>773</v>
      </c>
      <c r="B529" s="192"/>
      <c r="C529" s="10" t="str">
        <f>IF(G527="","",SUM(H528+N528+S528+X528+AA528))</f>
        <v/>
      </c>
    </row>
    <row r="530" spans="1:29">
      <c r="A530" s="193" t="s">
        <v>774</v>
      </c>
      <c r="B530" s="194"/>
      <c r="C530" s="10" t="str">
        <f>IF(G527="","",SUM(J528,P528,U528,Z528,AC528))</f>
        <v/>
      </c>
    </row>
    <row r="532" spans="1:29">
      <c r="A532" s="169" t="s">
        <v>387</v>
      </c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  <c r="Z532" s="169"/>
      <c r="AA532" s="169"/>
      <c r="AB532" s="169"/>
      <c r="AC532" s="169"/>
    </row>
    <row r="533" spans="1:29">
      <c r="A533" s="190" t="s">
        <v>0</v>
      </c>
      <c r="B533" s="190"/>
      <c r="C533" s="190"/>
      <c r="D533" s="190"/>
      <c r="E533" s="190"/>
      <c r="F533" s="190" t="s">
        <v>1</v>
      </c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65" t="s">
        <v>2</v>
      </c>
      <c r="W533" s="165"/>
      <c r="X533" s="165"/>
      <c r="Y533" s="165"/>
      <c r="Z533" s="165"/>
      <c r="AA533" s="165"/>
      <c r="AB533" s="165"/>
      <c r="AC533" s="165"/>
    </row>
    <row r="534" spans="1:29" ht="120">
      <c r="A534" s="11" t="s">
        <v>8</v>
      </c>
      <c r="B534" s="11" t="s">
        <v>9</v>
      </c>
      <c r="C534" s="11" t="s">
        <v>20</v>
      </c>
      <c r="D534" s="11" t="s">
        <v>10</v>
      </c>
      <c r="E534" s="11" t="s">
        <v>21</v>
      </c>
      <c r="F534" s="11" t="s">
        <v>33</v>
      </c>
      <c r="G534" s="12" t="s">
        <v>34</v>
      </c>
      <c r="H534" s="13" t="s">
        <v>35</v>
      </c>
      <c r="I534" s="14" t="s">
        <v>3</v>
      </c>
      <c r="J534" s="13" t="s">
        <v>36</v>
      </c>
      <c r="K534" s="15" t="s">
        <v>38</v>
      </c>
      <c r="L534" s="16" t="s">
        <v>39</v>
      </c>
      <c r="M534" s="15" t="s">
        <v>37</v>
      </c>
      <c r="N534" s="15" t="s">
        <v>41</v>
      </c>
      <c r="O534" s="17" t="s">
        <v>3</v>
      </c>
      <c r="P534" s="18" t="s">
        <v>42</v>
      </c>
      <c r="Q534" s="19" t="s">
        <v>43</v>
      </c>
      <c r="R534" s="20" t="s">
        <v>44</v>
      </c>
      <c r="S534" s="20" t="s">
        <v>45</v>
      </c>
      <c r="T534" s="21" t="s">
        <v>3</v>
      </c>
      <c r="U534" s="20" t="s">
        <v>46</v>
      </c>
      <c r="V534" s="22" t="s">
        <v>11</v>
      </c>
      <c r="W534" s="22" t="s">
        <v>12</v>
      </c>
      <c r="X534" s="22" t="s">
        <v>13</v>
      </c>
      <c r="Y534" s="23" t="s">
        <v>3</v>
      </c>
      <c r="Z534" s="22" t="s">
        <v>14</v>
      </c>
      <c r="AA534" s="24" t="s">
        <v>47</v>
      </c>
      <c r="AB534" s="25" t="s">
        <v>3</v>
      </c>
      <c r="AC534" s="24" t="s">
        <v>48</v>
      </c>
    </row>
    <row r="535" spans="1:29" ht="12" customHeight="1">
      <c r="A535" s="11" t="s">
        <v>653</v>
      </c>
      <c r="B535" s="11" t="s">
        <v>654</v>
      </c>
      <c r="C535" s="11" t="s">
        <v>655</v>
      </c>
      <c r="D535" s="11" t="s">
        <v>656</v>
      </c>
      <c r="E535" s="11" t="s">
        <v>657</v>
      </c>
      <c r="F535" s="11" t="s">
        <v>658</v>
      </c>
      <c r="G535" s="26" t="s">
        <v>659</v>
      </c>
      <c r="H535" s="11" t="s">
        <v>660</v>
      </c>
      <c r="I535" s="27" t="s">
        <v>661</v>
      </c>
      <c r="J535" s="28" t="s">
        <v>662</v>
      </c>
      <c r="K535" s="29" t="s">
        <v>663</v>
      </c>
      <c r="L535" s="30" t="s">
        <v>664</v>
      </c>
      <c r="M535" s="29" t="s">
        <v>665</v>
      </c>
      <c r="N535" s="29" t="s">
        <v>666</v>
      </c>
      <c r="O535" s="31" t="s">
        <v>667</v>
      </c>
      <c r="P535" s="29" t="s">
        <v>668</v>
      </c>
      <c r="Q535" s="32" t="s">
        <v>669</v>
      </c>
      <c r="R535" s="33" t="s">
        <v>670</v>
      </c>
      <c r="S535" s="33" t="s">
        <v>671</v>
      </c>
      <c r="T535" s="34" t="s">
        <v>672</v>
      </c>
      <c r="U535" s="33" t="s">
        <v>673</v>
      </c>
      <c r="V535" s="35" t="s">
        <v>674</v>
      </c>
      <c r="W535" s="35" t="s">
        <v>675</v>
      </c>
      <c r="X535" s="35" t="s">
        <v>676</v>
      </c>
      <c r="Y535" s="36" t="s">
        <v>677</v>
      </c>
      <c r="Z535" s="35" t="s">
        <v>678</v>
      </c>
      <c r="AA535" s="37" t="s">
        <v>679</v>
      </c>
      <c r="AB535" s="38" t="s">
        <v>680</v>
      </c>
      <c r="AC535" s="37" t="s">
        <v>681</v>
      </c>
    </row>
    <row r="536" spans="1:29">
      <c r="A536" s="28" t="s">
        <v>4</v>
      </c>
      <c r="B536" s="72" t="s">
        <v>145</v>
      </c>
      <c r="C536" s="73" t="s">
        <v>388</v>
      </c>
      <c r="D536" s="75" t="s">
        <v>391</v>
      </c>
      <c r="E536" s="40">
        <v>25</v>
      </c>
      <c r="F536" s="28">
        <v>50</v>
      </c>
      <c r="G536" s="99"/>
      <c r="H536" s="100" t="str">
        <f>IF(G536="","",F536*G536)</f>
        <v/>
      </c>
      <c r="I536" s="101"/>
      <c r="J536" s="100" t="str">
        <f>IF(G536="","",ROUND(H536*I536+H536,2))</f>
        <v/>
      </c>
      <c r="K536" s="111"/>
      <c r="L536" s="111"/>
      <c r="M536" s="111"/>
      <c r="N536" s="111"/>
      <c r="O536" s="111"/>
      <c r="P536" s="111"/>
      <c r="Q536" s="125">
        <v>14</v>
      </c>
      <c r="R536" s="124"/>
      <c r="S536" s="125">
        <f>Q536*R536</f>
        <v>0</v>
      </c>
      <c r="T536" s="126"/>
      <c r="U536" s="125">
        <f>ROUND(S536*T536+S536,2)</f>
        <v>0</v>
      </c>
      <c r="V536" s="106">
        <v>10</v>
      </c>
      <c r="W536" s="124"/>
      <c r="X536" s="127">
        <f>W536*V536</f>
        <v>0</v>
      </c>
      <c r="Y536" s="126"/>
      <c r="Z536" s="127">
        <f>ROUND(X536+X536*Y536,2)</f>
        <v>0</v>
      </c>
      <c r="AA536" s="128">
        <v>5000</v>
      </c>
      <c r="AB536" s="129">
        <v>0.08</v>
      </c>
      <c r="AC536" s="130">
        <f>ROUND(AA536+AA536*AB536,2)</f>
        <v>5400</v>
      </c>
    </row>
    <row r="537" spans="1:29">
      <c r="A537" s="190" t="s">
        <v>52</v>
      </c>
      <c r="B537" s="190"/>
      <c r="C537" s="190"/>
      <c r="D537" s="190"/>
      <c r="E537" s="190"/>
      <c r="F537" s="190"/>
      <c r="G537" s="190"/>
      <c r="H537" s="114">
        <f>SUM(H536:H536)</f>
        <v>0</v>
      </c>
      <c r="I537" s="148"/>
      <c r="J537" s="114">
        <f>SUM(J536:J536)</f>
        <v>0</v>
      </c>
      <c r="K537" s="111"/>
      <c r="L537" s="111"/>
      <c r="M537" s="111"/>
      <c r="N537" s="111"/>
      <c r="O537" s="111"/>
      <c r="P537" s="111"/>
      <c r="Q537" s="133"/>
      <c r="R537" s="133"/>
      <c r="S537" s="119">
        <f>SUM(S536)</f>
        <v>0</v>
      </c>
      <c r="T537" s="120"/>
      <c r="U537" s="119">
        <f>SUM(U536)</f>
        <v>0</v>
      </c>
      <c r="V537" s="134"/>
      <c r="W537" s="134"/>
      <c r="X537" s="121">
        <f>SUM(X536)</f>
        <v>0</v>
      </c>
      <c r="Y537" s="122"/>
      <c r="Z537" s="121">
        <f>SUM(Z536)</f>
        <v>0</v>
      </c>
      <c r="AA537" s="123">
        <f>SUM(AA536)</f>
        <v>5000</v>
      </c>
      <c r="AB537" s="109"/>
      <c r="AC537" s="123">
        <f>SUM(AC536)</f>
        <v>5400</v>
      </c>
    </row>
    <row r="538" spans="1:29">
      <c r="A538" s="192" t="s">
        <v>775</v>
      </c>
      <c r="B538" s="192"/>
      <c r="C538" s="10" t="str">
        <f>IF(G536="","",SUM(H537+N537+S537+X537+AA537))</f>
        <v/>
      </c>
    </row>
    <row r="539" spans="1:29">
      <c r="A539" s="193" t="s">
        <v>776</v>
      </c>
      <c r="B539" s="194"/>
      <c r="C539" s="10" t="str">
        <f>IF(G536="","",SUM(J537,P537,U537,Z537,AC537))</f>
        <v/>
      </c>
    </row>
    <row r="541" spans="1:29">
      <c r="A541" s="169" t="s">
        <v>389</v>
      </c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  <c r="AA541" s="169"/>
      <c r="AB541" s="169"/>
      <c r="AC541" s="169"/>
    </row>
    <row r="542" spans="1:29">
      <c r="A542" s="190" t="s">
        <v>0</v>
      </c>
      <c r="B542" s="190"/>
      <c r="C542" s="190"/>
      <c r="D542" s="190"/>
      <c r="E542" s="190"/>
      <c r="F542" s="190" t="s">
        <v>1</v>
      </c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65" t="s">
        <v>2</v>
      </c>
      <c r="W542" s="165"/>
      <c r="X542" s="165"/>
      <c r="Y542" s="165"/>
      <c r="Z542" s="165"/>
      <c r="AA542" s="165"/>
      <c r="AB542" s="165"/>
      <c r="AC542" s="165"/>
    </row>
    <row r="543" spans="1:29" ht="120">
      <c r="A543" s="11" t="s">
        <v>8</v>
      </c>
      <c r="B543" s="11" t="s">
        <v>9</v>
      </c>
      <c r="C543" s="11" t="s">
        <v>20</v>
      </c>
      <c r="D543" s="11" t="s">
        <v>10</v>
      </c>
      <c r="E543" s="11" t="s">
        <v>21</v>
      </c>
      <c r="F543" s="11" t="s">
        <v>33</v>
      </c>
      <c r="G543" s="12" t="s">
        <v>34</v>
      </c>
      <c r="H543" s="13" t="s">
        <v>35</v>
      </c>
      <c r="I543" s="14" t="s">
        <v>3</v>
      </c>
      <c r="J543" s="13" t="s">
        <v>36</v>
      </c>
      <c r="K543" s="15" t="s">
        <v>38</v>
      </c>
      <c r="L543" s="16" t="s">
        <v>39</v>
      </c>
      <c r="M543" s="15" t="s">
        <v>37</v>
      </c>
      <c r="N543" s="15" t="s">
        <v>41</v>
      </c>
      <c r="O543" s="17" t="s">
        <v>3</v>
      </c>
      <c r="P543" s="18" t="s">
        <v>42</v>
      </c>
      <c r="Q543" s="19" t="s">
        <v>43</v>
      </c>
      <c r="R543" s="20" t="s">
        <v>44</v>
      </c>
      <c r="S543" s="20" t="s">
        <v>45</v>
      </c>
      <c r="T543" s="21" t="s">
        <v>3</v>
      </c>
      <c r="U543" s="20" t="s">
        <v>46</v>
      </c>
      <c r="V543" s="22" t="s">
        <v>11</v>
      </c>
      <c r="W543" s="22" t="s">
        <v>12</v>
      </c>
      <c r="X543" s="22" t="s">
        <v>13</v>
      </c>
      <c r="Y543" s="23" t="s">
        <v>3</v>
      </c>
      <c r="Z543" s="22" t="s">
        <v>14</v>
      </c>
      <c r="AA543" s="24" t="s">
        <v>47</v>
      </c>
      <c r="AB543" s="25" t="s">
        <v>3</v>
      </c>
      <c r="AC543" s="24" t="s">
        <v>48</v>
      </c>
    </row>
    <row r="544" spans="1:29" ht="12" customHeight="1">
      <c r="A544" s="11" t="s">
        <v>653</v>
      </c>
      <c r="B544" s="11" t="s">
        <v>654</v>
      </c>
      <c r="C544" s="11" t="s">
        <v>655</v>
      </c>
      <c r="D544" s="11" t="s">
        <v>656</v>
      </c>
      <c r="E544" s="11" t="s">
        <v>657</v>
      </c>
      <c r="F544" s="11" t="s">
        <v>658</v>
      </c>
      <c r="G544" s="26" t="s">
        <v>659</v>
      </c>
      <c r="H544" s="11" t="s">
        <v>660</v>
      </c>
      <c r="I544" s="27" t="s">
        <v>661</v>
      </c>
      <c r="J544" s="28" t="s">
        <v>662</v>
      </c>
      <c r="K544" s="29" t="s">
        <v>663</v>
      </c>
      <c r="L544" s="30" t="s">
        <v>664</v>
      </c>
      <c r="M544" s="29" t="s">
        <v>665</v>
      </c>
      <c r="N544" s="29" t="s">
        <v>666</v>
      </c>
      <c r="O544" s="31" t="s">
        <v>667</v>
      </c>
      <c r="P544" s="29" t="s">
        <v>668</v>
      </c>
      <c r="Q544" s="32" t="s">
        <v>669</v>
      </c>
      <c r="R544" s="33" t="s">
        <v>670</v>
      </c>
      <c r="S544" s="33" t="s">
        <v>671</v>
      </c>
      <c r="T544" s="34" t="s">
        <v>672</v>
      </c>
      <c r="U544" s="33" t="s">
        <v>673</v>
      </c>
      <c r="V544" s="35" t="s">
        <v>674</v>
      </c>
      <c r="W544" s="35" t="s">
        <v>675</v>
      </c>
      <c r="X544" s="35" t="s">
        <v>676</v>
      </c>
      <c r="Y544" s="36" t="s">
        <v>677</v>
      </c>
      <c r="Z544" s="35" t="s">
        <v>678</v>
      </c>
      <c r="AA544" s="37" t="s">
        <v>679</v>
      </c>
      <c r="AB544" s="38" t="s">
        <v>680</v>
      </c>
      <c r="AC544" s="37" t="s">
        <v>681</v>
      </c>
    </row>
    <row r="545" spans="1:29" ht="36">
      <c r="A545" s="28" t="s">
        <v>4</v>
      </c>
      <c r="B545" s="72" t="s">
        <v>315</v>
      </c>
      <c r="C545" s="58" t="s">
        <v>390</v>
      </c>
      <c r="D545" s="58" t="s">
        <v>392</v>
      </c>
      <c r="E545" s="40">
        <v>8</v>
      </c>
      <c r="F545" s="28">
        <v>8</v>
      </c>
      <c r="G545" s="99"/>
      <c r="H545" s="100" t="str">
        <f>IF(G545="","",F545*G545)</f>
        <v/>
      </c>
      <c r="I545" s="101"/>
      <c r="J545" s="100" t="str">
        <f>IF(G545="","",ROUND(H545*I545+H545,2))</f>
        <v/>
      </c>
      <c r="K545" s="102" t="s">
        <v>651</v>
      </c>
      <c r="L545" s="102">
        <v>8</v>
      </c>
      <c r="M545" s="103"/>
      <c r="N545" s="104" t="str">
        <f>IF(M545="","",L545*M545)</f>
        <v/>
      </c>
      <c r="O545" s="101"/>
      <c r="P545" s="104" t="str">
        <f>IF(M545="","",ROUND(N545*O545+N545,2))</f>
        <v/>
      </c>
      <c r="Q545" s="213">
        <v>5</v>
      </c>
      <c r="R545" s="103"/>
      <c r="S545" s="164">
        <f>Q545*R545</f>
        <v>0</v>
      </c>
      <c r="T545" s="162"/>
      <c r="U545" s="164">
        <f>ROUND(S545*T545+S545,2)</f>
        <v>0</v>
      </c>
      <c r="V545" s="197">
        <v>5</v>
      </c>
      <c r="W545" s="103"/>
      <c r="X545" s="163">
        <f>W545*V545</f>
        <v>0</v>
      </c>
      <c r="Y545" s="162"/>
      <c r="Z545" s="163">
        <f>ROUND(X545+X545*Y545,2)</f>
        <v>0</v>
      </c>
      <c r="AA545" s="176">
        <v>7000</v>
      </c>
      <c r="AB545" s="173">
        <v>0.08</v>
      </c>
      <c r="AC545" s="166">
        <f>ROUND(AA545+AA545*AB545,2)</f>
        <v>7560</v>
      </c>
    </row>
    <row r="546" spans="1:29">
      <c r="A546" s="28" t="s">
        <v>5</v>
      </c>
      <c r="B546" s="72" t="s">
        <v>393</v>
      </c>
      <c r="C546" s="58" t="s">
        <v>394</v>
      </c>
      <c r="D546" s="58" t="s">
        <v>395</v>
      </c>
      <c r="E546" s="40">
        <v>1</v>
      </c>
      <c r="F546" s="28">
        <v>2</v>
      </c>
      <c r="G546" s="99"/>
      <c r="H546" s="100" t="str">
        <f>IF(G546="","",F546*G546)</f>
        <v/>
      </c>
      <c r="I546" s="101"/>
      <c r="J546" s="100" t="str">
        <f>IF(G546="","",ROUND(H546*I546+H546,2))</f>
        <v/>
      </c>
      <c r="K546" s="137"/>
      <c r="L546" s="137"/>
      <c r="M546" s="137"/>
      <c r="N546" s="149"/>
      <c r="O546" s="149"/>
      <c r="P546" s="149"/>
      <c r="Q546" s="191"/>
      <c r="R546" s="103"/>
      <c r="S546" s="164">
        <f>Q545*R546</f>
        <v>0</v>
      </c>
      <c r="T546" s="162"/>
      <c r="U546" s="164">
        <f>ROUND(S546*T546+S546,2)</f>
        <v>0</v>
      </c>
      <c r="V546" s="198"/>
      <c r="W546" s="103"/>
      <c r="X546" s="163">
        <f>W546*V546</f>
        <v>0</v>
      </c>
      <c r="Y546" s="162"/>
      <c r="Z546" s="163">
        <f>ROUND(X546+X546*Y546,2)</f>
        <v>0</v>
      </c>
      <c r="AA546" s="177"/>
      <c r="AB546" s="174"/>
      <c r="AC546" s="167"/>
    </row>
    <row r="547" spans="1:29">
      <c r="A547" s="190" t="s">
        <v>52</v>
      </c>
      <c r="B547" s="190"/>
      <c r="C547" s="190"/>
      <c r="D547" s="190"/>
      <c r="E547" s="190"/>
      <c r="F547" s="190"/>
      <c r="G547" s="190"/>
      <c r="H547" s="114">
        <f>SUM(H545:H546)</f>
        <v>0</v>
      </c>
      <c r="I547" s="115"/>
      <c r="J547" s="114">
        <f>SUM(J545:J546)</f>
        <v>0</v>
      </c>
      <c r="K547" s="111"/>
      <c r="L547" s="111"/>
      <c r="M547" s="150"/>
      <c r="N547" s="116">
        <f>SUM(N545:N546)</f>
        <v>0</v>
      </c>
      <c r="O547" s="144"/>
      <c r="P547" s="116">
        <f>SUM(P545:P546)</f>
        <v>0</v>
      </c>
      <c r="Q547" s="145"/>
      <c r="R547" s="133"/>
      <c r="S547" s="119">
        <f>SUM(S545:S546)</f>
        <v>0</v>
      </c>
      <c r="T547" s="120"/>
      <c r="U547" s="119">
        <f>SUM(U545:U546)</f>
        <v>0</v>
      </c>
      <c r="V547" s="134"/>
      <c r="W547" s="134"/>
      <c r="X547" s="121">
        <f>SUM(X545:X546)</f>
        <v>0</v>
      </c>
      <c r="Y547" s="122"/>
      <c r="Z547" s="121">
        <f>SUM(Z545:Z546)</f>
        <v>0</v>
      </c>
      <c r="AA547" s="123">
        <f>SUM(AA545)</f>
        <v>7000</v>
      </c>
      <c r="AB547" s="109"/>
      <c r="AC547" s="123">
        <f>SUM(AC545)</f>
        <v>7560</v>
      </c>
    </row>
    <row r="548" spans="1:29">
      <c r="A548" s="192" t="s">
        <v>777</v>
      </c>
      <c r="B548" s="192"/>
      <c r="C548" s="10" t="str">
        <f>IF(G546="","",SUM(H547+N547+S547+X547+AA547))</f>
        <v/>
      </c>
    </row>
    <row r="549" spans="1:29">
      <c r="A549" s="193" t="s">
        <v>778</v>
      </c>
      <c r="B549" s="194"/>
      <c r="C549" s="10" t="str">
        <f>IF(G546="","",SUM(J547,P547,U547,Z547,AC547))</f>
        <v/>
      </c>
    </row>
    <row r="551" spans="1:29">
      <c r="A551" s="169" t="s">
        <v>396</v>
      </c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</row>
    <row r="552" spans="1:29">
      <c r="A552" s="190" t="s">
        <v>0</v>
      </c>
      <c r="B552" s="190"/>
      <c r="C552" s="190"/>
      <c r="D552" s="190"/>
      <c r="E552" s="190"/>
      <c r="F552" s="190" t="s">
        <v>1</v>
      </c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65" t="s">
        <v>2</v>
      </c>
      <c r="W552" s="165"/>
      <c r="X552" s="165"/>
      <c r="Y552" s="165"/>
      <c r="Z552" s="165"/>
      <c r="AA552" s="165"/>
      <c r="AB552" s="165"/>
      <c r="AC552" s="165"/>
    </row>
    <row r="553" spans="1:29" ht="120">
      <c r="A553" s="11" t="s">
        <v>8</v>
      </c>
      <c r="B553" s="11" t="s">
        <v>9</v>
      </c>
      <c r="C553" s="11" t="s">
        <v>20</v>
      </c>
      <c r="D553" s="11" t="s">
        <v>10</v>
      </c>
      <c r="E553" s="11" t="s">
        <v>21</v>
      </c>
      <c r="F553" s="11" t="s">
        <v>33</v>
      </c>
      <c r="G553" s="12" t="s">
        <v>34</v>
      </c>
      <c r="H553" s="13" t="s">
        <v>35</v>
      </c>
      <c r="I553" s="14" t="s">
        <v>3</v>
      </c>
      <c r="J553" s="13" t="s">
        <v>36</v>
      </c>
      <c r="K553" s="15" t="s">
        <v>38</v>
      </c>
      <c r="L553" s="16" t="s">
        <v>39</v>
      </c>
      <c r="M553" s="15" t="s">
        <v>37</v>
      </c>
      <c r="N553" s="15" t="s">
        <v>41</v>
      </c>
      <c r="O553" s="17" t="s">
        <v>3</v>
      </c>
      <c r="P553" s="18" t="s">
        <v>42</v>
      </c>
      <c r="Q553" s="19" t="s">
        <v>43</v>
      </c>
      <c r="R553" s="20" t="s">
        <v>44</v>
      </c>
      <c r="S553" s="20" t="s">
        <v>45</v>
      </c>
      <c r="T553" s="21" t="s">
        <v>3</v>
      </c>
      <c r="U553" s="20" t="s">
        <v>46</v>
      </c>
      <c r="V553" s="22" t="s">
        <v>11</v>
      </c>
      <c r="W553" s="22" t="s">
        <v>12</v>
      </c>
      <c r="X553" s="22" t="s">
        <v>13</v>
      </c>
      <c r="Y553" s="23" t="s">
        <v>3</v>
      </c>
      <c r="Z553" s="22" t="s">
        <v>14</v>
      </c>
      <c r="AA553" s="24" t="s">
        <v>47</v>
      </c>
      <c r="AB553" s="25" t="s">
        <v>3</v>
      </c>
      <c r="AC553" s="24" t="s">
        <v>48</v>
      </c>
    </row>
    <row r="554" spans="1:29" ht="12" customHeight="1">
      <c r="A554" s="11" t="s">
        <v>653</v>
      </c>
      <c r="B554" s="11" t="s">
        <v>654</v>
      </c>
      <c r="C554" s="11" t="s">
        <v>655</v>
      </c>
      <c r="D554" s="11" t="s">
        <v>656</v>
      </c>
      <c r="E554" s="11" t="s">
        <v>657</v>
      </c>
      <c r="F554" s="11" t="s">
        <v>658</v>
      </c>
      <c r="G554" s="26" t="s">
        <v>659</v>
      </c>
      <c r="H554" s="11" t="s">
        <v>660</v>
      </c>
      <c r="I554" s="27" t="s">
        <v>661</v>
      </c>
      <c r="J554" s="28" t="s">
        <v>662</v>
      </c>
      <c r="K554" s="29" t="s">
        <v>663</v>
      </c>
      <c r="L554" s="30" t="s">
        <v>664</v>
      </c>
      <c r="M554" s="29" t="s">
        <v>665</v>
      </c>
      <c r="N554" s="29" t="s">
        <v>666</v>
      </c>
      <c r="O554" s="31" t="s">
        <v>667</v>
      </c>
      <c r="P554" s="29" t="s">
        <v>668</v>
      </c>
      <c r="Q554" s="32" t="s">
        <v>669</v>
      </c>
      <c r="R554" s="33" t="s">
        <v>670</v>
      </c>
      <c r="S554" s="33" t="s">
        <v>671</v>
      </c>
      <c r="T554" s="34" t="s">
        <v>672</v>
      </c>
      <c r="U554" s="33" t="s">
        <v>673</v>
      </c>
      <c r="V554" s="35" t="s">
        <v>674</v>
      </c>
      <c r="W554" s="35" t="s">
        <v>675</v>
      </c>
      <c r="X554" s="35" t="s">
        <v>676</v>
      </c>
      <c r="Y554" s="36" t="s">
        <v>677</v>
      </c>
      <c r="Z554" s="35" t="s">
        <v>678</v>
      </c>
      <c r="AA554" s="37" t="s">
        <v>679</v>
      </c>
      <c r="AB554" s="38" t="s">
        <v>680</v>
      </c>
      <c r="AC554" s="37" t="s">
        <v>681</v>
      </c>
    </row>
    <row r="555" spans="1:29" ht="24">
      <c r="A555" s="28" t="s">
        <v>4</v>
      </c>
      <c r="B555" s="72" t="s">
        <v>397</v>
      </c>
      <c r="C555" s="58" t="s">
        <v>398</v>
      </c>
      <c r="D555" s="58" t="s">
        <v>399</v>
      </c>
      <c r="E555" s="40">
        <v>1</v>
      </c>
      <c r="F555" s="28">
        <v>2</v>
      </c>
      <c r="G555" s="99"/>
      <c r="H555" s="100" t="str">
        <f>IF(G555="","",F555*G555)</f>
        <v/>
      </c>
      <c r="I555" s="101"/>
      <c r="J555" s="100" t="str">
        <f>IF(G555="","",ROUND(H555*I555+H555,2))</f>
        <v/>
      </c>
      <c r="K555" s="111"/>
      <c r="L555" s="111"/>
      <c r="M555" s="111"/>
      <c r="N555" s="111"/>
      <c r="O555" s="111"/>
      <c r="P555" s="111"/>
      <c r="Q555" s="185">
        <v>12</v>
      </c>
      <c r="R555" s="179"/>
      <c r="S555" s="185">
        <f>Q555*R555</f>
        <v>0</v>
      </c>
      <c r="T555" s="170"/>
      <c r="U555" s="185">
        <f>ROUND(S555*T555+S555,2)</f>
        <v>0</v>
      </c>
      <c r="V555" s="197">
        <v>5</v>
      </c>
      <c r="W555" s="179"/>
      <c r="X555" s="182">
        <f>W555*V555</f>
        <v>0</v>
      </c>
      <c r="Y555" s="170"/>
      <c r="Z555" s="182">
        <f>ROUND(X555+X555*Y555,2)</f>
        <v>0</v>
      </c>
      <c r="AA555" s="176">
        <v>3000</v>
      </c>
      <c r="AB555" s="173">
        <v>0.08</v>
      </c>
      <c r="AC555" s="166">
        <f>ROUND(AA555+AA555*AB555,2)</f>
        <v>3240</v>
      </c>
    </row>
    <row r="556" spans="1:29" ht="24">
      <c r="A556" s="28" t="s">
        <v>5</v>
      </c>
      <c r="B556" s="72" t="s">
        <v>397</v>
      </c>
      <c r="C556" s="58" t="s">
        <v>400</v>
      </c>
      <c r="D556" s="58" t="s">
        <v>399</v>
      </c>
      <c r="E556" s="40">
        <v>3</v>
      </c>
      <c r="F556" s="28">
        <v>6</v>
      </c>
      <c r="G556" s="99"/>
      <c r="H556" s="100" t="str">
        <f>IF(G556="","",F556*G556)</f>
        <v/>
      </c>
      <c r="I556" s="101"/>
      <c r="J556" s="100" t="str">
        <f>IF(G556="","",ROUND(H556*I556+H556,2))</f>
        <v/>
      </c>
      <c r="K556" s="111"/>
      <c r="L556" s="111"/>
      <c r="M556" s="111"/>
      <c r="N556" s="111"/>
      <c r="O556" s="111"/>
      <c r="P556" s="111"/>
      <c r="Q556" s="191"/>
      <c r="R556" s="180"/>
      <c r="S556" s="191"/>
      <c r="T556" s="171"/>
      <c r="U556" s="191"/>
      <c r="V556" s="198"/>
      <c r="W556" s="180"/>
      <c r="X556" s="183"/>
      <c r="Y556" s="171"/>
      <c r="Z556" s="183"/>
      <c r="AA556" s="177"/>
      <c r="AB556" s="174"/>
      <c r="AC556" s="167"/>
    </row>
    <row r="557" spans="1:29">
      <c r="A557" s="28" t="s">
        <v>6</v>
      </c>
      <c r="B557" s="72" t="s">
        <v>401</v>
      </c>
      <c r="C557" s="58" t="s">
        <v>402</v>
      </c>
      <c r="D557" s="58" t="s">
        <v>399</v>
      </c>
      <c r="E557" s="40">
        <v>8</v>
      </c>
      <c r="F557" s="28">
        <v>15</v>
      </c>
      <c r="G557" s="99"/>
      <c r="H557" s="100" t="str">
        <f>IF(G557="","",F557*G557)</f>
        <v/>
      </c>
      <c r="I557" s="101"/>
      <c r="J557" s="100" t="str">
        <f>IF(G557="","",ROUND(H557*I557+H557,2))</f>
        <v/>
      </c>
      <c r="K557" s="111"/>
      <c r="L557" s="111"/>
      <c r="M557" s="111"/>
      <c r="N557" s="111"/>
      <c r="O557" s="111"/>
      <c r="P557" s="111"/>
      <c r="Q557" s="191"/>
      <c r="R557" s="180"/>
      <c r="S557" s="191"/>
      <c r="T557" s="171"/>
      <c r="U557" s="191"/>
      <c r="V557" s="198"/>
      <c r="W557" s="180"/>
      <c r="X557" s="183"/>
      <c r="Y557" s="171"/>
      <c r="Z557" s="183"/>
      <c r="AA557" s="177"/>
      <c r="AB557" s="174"/>
      <c r="AC557" s="167"/>
    </row>
    <row r="558" spans="1:29">
      <c r="A558" s="190" t="s">
        <v>52</v>
      </c>
      <c r="B558" s="190"/>
      <c r="C558" s="190"/>
      <c r="D558" s="190"/>
      <c r="E558" s="190"/>
      <c r="F558" s="190"/>
      <c r="G558" s="190"/>
      <c r="H558" s="114">
        <f>SUM(H555:H557)</f>
        <v>0</v>
      </c>
      <c r="I558" s="115"/>
      <c r="J558" s="114">
        <f>SUM(J555:J557)</f>
        <v>0</v>
      </c>
      <c r="K558" s="111"/>
      <c r="L558" s="111"/>
      <c r="M558" s="111"/>
      <c r="N558" s="111"/>
      <c r="O558" s="111"/>
      <c r="P558" s="111"/>
      <c r="Q558" s="133"/>
      <c r="R558" s="133"/>
      <c r="S558" s="119">
        <f>SUM(S555)</f>
        <v>0</v>
      </c>
      <c r="T558" s="120"/>
      <c r="U558" s="119">
        <f>SUM(U555)</f>
        <v>0</v>
      </c>
      <c r="V558" s="134"/>
      <c r="W558" s="134"/>
      <c r="X558" s="121">
        <f>SUM(X555)</f>
        <v>0</v>
      </c>
      <c r="Y558" s="122"/>
      <c r="Z558" s="121">
        <f>SUM(Z555)</f>
        <v>0</v>
      </c>
      <c r="AA558" s="123">
        <f>SUM(AA555)</f>
        <v>3000</v>
      </c>
      <c r="AB558" s="109"/>
      <c r="AC558" s="123">
        <f>SUM(AC555)</f>
        <v>3240</v>
      </c>
    </row>
    <row r="559" spans="1:29">
      <c r="A559" s="192" t="s">
        <v>779</v>
      </c>
      <c r="B559" s="192"/>
      <c r="C559" s="10" t="str">
        <f>IF(G557="","",SUM(H558+N558+S558+X558+AA558))</f>
        <v/>
      </c>
    </row>
    <row r="560" spans="1:29">
      <c r="A560" s="193" t="s">
        <v>780</v>
      </c>
      <c r="B560" s="194"/>
      <c r="C560" s="10" t="str">
        <f>IF(G557="","",SUM(J558,P558,U558,Z558,AC558))</f>
        <v/>
      </c>
    </row>
    <row r="562" spans="1:29">
      <c r="A562" s="169" t="s">
        <v>403</v>
      </c>
      <c r="B562" s="169"/>
      <c r="C562" s="169"/>
      <c r="D562" s="169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  <c r="Y562" s="169"/>
      <c r="Z562" s="169"/>
      <c r="AA562" s="169"/>
      <c r="AB562" s="169"/>
      <c r="AC562" s="169"/>
    </row>
    <row r="563" spans="1:29">
      <c r="A563" s="190" t="s">
        <v>0</v>
      </c>
      <c r="B563" s="190"/>
      <c r="C563" s="190"/>
      <c r="D563" s="190"/>
      <c r="E563" s="190"/>
      <c r="F563" s="190" t="s">
        <v>1</v>
      </c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65" t="s">
        <v>2</v>
      </c>
      <c r="W563" s="165"/>
      <c r="X563" s="165"/>
      <c r="Y563" s="165"/>
      <c r="Z563" s="165"/>
      <c r="AA563" s="165"/>
      <c r="AB563" s="165"/>
      <c r="AC563" s="165"/>
    </row>
    <row r="564" spans="1:29" ht="120">
      <c r="A564" s="11" t="s">
        <v>8</v>
      </c>
      <c r="B564" s="11" t="s">
        <v>9</v>
      </c>
      <c r="C564" s="11" t="s">
        <v>20</v>
      </c>
      <c r="D564" s="11" t="s">
        <v>10</v>
      </c>
      <c r="E564" s="11" t="s">
        <v>21</v>
      </c>
      <c r="F564" s="11" t="s">
        <v>33</v>
      </c>
      <c r="G564" s="12" t="s">
        <v>34</v>
      </c>
      <c r="H564" s="13" t="s">
        <v>35</v>
      </c>
      <c r="I564" s="14" t="s">
        <v>3</v>
      </c>
      <c r="J564" s="13" t="s">
        <v>36</v>
      </c>
      <c r="K564" s="15" t="s">
        <v>38</v>
      </c>
      <c r="L564" s="16" t="s">
        <v>39</v>
      </c>
      <c r="M564" s="15" t="s">
        <v>37</v>
      </c>
      <c r="N564" s="15" t="s">
        <v>41</v>
      </c>
      <c r="O564" s="17" t="s">
        <v>3</v>
      </c>
      <c r="P564" s="18" t="s">
        <v>42</v>
      </c>
      <c r="Q564" s="19" t="s">
        <v>43</v>
      </c>
      <c r="R564" s="20" t="s">
        <v>44</v>
      </c>
      <c r="S564" s="20" t="s">
        <v>45</v>
      </c>
      <c r="T564" s="21" t="s">
        <v>3</v>
      </c>
      <c r="U564" s="20" t="s">
        <v>46</v>
      </c>
      <c r="V564" s="22" t="s">
        <v>11</v>
      </c>
      <c r="W564" s="22" t="s">
        <v>12</v>
      </c>
      <c r="X564" s="22" t="s">
        <v>13</v>
      </c>
      <c r="Y564" s="23" t="s">
        <v>3</v>
      </c>
      <c r="Z564" s="22" t="s">
        <v>14</v>
      </c>
      <c r="AA564" s="24" t="s">
        <v>47</v>
      </c>
      <c r="AB564" s="25" t="s">
        <v>3</v>
      </c>
      <c r="AC564" s="24" t="s">
        <v>48</v>
      </c>
    </row>
    <row r="565" spans="1:29" ht="12" customHeight="1">
      <c r="A565" s="11" t="s">
        <v>653</v>
      </c>
      <c r="B565" s="11" t="s">
        <v>654</v>
      </c>
      <c r="C565" s="11" t="s">
        <v>655</v>
      </c>
      <c r="D565" s="11" t="s">
        <v>656</v>
      </c>
      <c r="E565" s="11" t="s">
        <v>657</v>
      </c>
      <c r="F565" s="11" t="s">
        <v>658</v>
      </c>
      <c r="G565" s="26" t="s">
        <v>659</v>
      </c>
      <c r="H565" s="11" t="s">
        <v>660</v>
      </c>
      <c r="I565" s="27" t="s">
        <v>661</v>
      </c>
      <c r="J565" s="28" t="s">
        <v>662</v>
      </c>
      <c r="K565" s="29" t="s">
        <v>663</v>
      </c>
      <c r="L565" s="30" t="s">
        <v>664</v>
      </c>
      <c r="M565" s="29" t="s">
        <v>665</v>
      </c>
      <c r="N565" s="29" t="s">
        <v>666</v>
      </c>
      <c r="O565" s="31" t="s">
        <v>667</v>
      </c>
      <c r="P565" s="29" t="s">
        <v>668</v>
      </c>
      <c r="Q565" s="32" t="s">
        <v>669</v>
      </c>
      <c r="R565" s="33" t="s">
        <v>670</v>
      </c>
      <c r="S565" s="33" t="s">
        <v>671</v>
      </c>
      <c r="T565" s="34" t="s">
        <v>672</v>
      </c>
      <c r="U565" s="33" t="s">
        <v>673</v>
      </c>
      <c r="V565" s="35" t="s">
        <v>674</v>
      </c>
      <c r="W565" s="35" t="s">
        <v>675</v>
      </c>
      <c r="X565" s="35" t="s">
        <v>676</v>
      </c>
      <c r="Y565" s="36" t="s">
        <v>677</v>
      </c>
      <c r="Z565" s="35" t="s">
        <v>678</v>
      </c>
      <c r="AA565" s="37" t="s">
        <v>679</v>
      </c>
      <c r="AB565" s="38" t="s">
        <v>680</v>
      </c>
      <c r="AC565" s="37" t="s">
        <v>681</v>
      </c>
    </row>
    <row r="566" spans="1:29" ht="24">
      <c r="A566" s="28" t="s">
        <v>4</v>
      </c>
      <c r="B566" s="72" t="s">
        <v>161</v>
      </c>
      <c r="C566" s="58" t="s">
        <v>404</v>
      </c>
      <c r="D566" s="187" t="s">
        <v>405</v>
      </c>
      <c r="E566" s="40">
        <v>1</v>
      </c>
      <c r="F566" s="28">
        <v>2</v>
      </c>
      <c r="G566" s="99"/>
      <c r="H566" s="100" t="str">
        <f>IF(G566="","",F566*G566)</f>
        <v/>
      </c>
      <c r="I566" s="101"/>
      <c r="J566" s="100" t="str">
        <f>IF(G566="","",ROUND(H566*I566+H566,2))</f>
        <v/>
      </c>
      <c r="K566" s="131"/>
      <c r="L566" s="131"/>
      <c r="M566" s="131"/>
      <c r="N566" s="111"/>
      <c r="O566" s="111"/>
      <c r="P566" s="111"/>
      <c r="Q566" s="185">
        <v>4</v>
      </c>
      <c r="R566" s="179"/>
      <c r="S566" s="185">
        <f>Q566*R566</f>
        <v>0</v>
      </c>
      <c r="T566" s="170"/>
      <c r="U566" s="185">
        <f>ROUND(S566*T566+S566,2)</f>
        <v>0</v>
      </c>
      <c r="V566" s="197">
        <v>6</v>
      </c>
      <c r="W566" s="179"/>
      <c r="X566" s="182">
        <f>W566*V566</f>
        <v>0</v>
      </c>
      <c r="Y566" s="170"/>
      <c r="Z566" s="182">
        <f>ROUND(X566+X566*Y566,2)</f>
        <v>0</v>
      </c>
      <c r="AA566" s="176">
        <v>5000</v>
      </c>
      <c r="AB566" s="173">
        <v>0.08</v>
      </c>
      <c r="AC566" s="166">
        <f>ROUND(AA566+AA566*AB566,2)</f>
        <v>5400</v>
      </c>
    </row>
    <row r="567" spans="1:29" ht="24">
      <c r="A567" s="28" t="s">
        <v>5</v>
      </c>
      <c r="B567" s="72" t="s">
        <v>571</v>
      </c>
      <c r="C567" s="58" t="s">
        <v>572</v>
      </c>
      <c r="D567" s="189"/>
      <c r="E567" s="40">
        <v>1</v>
      </c>
      <c r="F567" s="28">
        <v>2</v>
      </c>
      <c r="G567" s="99"/>
      <c r="H567" s="100" t="str">
        <f>IF(G567="","",F567*G567)</f>
        <v/>
      </c>
      <c r="I567" s="101"/>
      <c r="J567" s="100" t="str">
        <f>IF(G567="","",ROUND(H567*I567+H567,2))</f>
        <v/>
      </c>
      <c r="K567" s="104" t="s">
        <v>573</v>
      </c>
      <c r="L567" s="102">
        <v>2</v>
      </c>
      <c r="M567" s="103"/>
      <c r="N567" s="104" t="str">
        <f>IF(M567="","",L567*M567)</f>
        <v/>
      </c>
      <c r="O567" s="101"/>
      <c r="P567" s="104" t="str">
        <f>IF(M567="","",ROUND(N567*O567+N567,2))</f>
        <v/>
      </c>
      <c r="Q567" s="186"/>
      <c r="R567" s="181"/>
      <c r="S567" s="186"/>
      <c r="T567" s="172"/>
      <c r="U567" s="186"/>
      <c r="V567" s="199"/>
      <c r="W567" s="181"/>
      <c r="X567" s="184"/>
      <c r="Y567" s="172"/>
      <c r="Z567" s="184"/>
      <c r="AA567" s="178"/>
      <c r="AB567" s="175"/>
      <c r="AC567" s="168"/>
    </row>
    <row r="568" spans="1:29">
      <c r="A568" s="190" t="s">
        <v>52</v>
      </c>
      <c r="B568" s="190"/>
      <c r="C568" s="190"/>
      <c r="D568" s="190"/>
      <c r="E568" s="190"/>
      <c r="F568" s="190"/>
      <c r="G568" s="190"/>
      <c r="H568" s="114">
        <f>SUM(H566:H567)</f>
        <v>0</v>
      </c>
      <c r="I568" s="115"/>
      <c r="J568" s="114">
        <f>SUM(J566:J567)</f>
        <v>0</v>
      </c>
      <c r="K568" s="137"/>
      <c r="L568" s="137"/>
      <c r="M568" s="142"/>
      <c r="N568" s="116">
        <f>SUM(N567)</f>
        <v>0</v>
      </c>
      <c r="O568" s="144"/>
      <c r="P568" s="116">
        <f>SUM(P567)</f>
        <v>0</v>
      </c>
      <c r="Q568" s="145"/>
      <c r="R568" s="133"/>
      <c r="S568" s="119">
        <f>SUM(S566)</f>
        <v>0</v>
      </c>
      <c r="T568" s="120"/>
      <c r="U568" s="119">
        <f>SUM(U566)</f>
        <v>0</v>
      </c>
      <c r="V568" s="134"/>
      <c r="W568" s="134"/>
      <c r="X568" s="121">
        <f>SUM(X566)</f>
        <v>0</v>
      </c>
      <c r="Y568" s="122"/>
      <c r="Z568" s="121">
        <f>SUM(Z566)</f>
        <v>0</v>
      </c>
      <c r="AA568" s="123">
        <f>SUM(AA566)</f>
        <v>5000</v>
      </c>
      <c r="AB568" s="109"/>
      <c r="AC568" s="123">
        <f>SUM(AC566)</f>
        <v>5400</v>
      </c>
    </row>
    <row r="569" spans="1:29">
      <c r="A569" s="192" t="s">
        <v>781</v>
      </c>
      <c r="B569" s="192"/>
      <c r="C569" s="10" t="str">
        <f>IF(G567="","",SUM(H568+N568+S568+X568+AA568))</f>
        <v/>
      </c>
    </row>
    <row r="570" spans="1:29">
      <c r="A570" s="193" t="s">
        <v>782</v>
      </c>
      <c r="B570" s="194"/>
      <c r="C570" s="10" t="str">
        <f>IF(G567="","",SUM(J568,P568,U568,Z568,AC568))</f>
        <v/>
      </c>
    </row>
    <row r="571" spans="1:29">
      <c r="A571" s="55"/>
      <c r="B571" s="55"/>
      <c r="C571" s="56"/>
    </row>
    <row r="572" spans="1:29">
      <c r="A572" s="169" t="s">
        <v>406</v>
      </c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  <c r="S572" s="169"/>
      <c r="T572" s="169"/>
      <c r="U572" s="169"/>
      <c r="V572" s="169"/>
      <c r="W572" s="169"/>
      <c r="X572" s="169"/>
      <c r="Y572" s="169"/>
      <c r="Z572" s="169"/>
      <c r="AA572" s="169"/>
      <c r="AB572" s="169"/>
      <c r="AC572" s="169"/>
    </row>
    <row r="573" spans="1:29">
      <c r="A573" s="190" t="s">
        <v>0</v>
      </c>
      <c r="B573" s="190"/>
      <c r="C573" s="190"/>
      <c r="D573" s="190"/>
      <c r="E573" s="190"/>
      <c r="F573" s="190" t="s">
        <v>1</v>
      </c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65" t="s">
        <v>2</v>
      </c>
      <c r="W573" s="165"/>
      <c r="X573" s="165"/>
      <c r="Y573" s="165"/>
      <c r="Z573" s="165"/>
      <c r="AA573" s="165"/>
      <c r="AB573" s="165"/>
      <c r="AC573" s="165"/>
    </row>
    <row r="574" spans="1:29" ht="120">
      <c r="A574" s="11" t="s">
        <v>8</v>
      </c>
      <c r="B574" s="11" t="s">
        <v>9</v>
      </c>
      <c r="C574" s="11" t="s">
        <v>20</v>
      </c>
      <c r="D574" s="11" t="s">
        <v>10</v>
      </c>
      <c r="E574" s="11" t="s">
        <v>21</v>
      </c>
      <c r="F574" s="11" t="s">
        <v>33</v>
      </c>
      <c r="G574" s="12" t="s">
        <v>34</v>
      </c>
      <c r="H574" s="13" t="s">
        <v>35</v>
      </c>
      <c r="I574" s="14" t="s">
        <v>3</v>
      </c>
      <c r="J574" s="13" t="s">
        <v>36</v>
      </c>
      <c r="K574" s="15" t="s">
        <v>38</v>
      </c>
      <c r="L574" s="16" t="s">
        <v>39</v>
      </c>
      <c r="M574" s="15" t="s">
        <v>37</v>
      </c>
      <c r="N574" s="15" t="s">
        <v>41</v>
      </c>
      <c r="O574" s="17" t="s">
        <v>3</v>
      </c>
      <c r="P574" s="18" t="s">
        <v>42</v>
      </c>
      <c r="Q574" s="19" t="s">
        <v>43</v>
      </c>
      <c r="R574" s="20" t="s">
        <v>44</v>
      </c>
      <c r="S574" s="20" t="s">
        <v>45</v>
      </c>
      <c r="T574" s="21" t="s">
        <v>3</v>
      </c>
      <c r="U574" s="20" t="s">
        <v>46</v>
      </c>
      <c r="V574" s="22" t="s">
        <v>11</v>
      </c>
      <c r="W574" s="22" t="s">
        <v>12</v>
      </c>
      <c r="X574" s="22" t="s">
        <v>13</v>
      </c>
      <c r="Y574" s="23" t="s">
        <v>3</v>
      </c>
      <c r="Z574" s="22" t="s">
        <v>14</v>
      </c>
      <c r="AA574" s="24" t="s">
        <v>47</v>
      </c>
      <c r="AB574" s="25" t="s">
        <v>3</v>
      </c>
      <c r="AC574" s="24" t="s">
        <v>48</v>
      </c>
    </row>
    <row r="575" spans="1:29" ht="12" customHeight="1">
      <c r="A575" s="11" t="s">
        <v>653</v>
      </c>
      <c r="B575" s="11" t="s">
        <v>654</v>
      </c>
      <c r="C575" s="11" t="s">
        <v>655</v>
      </c>
      <c r="D575" s="11" t="s">
        <v>656</v>
      </c>
      <c r="E575" s="11" t="s">
        <v>657</v>
      </c>
      <c r="F575" s="11" t="s">
        <v>658</v>
      </c>
      <c r="G575" s="26" t="s">
        <v>659</v>
      </c>
      <c r="H575" s="11" t="s">
        <v>660</v>
      </c>
      <c r="I575" s="27" t="s">
        <v>661</v>
      </c>
      <c r="J575" s="28" t="s">
        <v>662</v>
      </c>
      <c r="K575" s="29" t="s">
        <v>663</v>
      </c>
      <c r="L575" s="30" t="s">
        <v>664</v>
      </c>
      <c r="M575" s="29" t="s">
        <v>665</v>
      </c>
      <c r="N575" s="29" t="s">
        <v>666</v>
      </c>
      <c r="O575" s="31" t="s">
        <v>667</v>
      </c>
      <c r="P575" s="29" t="s">
        <v>668</v>
      </c>
      <c r="Q575" s="32" t="s">
        <v>669</v>
      </c>
      <c r="R575" s="33" t="s">
        <v>670</v>
      </c>
      <c r="S575" s="33" t="s">
        <v>671</v>
      </c>
      <c r="T575" s="34" t="s">
        <v>672</v>
      </c>
      <c r="U575" s="33" t="s">
        <v>673</v>
      </c>
      <c r="V575" s="35" t="s">
        <v>674</v>
      </c>
      <c r="W575" s="35" t="s">
        <v>675</v>
      </c>
      <c r="X575" s="35" t="s">
        <v>676</v>
      </c>
      <c r="Y575" s="36" t="s">
        <v>677</v>
      </c>
      <c r="Z575" s="35" t="s">
        <v>678</v>
      </c>
      <c r="AA575" s="37" t="s">
        <v>679</v>
      </c>
      <c r="AB575" s="38" t="s">
        <v>680</v>
      </c>
      <c r="AC575" s="37" t="s">
        <v>681</v>
      </c>
    </row>
    <row r="576" spans="1:29" ht="24">
      <c r="A576" s="28" t="s">
        <v>4</v>
      </c>
      <c r="B576" s="72" t="s">
        <v>407</v>
      </c>
      <c r="C576" s="73" t="s">
        <v>408</v>
      </c>
      <c r="D576" s="75" t="s">
        <v>409</v>
      </c>
      <c r="E576" s="40">
        <v>1</v>
      </c>
      <c r="F576" s="28">
        <v>2</v>
      </c>
      <c r="G576" s="99"/>
      <c r="H576" s="100" t="str">
        <f>IF(G576="","",F576*G576)</f>
        <v/>
      </c>
      <c r="I576" s="101"/>
      <c r="J576" s="100" t="str">
        <f>IF(G576="","",ROUND(H576*I576+H576,2))</f>
        <v/>
      </c>
      <c r="K576" s="111"/>
      <c r="L576" s="111"/>
      <c r="M576" s="111"/>
      <c r="N576" s="111"/>
      <c r="O576" s="111"/>
      <c r="P576" s="111"/>
      <c r="Q576" s="125">
        <v>2</v>
      </c>
      <c r="R576" s="124"/>
      <c r="S576" s="125">
        <f>Q576*R576</f>
        <v>0</v>
      </c>
      <c r="T576" s="126"/>
      <c r="U576" s="125">
        <f>ROUND(S576*T576+S576,2)</f>
        <v>0</v>
      </c>
      <c r="V576" s="106">
        <v>4</v>
      </c>
      <c r="W576" s="124"/>
      <c r="X576" s="127">
        <f>W576*V576</f>
        <v>0</v>
      </c>
      <c r="Y576" s="126"/>
      <c r="Z576" s="127">
        <f>ROUND(X576+X576*Y576,2)</f>
        <v>0</v>
      </c>
      <c r="AA576" s="128">
        <v>5000</v>
      </c>
      <c r="AB576" s="129">
        <v>0.08</v>
      </c>
      <c r="AC576" s="130">
        <f>ROUND(AA576+AA576*AB576,2)</f>
        <v>5400</v>
      </c>
    </row>
    <row r="577" spans="1:29">
      <c r="A577" s="190" t="s">
        <v>52</v>
      </c>
      <c r="B577" s="190"/>
      <c r="C577" s="190"/>
      <c r="D577" s="190"/>
      <c r="E577" s="190"/>
      <c r="F577" s="190"/>
      <c r="G577" s="190"/>
      <c r="H577" s="114">
        <f>SUM(H576:H576)</f>
        <v>0</v>
      </c>
      <c r="I577" s="115"/>
      <c r="J577" s="114">
        <f>SUM(J576:J576)</f>
        <v>0</v>
      </c>
      <c r="K577" s="111"/>
      <c r="L577" s="111"/>
      <c r="M577" s="111"/>
      <c r="N577" s="111"/>
      <c r="O577" s="111"/>
      <c r="P577" s="111"/>
      <c r="Q577" s="133"/>
      <c r="R577" s="133"/>
      <c r="S577" s="119">
        <f>SUM(S576)</f>
        <v>0</v>
      </c>
      <c r="T577" s="120"/>
      <c r="U577" s="119">
        <f>SUM(U576)</f>
        <v>0</v>
      </c>
      <c r="V577" s="134"/>
      <c r="W577" s="134"/>
      <c r="X577" s="121">
        <f>SUM(X576)</f>
        <v>0</v>
      </c>
      <c r="Y577" s="122"/>
      <c r="Z577" s="121">
        <f>SUM(Z576)</f>
        <v>0</v>
      </c>
      <c r="AA577" s="123">
        <f>SUM(AA576)</f>
        <v>5000</v>
      </c>
      <c r="AB577" s="109"/>
      <c r="AC577" s="123">
        <f>SUM(AC576)</f>
        <v>5400</v>
      </c>
    </row>
    <row r="578" spans="1:29">
      <c r="A578" s="192" t="s">
        <v>783</v>
      </c>
      <c r="B578" s="192"/>
      <c r="C578" s="10" t="str">
        <f>IF(G576="","",SUM(H577+N577+S577+X577+AA577))</f>
        <v/>
      </c>
    </row>
    <row r="579" spans="1:29">
      <c r="A579" s="193" t="s">
        <v>784</v>
      </c>
      <c r="B579" s="194"/>
      <c r="C579" s="10" t="str">
        <f>IF(G576="","",SUM(J577,P577,U577,Z577,AC577))</f>
        <v/>
      </c>
    </row>
    <row r="581" spans="1:29">
      <c r="A581" s="169" t="s">
        <v>410</v>
      </c>
      <c r="B581" s="169"/>
      <c r="C581" s="169"/>
      <c r="D581" s="169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  <c r="Q581" s="169"/>
      <c r="R581" s="169"/>
      <c r="S581" s="169"/>
      <c r="T581" s="169"/>
      <c r="U581" s="169"/>
      <c r="V581" s="169"/>
      <c r="W581" s="169"/>
      <c r="X581" s="169"/>
      <c r="Y581" s="169"/>
      <c r="Z581" s="169"/>
      <c r="AA581" s="169"/>
      <c r="AB581" s="169"/>
      <c r="AC581" s="169"/>
    </row>
    <row r="582" spans="1:29">
      <c r="A582" s="190" t="s">
        <v>0</v>
      </c>
      <c r="B582" s="190"/>
      <c r="C582" s="190"/>
      <c r="D582" s="190"/>
      <c r="E582" s="190"/>
      <c r="F582" s="190" t="s">
        <v>1</v>
      </c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65" t="s">
        <v>2</v>
      </c>
      <c r="W582" s="165"/>
      <c r="X582" s="165"/>
      <c r="Y582" s="165"/>
      <c r="Z582" s="165"/>
      <c r="AA582" s="165"/>
      <c r="AB582" s="165"/>
      <c r="AC582" s="165"/>
    </row>
    <row r="583" spans="1:29" ht="120">
      <c r="A583" s="11" t="s">
        <v>8</v>
      </c>
      <c r="B583" s="11" t="s">
        <v>9</v>
      </c>
      <c r="C583" s="11" t="s">
        <v>20</v>
      </c>
      <c r="D583" s="11" t="s">
        <v>10</v>
      </c>
      <c r="E583" s="11" t="s">
        <v>21</v>
      </c>
      <c r="F583" s="11" t="s">
        <v>33</v>
      </c>
      <c r="G583" s="12" t="s">
        <v>34</v>
      </c>
      <c r="H583" s="13" t="s">
        <v>35</v>
      </c>
      <c r="I583" s="14" t="s">
        <v>3</v>
      </c>
      <c r="J583" s="13" t="s">
        <v>36</v>
      </c>
      <c r="K583" s="15" t="s">
        <v>38</v>
      </c>
      <c r="L583" s="16" t="s">
        <v>39</v>
      </c>
      <c r="M583" s="15" t="s">
        <v>37</v>
      </c>
      <c r="N583" s="15" t="s">
        <v>41</v>
      </c>
      <c r="O583" s="17" t="s">
        <v>3</v>
      </c>
      <c r="P583" s="18" t="s">
        <v>42</v>
      </c>
      <c r="Q583" s="19" t="s">
        <v>43</v>
      </c>
      <c r="R583" s="20" t="s">
        <v>44</v>
      </c>
      <c r="S583" s="20" t="s">
        <v>45</v>
      </c>
      <c r="T583" s="21" t="s">
        <v>3</v>
      </c>
      <c r="U583" s="20" t="s">
        <v>46</v>
      </c>
      <c r="V583" s="22" t="s">
        <v>11</v>
      </c>
      <c r="W583" s="22" t="s">
        <v>12</v>
      </c>
      <c r="X583" s="22" t="s">
        <v>13</v>
      </c>
      <c r="Y583" s="23" t="s">
        <v>3</v>
      </c>
      <c r="Z583" s="22" t="s">
        <v>14</v>
      </c>
      <c r="AA583" s="24" t="s">
        <v>47</v>
      </c>
      <c r="AB583" s="25" t="s">
        <v>3</v>
      </c>
      <c r="AC583" s="24" t="s">
        <v>48</v>
      </c>
    </row>
    <row r="584" spans="1:29" ht="12" customHeight="1">
      <c r="A584" s="11" t="s">
        <v>653</v>
      </c>
      <c r="B584" s="11" t="s">
        <v>654</v>
      </c>
      <c r="C584" s="11" t="s">
        <v>655</v>
      </c>
      <c r="D584" s="11" t="s">
        <v>656</v>
      </c>
      <c r="E584" s="11" t="s">
        <v>657</v>
      </c>
      <c r="F584" s="11" t="s">
        <v>658</v>
      </c>
      <c r="G584" s="26" t="s">
        <v>659</v>
      </c>
      <c r="H584" s="11" t="s">
        <v>660</v>
      </c>
      <c r="I584" s="27" t="s">
        <v>661</v>
      </c>
      <c r="J584" s="28" t="s">
        <v>662</v>
      </c>
      <c r="K584" s="29" t="s">
        <v>663</v>
      </c>
      <c r="L584" s="30" t="s">
        <v>664</v>
      </c>
      <c r="M584" s="29" t="s">
        <v>665</v>
      </c>
      <c r="N584" s="29" t="s">
        <v>666</v>
      </c>
      <c r="O584" s="31" t="s">
        <v>667</v>
      </c>
      <c r="P584" s="29" t="s">
        <v>668</v>
      </c>
      <c r="Q584" s="32" t="s">
        <v>669</v>
      </c>
      <c r="R584" s="33" t="s">
        <v>670</v>
      </c>
      <c r="S584" s="33" t="s">
        <v>671</v>
      </c>
      <c r="T584" s="34" t="s">
        <v>672</v>
      </c>
      <c r="U584" s="33" t="s">
        <v>673</v>
      </c>
      <c r="V584" s="35" t="s">
        <v>674</v>
      </c>
      <c r="W584" s="35" t="s">
        <v>675</v>
      </c>
      <c r="X584" s="35" t="s">
        <v>676</v>
      </c>
      <c r="Y584" s="36" t="s">
        <v>677</v>
      </c>
      <c r="Z584" s="35" t="s">
        <v>678</v>
      </c>
      <c r="AA584" s="37" t="s">
        <v>679</v>
      </c>
      <c r="AB584" s="38" t="s">
        <v>680</v>
      </c>
      <c r="AC584" s="37" t="s">
        <v>681</v>
      </c>
    </row>
    <row r="585" spans="1:29">
      <c r="A585" s="28" t="s">
        <v>4</v>
      </c>
      <c r="B585" s="72" t="s">
        <v>158</v>
      </c>
      <c r="C585" s="58" t="s">
        <v>411</v>
      </c>
      <c r="D585" s="75" t="s">
        <v>413</v>
      </c>
      <c r="E585" s="40">
        <v>13</v>
      </c>
      <c r="F585" s="28">
        <v>26</v>
      </c>
      <c r="G585" s="99"/>
      <c r="H585" s="100" t="str">
        <f>IF(G585="","",F585*G585)</f>
        <v/>
      </c>
      <c r="I585" s="101"/>
      <c r="J585" s="100" t="str">
        <f>IF(G585="","",ROUND(H585*I585+H585,2))</f>
        <v/>
      </c>
      <c r="K585" s="111"/>
      <c r="L585" s="111"/>
      <c r="M585" s="111"/>
      <c r="N585" s="111"/>
      <c r="O585" s="111"/>
      <c r="P585" s="111"/>
      <c r="Q585" s="185">
        <v>14</v>
      </c>
      <c r="R585" s="179"/>
      <c r="S585" s="185">
        <f>Q585*R585</f>
        <v>0</v>
      </c>
      <c r="T585" s="170"/>
      <c r="U585" s="185">
        <f>ROUND(S585*T585+S585,2)</f>
        <v>0</v>
      </c>
      <c r="V585" s="197">
        <v>10</v>
      </c>
      <c r="W585" s="179"/>
      <c r="X585" s="182">
        <f>W585*V585</f>
        <v>0</v>
      </c>
      <c r="Y585" s="170"/>
      <c r="Z585" s="182">
        <f>ROUND(X585+X585*Y585,2)</f>
        <v>0</v>
      </c>
      <c r="AA585" s="176">
        <v>20000</v>
      </c>
      <c r="AB585" s="173">
        <v>0.08</v>
      </c>
      <c r="AC585" s="166">
        <f>ROUND(AA585+AA585*AB585,2)</f>
        <v>21600</v>
      </c>
    </row>
    <row r="586" spans="1:29">
      <c r="A586" s="28" t="s">
        <v>5</v>
      </c>
      <c r="B586" s="72" t="s">
        <v>158</v>
      </c>
      <c r="C586" s="58" t="s">
        <v>412</v>
      </c>
      <c r="D586" s="75" t="s">
        <v>413</v>
      </c>
      <c r="E586" s="40">
        <v>9</v>
      </c>
      <c r="F586" s="28">
        <v>16</v>
      </c>
      <c r="G586" s="99"/>
      <c r="H586" s="100" t="str">
        <f>IF(G586="","",F586*G586)</f>
        <v/>
      </c>
      <c r="I586" s="101"/>
      <c r="J586" s="100" t="str">
        <f>IF(G586="","",ROUND(H586*I586+H586,2))</f>
        <v/>
      </c>
      <c r="K586" s="111"/>
      <c r="L586" s="111"/>
      <c r="M586" s="111"/>
      <c r="N586" s="111"/>
      <c r="O586" s="111"/>
      <c r="P586" s="111"/>
      <c r="Q586" s="191"/>
      <c r="R586" s="180"/>
      <c r="S586" s="191"/>
      <c r="T586" s="171"/>
      <c r="U586" s="191"/>
      <c r="V586" s="198"/>
      <c r="W586" s="180"/>
      <c r="X586" s="183"/>
      <c r="Y586" s="171"/>
      <c r="Z586" s="183"/>
      <c r="AA586" s="177"/>
      <c r="AB586" s="174"/>
      <c r="AC586" s="167"/>
    </row>
    <row r="587" spans="1:29">
      <c r="A587" s="28" t="s">
        <v>6</v>
      </c>
      <c r="B587" s="72" t="s">
        <v>158</v>
      </c>
      <c r="C587" s="58" t="s">
        <v>414</v>
      </c>
      <c r="D587" s="75" t="s">
        <v>413</v>
      </c>
      <c r="E587" s="40">
        <v>1</v>
      </c>
      <c r="F587" s="28">
        <v>2</v>
      </c>
      <c r="G587" s="99"/>
      <c r="H587" s="100" t="str">
        <f>IF(G587="","",F587*G587)</f>
        <v/>
      </c>
      <c r="I587" s="101"/>
      <c r="J587" s="100" t="str">
        <f>IF(G587="","",ROUND(H587*I587+H587,2))</f>
        <v/>
      </c>
      <c r="K587" s="111"/>
      <c r="L587" s="111"/>
      <c r="M587" s="111"/>
      <c r="N587" s="111"/>
      <c r="O587" s="111"/>
      <c r="P587" s="111"/>
      <c r="Q587" s="186"/>
      <c r="R587" s="181"/>
      <c r="S587" s="186"/>
      <c r="T587" s="172"/>
      <c r="U587" s="186"/>
      <c r="V587" s="199"/>
      <c r="W587" s="181"/>
      <c r="X587" s="184"/>
      <c r="Y587" s="172"/>
      <c r="Z587" s="184"/>
      <c r="AA587" s="178"/>
      <c r="AB587" s="175"/>
      <c r="AC587" s="168"/>
    </row>
    <row r="588" spans="1:29">
      <c r="A588" s="190" t="s">
        <v>52</v>
      </c>
      <c r="B588" s="190"/>
      <c r="C588" s="190"/>
      <c r="D588" s="190"/>
      <c r="E588" s="190"/>
      <c r="F588" s="190"/>
      <c r="G588" s="190"/>
      <c r="H588" s="114">
        <f>SUM(H585:H587)</f>
        <v>0</v>
      </c>
      <c r="I588" s="115"/>
      <c r="J588" s="114">
        <f>SUM(J585:J587)</f>
        <v>0</v>
      </c>
      <c r="K588" s="111"/>
      <c r="L588" s="111"/>
      <c r="M588" s="111"/>
      <c r="N588" s="111"/>
      <c r="O588" s="111"/>
      <c r="P588" s="111"/>
      <c r="Q588" s="133"/>
      <c r="R588" s="133"/>
      <c r="S588" s="119">
        <f>SUM(S585)</f>
        <v>0</v>
      </c>
      <c r="T588" s="120"/>
      <c r="U588" s="119">
        <f>SUM(U585)</f>
        <v>0</v>
      </c>
      <c r="V588" s="134"/>
      <c r="W588" s="134"/>
      <c r="X588" s="121">
        <f>SUM(X585)</f>
        <v>0</v>
      </c>
      <c r="Y588" s="122"/>
      <c r="Z588" s="121">
        <f>SUM(Z585)</f>
        <v>0</v>
      </c>
      <c r="AA588" s="123">
        <f>SUM(AA585)</f>
        <v>20000</v>
      </c>
      <c r="AB588" s="109"/>
      <c r="AC588" s="123">
        <f>SUM(AC585)</f>
        <v>21600</v>
      </c>
    </row>
    <row r="589" spans="1:29">
      <c r="A589" s="192" t="s">
        <v>785</v>
      </c>
      <c r="B589" s="192"/>
      <c r="C589" s="10" t="str">
        <f>IF(G587="","",SUM(H588+N588+S588+X588+AA588))</f>
        <v/>
      </c>
    </row>
    <row r="590" spans="1:29">
      <c r="A590" s="193" t="s">
        <v>786</v>
      </c>
      <c r="B590" s="194"/>
      <c r="C590" s="10" t="str">
        <f>IF(G587="","",SUM(J588,P588,U588,Z588,AC588))</f>
        <v/>
      </c>
    </row>
    <row r="592" spans="1:29">
      <c r="A592" s="169" t="s">
        <v>415</v>
      </c>
      <c r="B592" s="169"/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  <c r="Q592" s="169"/>
      <c r="R592" s="169"/>
      <c r="S592" s="169"/>
      <c r="T592" s="169"/>
      <c r="U592" s="169"/>
      <c r="V592" s="169"/>
      <c r="W592" s="169"/>
      <c r="X592" s="169"/>
      <c r="Y592" s="169"/>
      <c r="Z592" s="169"/>
      <c r="AA592" s="169"/>
      <c r="AB592" s="169"/>
      <c r="AC592" s="169"/>
    </row>
    <row r="593" spans="1:29">
      <c r="A593" s="190" t="s">
        <v>0</v>
      </c>
      <c r="B593" s="190"/>
      <c r="C593" s="190"/>
      <c r="D593" s="190"/>
      <c r="E593" s="190"/>
      <c r="F593" s="190" t="s">
        <v>1</v>
      </c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65" t="s">
        <v>2</v>
      </c>
      <c r="W593" s="165"/>
      <c r="X593" s="165"/>
      <c r="Y593" s="165"/>
      <c r="Z593" s="165"/>
      <c r="AA593" s="165"/>
      <c r="AB593" s="165"/>
      <c r="AC593" s="165"/>
    </row>
    <row r="594" spans="1:29" ht="120">
      <c r="A594" s="11" t="s">
        <v>8</v>
      </c>
      <c r="B594" s="11" t="s">
        <v>9</v>
      </c>
      <c r="C594" s="11" t="s">
        <v>20</v>
      </c>
      <c r="D594" s="11" t="s">
        <v>10</v>
      </c>
      <c r="E594" s="11" t="s">
        <v>21</v>
      </c>
      <c r="F594" s="11" t="s">
        <v>33</v>
      </c>
      <c r="G594" s="12" t="s">
        <v>34</v>
      </c>
      <c r="H594" s="13" t="s">
        <v>35</v>
      </c>
      <c r="I594" s="14" t="s">
        <v>3</v>
      </c>
      <c r="J594" s="13" t="s">
        <v>36</v>
      </c>
      <c r="K594" s="15" t="s">
        <v>38</v>
      </c>
      <c r="L594" s="16" t="s">
        <v>39</v>
      </c>
      <c r="M594" s="15" t="s">
        <v>37</v>
      </c>
      <c r="N594" s="15" t="s">
        <v>41</v>
      </c>
      <c r="O594" s="17" t="s">
        <v>3</v>
      </c>
      <c r="P594" s="18" t="s">
        <v>42</v>
      </c>
      <c r="Q594" s="19" t="s">
        <v>43</v>
      </c>
      <c r="R594" s="20" t="s">
        <v>44</v>
      </c>
      <c r="S594" s="20" t="s">
        <v>45</v>
      </c>
      <c r="T594" s="21" t="s">
        <v>3</v>
      </c>
      <c r="U594" s="20" t="s">
        <v>46</v>
      </c>
      <c r="V594" s="22" t="s">
        <v>11</v>
      </c>
      <c r="W594" s="22" t="s">
        <v>12</v>
      </c>
      <c r="X594" s="22" t="s">
        <v>13</v>
      </c>
      <c r="Y594" s="23" t="s">
        <v>3</v>
      </c>
      <c r="Z594" s="22" t="s">
        <v>14</v>
      </c>
      <c r="AA594" s="24" t="s">
        <v>47</v>
      </c>
      <c r="AB594" s="25" t="s">
        <v>3</v>
      </c>
      <c r="AC594" s="24" t="s">
        <v>48</v>
      </c>
    </row>
    <row r="595" spans="1:29" ht="12" customHeight="1">
      <c r="A595" s="11" t="s">
        <v>653</v>
      </c>
      <c r="B595" s="11" t="s">
        <v>654</v>
      </c>
      <c r="C595" s="11" t="s">
        <v>655</v>
      </c>
      <c r="D595" s="11" t="s">
        <v>656</v>
      </c>
      <c r="E595" s="11" t="s">
        <v>657</v>
      </c>
      <c r="F595" s="11" t="s">
        <v>658</v>
      </c>
      <c r="G595" s="26" t="s">
        <v>659</v>
      </c>
      <c r="H595" s="11" t="s">
        <v>660</v>
      </c>
      <c r="I595" s="27" t="s">
        <v>661</v>
      </c>
      <c r="J595" s="28" t="s">
        <v>662</v>
      </c>
      <c r="K595" s="29" t="s">
        <v>663</v>
      </c>
      <c r="L595" s="30" t="s">
        <v>664</v>
      </c>
      <c r="M595" s="29" t="s">
        <v>665</v>
      </c>
      <c r="N595" s="29" t="s">
        <v>666</v>
      </c>
      <c r="O595" s="31" t="s">
        <v>667</v>
      </c>
      <c r="P595" s="29" t="s">
        <v>668</v>
      </c>
      <c r="Q595" s="32" t="s">
        <v>669</v>
      </c>
      <c r="R595" s="33" t="s">
        <v>670</v>
      </c>
      <c r="S595" s="33" t="s">
        <v>671</v>
      </c>
      <c r="T595" s="34" t="s">
        <v>672</v>
      </c>
      <c r="U595" s="33" t="s">
        <v>673</v>
      </c>
      <c r="V595" s="35" t="s">
        <v>674</v>
      </c>
      <c r="W595" s="35" t="s">
        <v>675</v>
      </c>
      <c r="X595" s="35" t="s">
        <v>676</v>
      </c>
      <c r="Y595" s="36" t="s">
        <v>677</v>
      </c>
      <c r="Z595" s="35" t="s">
        <v>678</v>
      </c>
      <c r="AA595" s="37" t="s">
        <v>679</v>
      </c>
      <c r="AB595" s="38" t="s">
        <v>680</v>
      </c>
      <c r="AC595" s="37" t="s">
        <v>681</v>
      </c>
    </row>
    <row r="596" spans="1:29">
      <c r="A596" s="28" t="s">
        <v>4</v>
      </c>
      <c r="B596" s="72" t="s">
        <v>361</v>
      </c>
      <c r="C596" s="73">
        <v>5392</v>
      </c>
      <c r="D596" s="75" t="s">
        <v>416</v>
      </c>
      <c r="E596" s="40">
        <v>9</v>
      </c>
      <c r="F596" s="28">
        <v>18</v>
      </c>
      <c r="G596" s="99"/>
      <c r="H596" s="100" t="str">
        <f>IF(G596="","",F596*G596)</f>
        <v/>
      </c>
      <c r="I596" s="101"/>
      <c r="J596" s="100" t="str">
        <f>IF(G596="","",ROUND(H596*I596+H596,2))</f>
        <v/>
      </c>
      <c r="K596" s="111"/>
      <c r="L596" s="111"/>
      <c r="M596" s="111"/>
      <c r="N596" s="111"/>
      <c r="O596" s="111"/>
      <c r="P596" s="111"/>
      <c r="Q596" s="125">
        <v>8</v>
      </c>
      <c r="R596" s="124"/>
      <c r="S596" s="125">
        <f>Q596*R596</f>
        <v>0</v>
      </c>
      <c r="T596" s="126"/>
      <c r="U596" s="125">
        <f>ROUND(S596*T596+S596,2)</f>
        <v>0</v>
      </c>
      <c r="V596" s="106">
        <v>4</v>
      </c>
      <c r="W596" s="124"/>
      <c r="X596" s="127">
        <f>W596*V596</f>
        <v>0</v>
      </c>
      <c r="Y596" s="126"/>
      <c r="Z596" s="127">
        <f>ROUND(X596+X596*Y596,2)</f>
        <v>0</v>
      </c>
      <c r="AA596" s="128">
        <v>5000</v>
      </c>
      <c r="AB596" s="129">
        <v>0.08</v>
      </c>
      <c r="AC596" s="130">
        <f>ROUND(AA596+AA596*AB596,2)</f>
        <v>5400</v>
      </c>
    </row>
    <row r="597" spans="1:29">
      <c r="A597" s="190" t="s">
        <v>52</v>
      </c>
      <c r="B597" s="190"/>
      <c r="C597" s="190"/>
      <c r="D597" s="190"/>
      <c r="E597" s="190"/>
      <c r="F597" s="190"/>
      <c r="G597" s="190"/>
      <c r="H597" s="114">
        <f>SUM(H596:H596)</f>
        <v>0</v>
      </c>
      <c r="I597" s="115"/>
      <c r="J597" s="114">
        <f>SUM(J596:J596)</f>
        <v>0</v>
      </c>
      <c r="K597" s="111"/>
      <c r="L597" s="111"/>
      <c r="M597" s="111"/>
      <c r="N597" s="111"/>
      <c r="O597" s="111"/>
      <c r="P597" s="111"/>
      <c r="Q597" s="133"/>
      <c r="R597" s="133"/>
      <c r="S597" s="119">
        <f>SUM(S596)</f>
        <v>0</v>
      </c>
      <c r="T597" s="120"/>
      <c r="U597" s="119">
        <f>SUM(U596)</f>
        <v>0</v>
      </c>
      <c r="V597" s="134"/>
      <c r="W597" s="134"/>
      <c r="X597" s="121">
        <f>SUM(X596)</f>
        <v>0</v>
      </c>
      <c r="Y597" s="122"/>
      <c r="Z597" s="121">
        <f>SUM(Z596)</f>
        <v>0</v>
      </c>
      <c r="AA597" s="123">
        <f>SUM(AA596)</f>
        <v>5000</v>
      </c>
      <c r="AB597" s="109"/>
      <c r="AC597" s="123">
        <f>SUM(AC596)</f>
        <v>5400</v>
      </c>
    </row>
    <row r="598" spans="1:29">
      <c r="A598" s="192" t="s">
        <v>787</v>
      </c>
      <c r="B598" s="192"/>
      <c r="C598" s="10" t="str">
        <f>IF(G596="","",SUM(H597+N597+S597+X597+AA597))</f>
        <v/>
      </c>
    </row>
    <row r="599" spans="1:29">
      <c r="A599" s="193" t="s">
        <v>788</v>
      </c>
      <c r="B599" s="194"/>
      <c r="C599" s="10" t="str">
        <f>IF(G596="","",SUM(J597,P597,U597,Z597,AC597))</f>
        <v/>
      </c>
    </row>
    <row r="601" spans="1:29">
      <c r="A601" s="169" t="s">
        <v>417</v>
      </c>
      <c r="B601" s="169"/>
      <c r="C601" s="169"/>
      <c r="D601" s="169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  <c r="Q601" s="169"/>
      <c r="R601" s="169"/>
      <c r="S601" s="169"/>
      <c r="T601" s="169"/>
      <c r="U601" s="169"/>
      <c r="V601" s="169"/>
      <c r="W601" s="169"/>
      <c r="X601" s="169"/>
      <c r="Y601" s="169"/>
      <c r="Z601" s="169"/>
      <c r="AA601" s="169"/>
      <c r="AB601" s="169"/>
      <c r="AC601" s="169"/>
    </row>
    <row r="602" spans="1:29">
      <c r="A602" s="190" t="s">
        <v>0</v>
      </c>
      <c r="B602" s="190"/>
      <c r="C602" s="190"/>
      <c r="D602" s="190"/>
      <c r="E602" s="190"/>
      <c r="F602" s="190" t="s">
        <v>1</v>
      </c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65" t="s">
        <v>2</v>
      </c>
      <c r="W602" s="165"/>
      <c r="X602" s="165"/>
      <c r="Y602" s="165"/>
      <c r="Z602" s="165"/>
      <c r="AA602" s="165"/>
      <c r="AB602" s="165"/>
      <c r="AC602" s="165"/>
    </row>
    <row r="603" spans="1:29" ht="120">
      <c r="A603" s="11" t="s">
        <v>8</v>
      </c>
      <c r="B603" s="11" t="s">
        <v>9</v>
      </c>
      <c r="C603" s="11" t="s">
        <v>20</v>
      </c>
      <c r="D603" s="11" t="s">
        <v>10</v>
      </c>
      <c r="E603" s="11" t="s">
        <v>21</v>
      </c>
      <c r="F603" s="11" t="s">
        <v>33</v>
      </c>
      <c r="G603" s="12" t="s">
        <v>34</v>
      </c>
      <c r="H603" s="13" t="s">
        <v>35</v>
      </c>
      <c r="I603" s="14" t="s">
        <v>3</v>
      </c>
      <c r="J603" s="13" t="s">
        <v>36</v>
      </c>
      <c r="K603" s="15" t="s">
        <v>38</v>
      </c>
      <c r="L603" s="16" t="s">
        <v>39</v>
      </c>
      <c r="M603" s="15" t="s">
        <v>37</v>
      </c>
      <c r="N603" s="15" t="s">
        <v>41</v>
      </c>
      <c r="O603" s="17" t="s">
        <v>3</v>
      </c>
      <c r="P603" s="18" t="s">
        <v>42</v>
      </c>
      <c r="Q603" s="19" t="s">
        <v>43</v>
      </c>
      <c r="R603" s="20" t="s">
        <v>44</v>
      </c>
      <c r="S603" s="20" t="s">
        <v>45</v>
      </c>
      <c r="T603" s="21" t="s">
        <v>3</v>
      </c>
      <c r="U603" s="20" t="s">
        <v>46</v>
      </c>
      <c r="V603" s="22" t="s">
        <v>11</v>
      </c>
      <c r="W603" s="22" t="s">
        <v>12</v>
      </c>
      <c r="X603" s="22" t="s">
        <v>13</v>
      </c>
      <c r="Y603" s="23" t="s">
        <v>3</v>
      </c>
      <c r="Z603" s="22" t="s">
        <v>14</v>
      </c>
      <c r="AA603" s="24" t="s">
        <v>47</v>
      </c>
      <c r="AB603" s="25" t="s">
        <v>3</v>
      </c>
      <c r="AC603" s="24" t="s">
        <v>48</v>
      </c>
    </row>
    <row r="604" spans="1:29" ht="12" customHeight="1">
      <c r="A604" s="11" t="s">
        <v>653</v>
      </c>
      <c r="B604" s="11" t="s">
        <v>654</v>
      </c>
      <c r="C604" s="11" t="s">
        <v>655</v>
      </c>
      <c r="D604" s="11" t="s">
        <v>656</v>
      </c>
      <c r="E604" s="11" t="s">
        <v>657</v>
      </c>
      <c r="F604" s="11" t="s">
        <v>658</v>
      </c>
      <c r="G604" s="26" t="s">
        <v>659</v>
      </c>
      <c r="H604" s="11" t="s">
        <v>660</v>
      </c>
      <c r="I604" s="27" t="s">
        <v>661</v>
      </c>
      <c r="J604" s="28" t="s">
        <v>662</v>
      </c>
      <c r="K604" s="29" t="s">
        <v>663</v>
      </c>
      <c r="L604" s="30" t="s">
        <v>664</v>
      </c>
      <c r="M604" s="29" t="s">
        <v>665</v>
      </c>
      <c r="N604" s="29" t="s">
        <v>666</v>
      </c>
      <c r="O604" s="31" t="s">
        <v>667</v>
      </c>
      <c r="P604" s="29" t="s">
        <v>668</v>
      </c>
      <c r="Q604" s="32" t="s">
        <v>669</v>
      </c>
      <c r="R604" s="33" t="s">
        <v>670</v>
      </c>
      <c r="S604" s="33" t="s">
        <v>671</v>
      </c>
      <c r="T604" s="34" t="s">
        <v>672</v>
      </c>
      <c r="U604" s="33" t="s">
        <v>673</v>
      </c>
      <c r="V604" s="35" t="s">
        <v>674</v>
      </c>
      <c r="W604" s="35" t="s">
        <v>675</v>
      </c>
      <c r="X604" s="35" t="s">
        <v>676</v>
      </c>
      <c r="Y604" s="36" t="s">
        <v>677</v>
      </c>
      <c r="Z604" s="35" t="s">
        <v>678</v>
      </c>
      <c r="AA604" s="37" t="s">
        <v>679</v>
      </c>
      <c r="AB604" s="38" t="s">
        <v>680</v>
      </c>
      <c r="AC604" s="37" t="s">
        <v>681</v>
      </c>
    </row>
    <row r="605" spans="1:29" ht="19.899999999999999" customHeight="1">
      <c r="A605" s="28" t="s">
        <v>4</v>
      </c>
      <c r="B605" s="72" t="s">
        <v>161</v>
      </c>
      <c r="C605" s="58" t="s">
        <v>418</v>
      </c>
      <c r="D605" s="187" t="s">
        <v>419</v>
      </c>
      <c r="E605" s="40">
        <v>1</v>
      </c>
      <c r="F605" s="28">
        <v>2</v>
      </c>
      <c r="G605" s="99"/>
      <c r="H605" s="100" t="str">
        <f>IF(G605="","",F605*G605)</f>
        <v/>
      </c>
      <c r="I605" s="101"/>
      <c r="J605" s="100" t="str">
        <f>IF(G605="","",ROUND(H605*I605+H605,2))</f>
        <v/>
      </c>
      <c r="K605" s="111"/>
      <c r="L605" s="111"/>
      <c r="M605" s="111"/>
      <c r="N605" s="111"/>
      <c r="O605" s="111"/>
      <c r="P605" s="111"/>
      <c r="Q605" s="185">
        <v>2</v>
      </c>
      <c r="R605" s="179"/>
      <c r="S605" s="185">
        <f>Q605*R605</f>
        <v>0</v>
      </c>
      <c r="T605" s="170"/>
      <c r="U605" s="185">
        <f>ROUND(S605*T605+S605,2)</f>
        <v>0</v>
      </c>
      <c r="V605" s="197">
        <v>5</v>
      </c>
      <c r="W605" s="179"/>
      <c r="X605" s="182">
        <f>W605*V605</f>
        <v>0</v>
      </c>
      <c r="Y605" s="170"/>
      <c r="Z605" s="182">
        <f>ROUND(X605+X605*Y605,2)</f>
        <v>0</v>
      </c>
      <c r="AA605" s="176">
        <v>5000</v>
      </c>
      <c r="AB605" s="173">
        <v>0.08</v>
      </c>
      <c r="AC605" s="166">
        <f>ROUND(AA605+AA605*AB605,2)</f>
        <v>5400</v>
      </c>
    </row>
    <row r="606" spans="1:29" ht="19.899999999999999" customHeight="1">
      <c r="A606" s="28" t="s">
        <v>5</v>
      </c>
      <c r="B606" s="72" t="s">
        <v>161</v>
      </c>
      <c r="C606" s="58" t="s">
        <v>420</v>
      </c>
      <c r="D606" s="189"/>
      <c r="E606" s="40">
        <v>10</v>
      </c>
      <c r="F606" s="28">
        <v>20</v>
      </c>
      <c r="G606" s="99"/>
      <c r="H606" s="100" t="str">
        <f>IF(G606="","",F606*G606)</f>
        <v/>
      </c>
      <c r="I606" s="101"/>
      <c r="J606" s="100" t="str">
        <f>IF(G606="","",ROUND(H606*I606+H606,2))</f>
        <v/>
      </c>
      <c r="K606" s="111"/>
      <c r="L606" s="111"/>
      <c r="M606" s="111"/>
      <c r="N606" s="111"/>
      <c r="O606" s="111"/>
      <c r="P606" s="111"/>
      <c r="Q606" s="191"/>
      <c r="R606" s="180"/>
      <c r="S606" s="191"/>
      <c r="T606" s="171"/>
      <c r="U606" s="191"/>
      <c r="V606" s="198"/>
      <c r="W606" s="180"/>
      <c r="X606" s="183"/>
      <c r="Y606" s="171"/>
      <c r="Z606" s="183"/>
      <c r="AA606" s="177"/>
      <c r="AB606" s="174"/>
      <c r="AC606" s="167"/>
    </row>
    <row r="607" spans="1:29">
      <c r="A607" s="190" t="s">
        <v>52</v>
      </c>
      <c r="B607" s="190"/>
      <c r="C607" s="190"/>
      <c r="D607" s="190"/>
      <c r="E607" s="190"/>
      <c r="F607" s="190"/>
      <c r="G607" s="190"/>
      <c r="H607" s="114">
        <f>SUM(H605:H606)</f>
        <v>0</v>
      </c>
      <c r="I607" s="115"/>
      <c r="J607" s="114">
        <f>SUM(J605:J606)</f>
        <v>0</v>
      </c>
      <c r="K607" s="111"/>
      <c r="L607" s="111"/>
      <c r="M607" s="111"/>
      <c r="N607" s="111"/>
      <c r="O607" s="111"/>
      <c r="P607" s="111"/>
      <c r="Q607" s="133"/>
      <c r="R607" s="133"/>
      <c r="S607" s="119">
        <f>SUM(S605)</f>
        <v>0</v>
      </c>
      <c r="T607" s="120"/>
      <c r="U607" s="119">
        <f>SUM(U605)</f>
        <v>0</v>
      </c>
      <c r="V607" s="134"/>
      <c r="W607" s="134"/>
      <c r="X607" s="121">
        <f>SUM(X605)</f>
        <v>0</v>
      </c>
      <c r="Y607" s="122"/>
      <c r="Z607" s="121">
        <f>SUM(Z605)</f>
        <v>0</v>
      </c>
      <c r="AA607" s="123">
        <f>SUM(AA605)</f>
        <v>5000</v>
      </c>
      <c r="AB607" s="109"/>
      <c r="AC607" s="123">
        <f>SUM(AC605)</f>
        <v>5400</v>
      </c>
    </row>
    <row r="608" spans="1:29">
      <c r="A608" s="192" t="s">
        <v>789</v>
      </c>
      <c r="B608" s="192"/>
      <c r="C608" s="10" t="str">
        <f>IF(G606="","",SUM(H607+N607+S607+X607+AA607))</f>
        <v/>
      </c>
    </row>
    <row r="609" spans="1:29">
      <c r="A609" s="193" t="s">
        <v>790</v>
      </c>
      <c r="B609" s="194"/>
      <c r="C609" s="10" t="str">
        <f>IF(G606="","",SUM(J607,P607,U607,Z607,AC607))</f>
        <v/>
      </c>
    </row>
    <row r="611" spans="1:29">
      <c r="A611" s="169" t="s">
        <v>421</v>
      </c>
      <c r="B611" s="169"/>
      <c r="C611" s="169"/>
      <c r="D611" s="169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  <c r="Q611" s="169"/>
      <c r="R611" s="169"/>
      <c r="S611" s="169"/>
      <c r="T611" s="169"/>
      <c r="U611" s="169"/>
      <c r="V611" s="169"/>
      <c r="W611" s="169"/>
      <c r="X611" s="169"/>
      <c r="Y611" s="169"/>
      <c r="Z611" s="169"/>
      <c r="AA611" s="169"/>
      <c r="AB611" s="169"/>
      <c r="AC611" s="169"/>
    </row>
    <row r="612" spans="1:29">
      <c r="A612" s="190" t="s">
        <v>0</v>
      </c>
      <c r="B612" s="190"/>
      <c r="C612" s="190"/>
      <c r="D612" s="190"/>
      <c r="E612" s="190"/>
      <c r="F612" s="190" t="s">
        <v>1</v>
      </c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65" t="s">
        <v>2</v>
      </c>
      <c r="W612" s="165"/>
      <c r="X612" s="165"/>
      <c r="Y612" s="165"/>
      <c r="Z612" s="165"/>
      <c r="AA612" s="165"/>
      <c r="AB612" s="165"/>
      <c r="AC612" s="165"/>
    </row>
    <row r="613" spans="1:29" ht="120">
      <c r="A613" s="11" t="s">
        <v>8</v>
      </c>
      <c r="B613" s="11" t="s">
        <v>9</v>
      </c>
      <c r="C613" s="11" t="s">
        <v>20</v>
      </c>
      <c r="D613" s="11" t="s">
        <v>10</v>
      </c>
      <c r="E613" s="11" t="s">
        <v>21</v>
      </c>
      <c r="F613" s="11" t="s">
        <v>33</v>
      </c>
      <c r="G613" s="12" t="s">
        <v>34</v>
      </c>
      <c r="H613" s="13" t="s">
        <v>35</v>
      </c>
      <c r="I613" s="14" t="s">
        <v>3</v>
      </c>
      <c r="J613" s="13" t="s">
        <v>36</v>
      </c>
      <c r="K613" s="15" t="s">
        <v>38</v>
      </c>
      <c r="L613" s="16" t="s">
        <v>39</v>
      </c>
      <c r="M613" s="15" t="s">
        <v>37</v>
      </c>
      <c r="N613" s="15" t="s">
        <v>41</v>
      </c>
      <c r="O613" s="17" t="s">
        <v>3</v>
      </c>
      <c r="P613" s="18" t="s">
        <v>42</v>
      </c>
      <c r="Q613" s="19" t="s">
        <v>76</v>
      </c>
      <c r="R613" s="20" t="s">
        <v>88</v>
      </c>
      <c r="S613" s="20" t="s">
        <v>45</v>
      </c>
      <c r="T613" s="21" t="s">
        <v>3</v>
      </c>
      <c r="U613" s="20" t="s">
        <v>46</v>
      </c>
      <c r="V613" s="22" t="s">
        <v>11</v>
      </c>
      <c r="W613" s="22" t="s">
        <v>12</v>
      </c>
      <c r="X613" s="22" t="s">
        <v>13</v>
      </c>
      <c r="Y613" s="23" t="s">
        <v>3</v>
      </c>
      <c r="Z613" s="22" t="s">
        <v>14</v>
      </c>
      <c r="AA613" s="24" t="s">
        <v>47</v>
      </c>
      <c r="AB613" s="25" t="s">
        <v>3</v>
      </c>
      <c r="AC613" s="24" t="s">
        <v>48</v>
      </c>
    </row>
    <row r="614" spans="1:29" ht="12" customHeight="1">
      <c r="A614" s="11" t="s">
        <v>653</v>
      </c>
      <c r="B614" s="11" t="s">
        <v>654</v>
      </c>
      <c r="C614" s="11" t="s">
        <v>655</v>
      </c>
      <c r="D614" s="11" t="s">
        <v>656</v>
      </c>
      <c r="E614" s="11" t="s">
        <v>657</v>
      </c>
      <c r="F614" s="11" t="s">
        <v>658</v>
      </c>
      <c r="G614" s="26" t="s">
        <v>659</v>
      </c>
      <c r="H614" s="11" t="s">
        <v>660</v>
      </c>
      <c r="I614" s="27" t="s">
        <v>661</v>
      </c>
      <c r="J614" s="28" t="s">
        <v>662</v>
      </c>
      <c r="K614" s="29" t="s">
        <v>663</v>
      </c>
      <c r="L614" s="30" t="s">
        <v>664</v>
      </c>
      <c r="M614" s="29" t="s">
        <v>665</v>
      </c>
      <c r="N614" s="29" t="s">
        <v>666</v>
      </c>
      <c r="O614" s="31" t="s">
        <v>667</v>
      </c>
      <c r="P614" s="29" t="s">
        <v>668</v>
      </c>
      <c r="Q614" s="32" t="s">
        <v>669</v>
      </c>
      <c r="R614" s="33" t="s">
        <v>670</v>
      </c>
      <c r="S614" s="33" t="s">
        <v>671</v>
      </c>
      <c r="T614" s="34" t="s">
        <v>672</v>
      </c>
      <c r="U614" s="33" t="s">
        <v>673</v>
      </c>
      <c r="V614" s="35" t="s">
        <v>674</v>
      </c>
      <c r="W614" s="35" t="s">
        <v>675</v>
      </c>
      <c r="X614" s="35" t="s">
        <v>676</v>
      </c>
      <c r="Y614" s="36" t="s">
        <v>677</v>
      </c>
      <c r="Z614" s="35" t="s">
        <v>678</v>
      </c>
      <c r="AA614" s="37" t="s">
        <v>679</v>
      </c>
      <c r="AB614" s="38" t="s">
        <v>680</v>
      </c>
      <c r="AC614" s="37" t="s">
        <v>681</v>
      </c>
    </row>
    <row r="615" spans="1:29" ht="24">
      <c r="A615" s="28" t="s">
        <v>4</v>
      </c>
      <c r="B615" s="72" t="s">
        <v>422</v>
      </c>
      <c r="C615" s="73" t="s">
        <v>423</v>
      </c>
      <c r="D615" s="75" t="s">
        <v>424</v>
      </c>
      <c r="E615" s="40">
        <v>1</v>
      </c>
      <c r="F615" s="28">
        <v>2</v>
      </c>
      <c r="G615" s="99"/>
      <c r="H615" s="100" t="str">
        <f>IF(G615="","",F615*G615)</f>
        <v/>
      </c>
      <c r="I615" s="101"/>
      <c r="J615" s="100" t="str">
        <f>IF(G615="","",ROUND(H615*I615+H615,2))</f>
        <v/>
      </c>
      <c r="K615" s="111"/>
      <c r="L615" s="111"/>
      <c r="M615" s="111"/>
      <c r="N615" s="111"/>
      <c r="O615" s="111"/>
      <c r="P615" s="111"/>
      <c r="Q615" s="125">
        <v>2</v>
      </c>
      <c r="R615" s="124"/>
      <c r="S615" s="125">
        <f>Q615*R615</f>
        <v>0</v>
      </c>
      <c r="T615" s="126"/>
      <c r="U615" s="125">
        <f>ROUND(S615*T615+S615,2)</f>
        <v>0</v>
      </c>
      <c r="V615" s="106">
        <v>4</v>
      </c>
      <c r="W615" s="124"/>
      <c r="X615" s="127">
        <f>W615*V615</f>
        <v>0</v>
      </c>
      <c r="Y615" s="126"/>
      <c r="Z615" s="127">
        <f>ROUND(X615+X615*Y615,2)</f>
        <v>0</v>
      </c>
      <c r="AA615" s="128">
        <v>1000</v>
      </c>
      <c r="AB615" s="129">
        <v>0.08</v>
      </c>
      <c r="AC615" s="130">
        <f>ROUND(AA615+AA615*AB615,2)</f>
        <v>1080</v>
      </c>
    </row>
    <row r="616" spans="1:29">
      <c r="A616" s="190" t="s">
        <v>52</v>
      </c>
      <c r="B616" s="190"/>
      <c r="C616" s="190"/>
      <c r="D616" s="190"/>
      <c r="E616" s="190"/>
      <c r="F616" s="190"/>
      <c r="G616" s="190"/>
      <c r="H616" s="114">
        <f>SUM(H615:H615)</f>
        <v>0</v>
      </c>
      <c r="I616" s="115"/>
      <c r="J616" s="114">
        <f>SUM(J615:J615)</f>
        <v>0</v>
      </c>
      <c r="K616" s="111"/>
      <c r="L616" s="111"/>
      <c r="M616" s="111"/>
      <c r="N616" s="111"/>
      <c r="O616" s="111"/>
      <c r="P616" s="111"/>
      <c r="Q616" s="133"/>
      <c r="R616" s="133"/>
      <c r="S616" s="119">
        <f>SUM(S615)</f>
        <v>0</v>
      </c>
      <c r="T616" s="120"/>
      <c r="U616" s="119">
        <f>SUM(U615)</f>
        <v>0</v>
      </c>
      <c r="V616" s="134"/>
      <c r="W616" s="134"/>
      <c r="X616" s="121">
        <f>SUM(X615)</f>
        <v>0</v>
      </c>
      <c r="Y616" s="122"/>
      <c r="Z616" s="121">
        <f>SUM(Z615)</f>
        <v>0</v>
      </c>
      <c r="AA616" s="123">
        <f>SUM(AA615)</f>
        <v>1000</v>
      </c>
      <c r="AB616" s="109"/>
      <c r="AC616" s="123">
        <f>SUM(AC615)</f>
        <v>1080</v>
      </c>
    </row>
    <row r="617" spans="1:29">
      <c r="A617" s="192" t="s">
        <v>791</v>
      </c>
      <c r="B617" s="192"/>
      <c r="C617" s="10" t="str">
        <f>IF(G615="","",SUM(H616+N616+S616+X616+AA616))</f>
        <v/>
      </c>
    </row>
    <row r="618" spans="1:29">
      <c r="A618" s="193" t="s">
        <v>792</v>
      </c>
      <c r="B618" s="194"/>
      <c r="C618" s="10" t="str">
        <f>IF(G615="","",SUM(J616,P616,U616,Z616,AC616))</f>
        <v/>
      </c>
    </row>
    <row r="620" spans="1:29">
      <c r="A620" s="169" t="s">
        <v>425</v>
      </c>
      <c r="B620" s="169"/>
      <c r="C620" s="169"/>
      <c r="D620" s="169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  <c r="Q620" s="169"/>
      <c r="R620" s="169"/>
      <c r="S620" s="169"/>
      <c r="T620" s="169"/>
      <c r="U620" s="169"/>
      <c r="V620" s="169"/>
      <c r="W620" s="169"/>
      <c r="X620" s="169"/>
      <c r="Y620" s="169"/>
      <c r="Z620" s="169"/>
      <c r="AA620" s="169"/>
      <c r="AB620" s="169"/>
      <c r="AC620" s="169"/>
    </row>
    <row r="621" spans="1:29">
      <c r="A621" s="190" t="s">
        <v>0</v>
      </c>
      <c r="B621" s="190"/>
      <c r="C621" s="190"/>
      <c r="D621" s="190"/>
      <c r="E621" s="190"/>
      <c r="F621" s="190" t="s">
        <v>1</v>
      </c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65" t="s">
        <v>2</v>
      </c>
      <c r="W621" s="165"/>
      <c r="X621" s="165"/>
      <c r="Y621" s="165"/>
      <c r="Z621" s="165"/>
      <c r="AA621" s="165"/>
      <c r="AB621" s="165"/>
      <c r="AC621" s="165"/>
    </row>
    <row r="622" spans="1:29" ht="120">
      <c r="A622" s="11" t="s">
        <v>8</v>
      </c>
      <c r="B622" s="11" t="s">
        <v>9</v>
      </c>
      <c r="C622" s="11" t="s">
        <v>20</v>
      </c>
      <c r="D622" s="11" t="s">
        <v>10</v>
      </c>
      <c r="E622" s="11" t="s">
        <v>21</v>
      </c>
      <c r="F622" s="11" t="s">
        <v>33</v>
      </c>
      <c r="G622" s="12" t="s">
        <v>34</v>
      </c>
      <c r="H622" s="13" t="s">
        <v>35</v>
      </c>
      <c r="I622" s="14" t="s">
        <v>3</v>
      </c>
      <c r="J622" s="13" t="s">
        <v>36</v>
      </c>
      <c r="K622" s="15" t="s">
        <v>38</v>
      </c>
      <c r="L622" s="16" t="s">
        <v>39</v>
      </c>
      <c r="M622" s="15" t="s">
        <v>37</v>
      </c>
      <c r="N622" s="15" t="s">
        <v>41</v>
      </c>
      <c r="O622" s="17" t="s">
        <v>3</v>
      </c>
      <c r="P622" s="18" t="s">
        <v>42</v>
      </c>
      <c r="Q622" s="19" t="s">
        <v>43</v>
      </c>
      <c r="R622" s="20" t="s">
        <v>44</v>
      </c>
      <c r="S622" s="20" t="s">
        <v>45</v>
      </c>
      <c r="T622" s="21" t="s">
        <v>3</v>
      </c>
      <c r="U622" s="20" t="s">
        <v>46</v>
      </c>
      <c r="V622" s="22" t="s">
        <v>11</v>
      </c>
      <c r="W622" s="22" t="s">
        <v>12</v>
      </c>
      <c r="X622" s="22" t="s">
        <v>13</v>
      </c>
      <c r="Y622" s="23" t="s">
        <v>3</v>
      </c>
      <c r="Z622" s="22" t="s">
        <v>14</v>
      </c>
      <c r="AA622" s="24" t="s">
        <v>47</v>
      </c>
      <c r="AB622" s="25" t="s">
        <v>3</v>
      </c>
      <c r="AC622" s="24" t="s">
        <v>48</v>
      </c>
    </row>
    <row r="623" spans="1:29" ht="12" customHeight="1">
      <c r="A623" s="11" t="s">
        <v>653</v>
      </c>
      <c r="B623" s="11" t="s">
        <v>654</v>
      </c>
      <c r="C623" s="11" t="s">
        <v>655</v>
      </c>
      <c r="D623" s="11" t="s">
        <v>656</v>
      </c>
      <c r="E623" s="11" t="s">
        <v>657</v>
      </c>
      <c r="F623" s="11" t="s">
        <v>658</v>
      </c>
      <c r="G623" s="26" t="s">
        <v>659</v>
      </c>
      <c r="H623" s="11" t="s">
        <v>660</v>
      </c>
      <c r="I623" s="27" t="s">
        <v>661</v>
      </c>
      <c r="J623" s="28" t="s">
        <v>662</v>
      </c>
      <c r="K623" s="29" t="s">
        <v>663</v>
      </c>
      <c r="L623" s="30" t="s">
        <v>664</v>
      </c>
      <c r="M623" s="29" t="s">
        <v>665</v>
      </c>
      <c r="N623" s="29" t="s">
        <v>666</v>
      </c>
      <c r="O623" s="31" t="s">
        <v>667</v>
      </c>
      <c r="P623" s="29" t="s">
        <v>668</v>
      </c>
      <c r="Q623" s="32" t="s">
        <v>669</v>
      </c>
      <c r="R623" s="33" t="s">
        <v>670</v>
      </c>
      <c r="S623" s="33" t="s">
        <v>671</v>
      </c>
      <c r="T623" s="34" t="s">
        <v>672</v>
      </c>
      <c r="U623" s="33" t="s">
        <v>673</v>
      </c>
      <c r="V623" s="35" t="s">
        <v>674</v>
      </c>
      <c r="W623" s="35" t="s">
        <v>675</v>
      </c>
      <c r="X623" s="35" t="s">
        <v>676</v>
      </c>
      <c r="Y623" s="36" t="s">
        <v>677</v>
      </c>
      <c r="Z623" s="35" t="s">
        <v>678</v>
      </c>
      <c r="AA623" s="37" t="s">
        <v>679</v>
      </c>
      <c r="AB623" s="38" t="s">
        <v>680</v>
      </c>
      <c r="AC623" s="37" t="s">
        <v>681</v>
      </c>
    </row>
    <row r="624" spans="1:29" ht="24">
      <c r="A624" s="28" t="s">
        <v>4</v>
      </c>
      <c r="B624" s="72" t="s">
        <v>426</v>
      </c>
      <c r="C624" s="73" t="s">
        <v>427</v>
      </c>
      <c r="D624" s="75" t="s">
        <v>428</v>
      </c>
      <c r="E624" s="40">
        <v>1</v>
      </c>
      <c r="F624" s="28">
        <v>2</v>
      </c>
      <c r="G624" s="99"/>
      <c r="H624" s="100" t="str">
        <f>IF(G624="","",F624*G624)</f>
        <v/>
      </c>
      <c r="I624" s="101"/>
      <c r="J624" s="100" t="str">
        <f>IF(G624="","",ROUND(H624*I624+H624,2))</f>
        <v/>
      </c>
      <c r="K624" s="111"/>
      <c r="L624" s="111"/>
      <c r="M624" s="111"/>
      <c r="N624" s="111"/>
      <c r="O624" s="111"/>
      <c r="P624" s="111"/>
      <c r="Q624" s="125">
        <v>8</v>
      </c>
      <c r="R624" s="124"/>
      <c r="S624" s="125">
        <f>Q624*R624</f>
        <v>0</v>
      </c>
      <c r="T624" s="126"/>
      <c r="U624" s="125">
        <f>ROUND(S624*T624+S624,2)</f>
        <v>0</v>
      </c>
      <c r="V624" s="106">
        <v>4</v>
      </c>
      <c r="W624" s="124"/>
      <c r="X624" s="127">
        <f>W624*V624</f>
        <v>0</v>
      </c>
      <c r="Y624" s="126"/>
      <c r="Z624" s="127">
        <f>ROUND(X624+X624*Y624,2)</f>
        <v>0</v>
      </c>
      <c r="AA624" s="128">
        <v>3000</v>
      </c>
      <c r="AB624" s="129">
        <v>0.08</v>
      </c>
      <c r="AC624" s="130">
        <f>ROUND(AA624+AA624*AB624,2)</f>
        <v>3240</v>
      </c>
    </row>
    <row r="625" spans="1:29">
      <c r="A625" s="190" t="s">
        <v>52</v>
      </c>
      <c r="B625" s="190"/>
      <c r="C625" s="190"/>
      <c r="D625" s="190"/>
      <c r="E625" s="190"/>
      <c r="F625" s="190"/>
      <c r="G625" s="190"/>
      <c r="H625" s="114">
        <f>SUM(H624:H624)</f>
        <v>0</v>
      </c>
      <c r="I625" s="115"/>
      <c r="J625" s="114">
        <f>SUM(J624:J624)</f>
        <v>0</v>
      </c>
      <c r="K625" s="111"/>
      <c r="L625" s="111"/>
      <c r="M625" s="111"/>
      <c r="N625" s="111"/>
      <c r="O625" s="111"/>
      <c r="P625" s="111"/>
      <c r="Q625" s="133"/>
      <c r="R625" s="133"/>
      <c r="S625" s="119">
        <f>SUM(S624)</f>
        <v>0</v>
      </c>
      <c r="T625" s="120"/>
      <c r="U625" s="119">
        <f>SUM(U624)</f>
        <v>0</v>
      </c>
      <c r="V625" s="134"/>
      <c r="W625" s="134"/>
      <c r="X625" s="121">
        <f>SUM(X624)</f>
        <v>0</v>
      </c>
      <c r="Y625" s="122"/>
      <c r="Z625" s="121">
        <f>SUM(Z624)</f>
        <v>0</v>
      </c>
      <c r="AA625" s="123">
        <f>SUM(AA624)</f>
        <v>3000</v>
      </c>
      <c r="AB625" s="109"/>
      <c r="AC625" s="123">
        <f>SUM(AC624)</f>
        <v>3240</v>
      </c>
    </row>
    <row r="626" spans="1:29">
      <c r="A626" s="192" t="s">
        <v>793</v>
      </c>
      <c r="B626" s="192"/>
      <c r="C626" s="10" t="str">
        <f>IF(G624="","",SUM(H625+N625+S625+X625+AA625))</f>
        <v/>
      </c>
    </row>
    <row r="627" spans="1:29">
      <c r="A627" s="193" t="s">
        <v>794</v>
      </c>
      <c r="B627" s="194"/>
      <c r="C627" s="10" t="str">
        <f>IF(G624="","",SUM(J625,P625,U625,Z625,AC625))</f>
        <v/>
      </c>
    </row>
    <row r="629" spans="1:29">
      <c r="A629" s="169" t="s">
        <v>429</v>
      </c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  <c r="Q629" s="169"/>
      <c r="R629" s="169"/>
      <c r="S629" s="169"/>
      <c r="T629" s="169"/>
      <c r="U629" s="169"/>
      <c r="V629" s="169"/>
      <c r="W629" s="169"/>
      <c r="X629" s="169"/>
      <c r="Y629" s="169"/>
      <c r="Z629" s="169"/>
      <c r="AA629" s="169"/>
      <c r="AB629" s="169"/>
      <c r="AC629" s="169"/>
    </row>
    <row r="630" spans="1:29">
      <c r="A630" s="190" t="s">
        <v>0</v>
      </c>
      <c r="B630" s="190"/>
      <c r="C630" s="190"/>
      <c r="D630" s="190"/>
      <c r="E630" s="190"/>
      <c r="F630" s="190" t="s">
        <v>1</v>
      </c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65" t="s">
        <v>2</v>
      </c>
      <c r="W630" s="165"/>
      <c r="X630" s="165"/>
      <c r="Y630" s="165"/>
      <c r="Z630" s="165"/>
      <c r="AA630" s="165"/>
      <c r="AB630" s="165"/>
      <c r="AC630" s="165"/>
    </row>
    <row r="631" spans="1:29" ht="120">
      <c r="A631" s="11" t="s">
        <v>8</v>
      </c>
      <c r="B631" s="11" t="s">
        <v>9</v>
      </c>
      <c r="C631" s="11" t="s">
        <v>20</v>
      </c>
      <c r="D631" s="11" t="s">
        <v>10</v>
      </c>
      <c r="E631" s="11" t="s">
        <v>21</v>
      </c>
      <c r="F631" s="11" t="s">
        <v>33</v>
      </c>
      <c r="G631" s="12" t="s">
        <v>34</v>
      </c>
      <c r="H631" s="13" t="s">
        <v>35</v>
      </c>
      <c r="I631" s="14" t="s">
        <v>3</v>
      </c>
      <c r="J631" s="13" t="s">
        <v>36</v>
      </c>
      <c r="K631" s="15" t="s">
        <v>38</v>
      </c>
      <c r="L631" s="16" t="s">
        <v>39</v>
      </c>
      <c r="M631" s="15" t="s">
        <v>37</v>
      </c>
      <c r="N631" s="15" t="s">
        <v>41</v>
      </c>
      <c r="O631" s="17" t="s">
        <v>3</v>
      </c>
      <c r="P631" s="18" t="s">
        <v>42</v>
      </c>
      <c r="Q631" s="19" t="s">
        <v>43</v>
      </c>
      <c r="R631" s="20" t="s">
        <v>44</v>
      </c>
      <c r="S631" s="20" t="s">
        <v>45</v>
      </c>
      <c r="T631" s="21" t="s">
        <v>3</v>
      </c>
      <c r="U631" s="20" t="s">
        <v>46</v>
      </c>
      <c r="V631" s="22" t="s">
        <v>11</v>
      </c>
      <c r="W631" s="22" t="s">
        <v>12</v>
      </c>
      <c r="X631" s="22" t="s">
        <v>13</v>
      </c>
      <c r="Y631" s="23" t="s">
        <v>3</v>
      </c>
      <c r="Z631" s="22" t="s">
        <v>14</v>
      </c>
      <c r="AA631" s="24" t="s">
        <v>47</v>
      </c>
      <c r="AB631" s="25" t="s">
        <v>3</v>
      </c>
      <c r="AC631" s="24" t="s">
        <v>48</v>
      </c>
    </row>
    <row r="632" spans="1:29" ht="12" customHeight="1">
      <c r="A632" s="11" t="s">
        <v>653</v>
      </c>
      <c r="B632" s="11" t="s">
        <v>654</v>
      </c>
      <c r="C632" s="11" t="s">
        <v>655</v>
      </c>
      <c r="D632" s="11" t="s">
        <v>656</v>
      </c>
      <c r="E632" s="11" t="s">
        <v>657</v>
      </c>
      <c r="F632" s="11" t="s">
        <v>658</v>
      </c>
      <c r="G632" s="26" t="s">
        <v>659</v>
      </c>
      <c r="H632" s="11" t="s">
        <v>660</v>
      </c>
      <c r="I632" s="27" t="s">
        <v>661</v>
      </c>
      <c r="J632" s="28" t="s">
        <v>662</v>
      </c>
      <c r="K632" s="29" t="s">
        <v>663</v>
      </c>
      <c r="L632" s="30" t="s">
        <v>664</v>
      </c>
      <c r="M632" s="29" t="s">
        <v>665</v>
      </c>
      <c r="N632" s="29" t="s">
        <v>666</v>
      </c>
      <c r="O632" s="31" t="s">
        <v>667</v>
      </c>
      <c r="P632" s="29" t="s">
        <v>668</v>
      </c>
      <c r="Q632" s="32" t="s">
        <v>669</v>
      </c>
      <c r="R632" s="33" t="s">
        <v>670</v>
      </c>
      <c r="S632" s="33" t="s">
        <v>671</v>
      </c>
      <c r="T632" s="34" t="s">
        <v>672</v>
      </c>
      <c r="U632" s="33" t="s">
        <v>673</v>
      </c>
      <c r="V632" s="35" t="s">
        <v>674</v>
      </c>
      <c r="W632" s="35" t="s">
        <v>675</v>
      </c>
      <c r="X632" s="35" t="s">
        <v>676</v>
      </c>
      <c r="Y632" s="36" t="s">
        <v>677</v>
      </c>
      <c r="Z632" s="35" t="s">
        <v>678</v>
      </c>
      <c r="AA632" s="37" t="s">
        <v>679</v>
      </c>
      <c r="AB632" s="38" t="s">
        <v>680</v>
      </c>
      <c r="AC632" s="37" t="s">
        <v>681</v>
      </c>
    </row>
    <row r="633" spans="1:29" ht="24">
      <c r="A633" s="28" t="s">
        <v>4</v>
      </c>
      <c r="B633" s="72" t="s">
        <v>210</v>
      </c>
      <c r="C633" s="58" t="s">
        <v>430</v>
      </c>
      <c r="D633" s="75" t="s">
        <v>431</v>
      </c>
      <c r="E633" s="40">
        <v>26</v>
      </c>
      <c r="F633" s="28">
        <v>52</v>
      </c>
      <c r="G633" s="99"/>
      <c r="H633" s="100" t="str">
        <f t="shared" ref="H633:H643" si="22">IF(G633="","",F633*G633)</f>
        <v/>
      </c>
      <c r="I633" s="101"/>
      <c r="J633" s="100" t="str">
        <f t="shared" ref="J633:J643" si="23">IF(G633="","",ROUND(H633*I633+H633,2))</f>
        <v/>
      </c>
      <c r="K633" s="111"/>
      <c r="L633" s="111"/>
      <c r="M633" s="111"/>
      <c r="N633" s="111"/>
      <c r="O633" s="111"/>
      <c r="P633" s="111"/>
      <c r="Q633" s="185">
        <v>14</v>
      </c>
      <c r="R633" s="179"/>
      <c r="S633" s="185">
        <f>Q633*R633</f>
        <v>0</v>
      </c>
      <c r="T633" s="170"/>
      <c r="U633" s="185">
        <f>ROUND(S633*T633+S633,2)</f>
        <v>0</v>
      </c>
      <c r="V633" s="197">
        <v>10</v>
      </c>
      <c r="W633" s="179"/>
      <c r="X633" s="182">
        <f>W633*V633</f>
        <v>0</v>
      </c>
      <c r="Y633" s="170"/>
      <c r="Z633" s="182">
        <f>ROUND(X633+X633*Y633,2)</f>
        <v>0</v>
      </c>
      <c r="AA633" s="176">
        <v>6000</v>
      </c>
      <c r="AB633" s="173">
        <v>0.08</v>
      </c>
      <c r="AC633" s="166">
        <f>ROUND(AA633+AA633*AB633,2)</f>
        <v>6480</v>
      </c>
    </row>
    <row r="634" spans="1:29" ht="24">
      <c r="A634" s="28" t="s">
        <v>5</v>
      </c>
      <c r="B634" s="72" t="s">
        <v>432</v>
      </c>
      <c r="C634" s="58" t="s">
        <v>433</v>
      </c>
      <c r="D634" s="75" t="s">
        <v>431</v>
      </c>
      <c r="E634" s="40">
        <v>6</v>
      </c>
      <c r="F634" s="28">
        <v>12</v>
      </c>
      <c r="G634" s="99"/>
      <c r="H634" s="100" t="str">
        <f t="shared" si="22"/>
        <v/>
      </c>
      <c r="I634" s="101"/>
      <c r="J634" s="100" t="str">
        <f t="shared" si="23"/>
        <v/>
      </c>
      <c r="K634" s="111"/>
      <c r="L634" s="111"/>
      <c r="M634" s="111"/>
      <c r="N634" s="111"/>
      <c r="O634" s="111"/>
      <c r="P634" s="111"/>
      <c r="Q634" s="191"/>
      <c r="R634" s="180"/>
      <c r="S634" s="191"/>
      <c r="T634" s="171"/>
      <c r="U634" s="191"/>
      <c r="V634" s="198"/>
      <c r="W634" s="180"/>
      <c r="X634" s="183"/>
      <c r="Y634" s="171"/>
      <c r="Z634" s="183"/>
      <c r="AA634" s="177"/>
      <c r="AB634" s="174"/>
      <c r="AC634" s="167"/>
    </row>
    <row r="635" spans="1:29" ht="24">
      <c r="A635" s="28" t="s">
        <v>6</v>
      </c>
      <c r="B635" s="72" t="s">
        <v>158</v>
      </c>
      <c r="C635" s="58" t="s">
        <v>434</v>
      </c>
      <c r="D635" s="75" t="s">
        <v>431</v>
      </c>
      <c r="E635" s="40">
        <v>1</v>
      </c>
      <c r="F635" s="28">
        <v>2</v>
      </c>
      <c r="G635" s="99"/>
      <c r="H635" s="100" t="str">
        <f t="shared" si="22"/>
        <v/>
      </c>
      <c r="I635" s="101"/>
      <c r="J635" s="100" t="str">
        <f t="shared" si="23"/>
        <v/>
      </c>
      <c r="K635" s="111"/>
      <c r="L635" s="111"/>
      <c r="M635" s="111"/>
      <c r="N635" s="111"/>
      <c r="O635" s="111"/>
      <c r="P635" s="111"/>
      <c r="Q635" s="191"/>
      <c r="R635" s="180"/>
      <c r="S635" s="191"/>
      <c r="T635" s="171"/>
      <c r="U635" s="191"/>
      <c r="V635" s="198"/>
      <c r="W635" s="180"/>
      <c r="X635" s="183"/>
      <c r="Y635" s="171"/>
      <c r="Z635" s="183"/>
      <c r="AA635" s="177"/>
      <c r="AB635" s="174"/>
      <c r="AC635" s="167"/>
    </row>
    <row r="636" spans="1:29" ht="24">
      <c r="A636" s="28" t="s">
        <v>7</v>
      </c>
      <c r="B636" s="72" t="s">
        <v>333</v>
      </c>
      <c r="C636" s="58" t="s">
        <v>435</v>
      </c>
      <c r="D636" s="75" t="s">
        <v>431</v>
      </c>
      <c r="E636" s="40">
        <v>6</v>
      </c>
      <c r="F636" s="28">
        <v>12</v>
      </c>
      <c r="G636" s="99"/>
      <c r="H636" s="100" t="str">
        <f t="shared" si="22"/>
        <v/>
      </c>
      <c r="I636" s="101"/>
      <c r="J636" s="100" t="str">
        <f t="shared" si="23"/>
        <v/>
      </c>
      <c r="K636" s="111"/>
      <c r="L636" s="111"/>
      <c r="M636" s="111"/>
      <c r="N636" s="111"/>
      <c r="O636" s="111"/>
      <c r="P636" s="111"/>
      <c r="Q636" s="191"/>
      <c r="R636" s="180"/>
      <c r="S636" s="191"/>
      <c r="T636" s="171"/>
      <c r="U636" s="191"/>
      <c r="V636" s="198"/>
      <c r="W636" s="180"/>
      <c r="X636" s="183"/>
      <c r="Y636" s="171"/>
      <c r="Z636" s="183"/>
      <c r="AA636" s="177"/>
      <c r="AB636" s="174"/>
      <c r="AC636" s="167"/>
    </row>
    <row r="637" spans="1:29" ht="24">
      <c r="A637" s="28" t="s">
        <v>16</v>
      </c>
      <c r="B637" s="72" t="s">
        <v>333</v>
      </c>
      <c r="C637" s="58" t="s">
        <v>436</v>
      </c>
      <c r="D637" s="75" t="s">
        <v>431</v>
      </c>
      <c r="E637" s="40">
        <v>7</v>
      </c>
      <c r="F637" s="28">
        <v>14</v>
      </c>
      <c r="G637" s="99"/>
      <c r="H637" s="100" t="str">
        <f t="shared" si="22"/>
        <v/>
      </c>
      <c r="I637" s="101"/>
      <c r="J637" s="100" t="str">
        <f t="shared" si="23"/>
        <v/>
      </c>
      <c r="K637" s="111"/>
      <c r="L637" s="111"/>
      <c r="M637" s="111"/>
      <c r="N637" s="111"/>
      <c r="O637" s="111"/>
      <c r="P637" s="111"/>
      <c r="Q637" s="191"/>
      <c r="R637" s="180"/>
      <c r="S637" s="191"/>
      <c r="T637" s="171"/>
      <c r="U637" s="191"/>
      <c r="V637" s="198"/>
      <c r="W637" s="180"/>
      <c r="X637" s="183"/>
      <c r="Y637" s="171"/>
      <c r="Z637" s="183"/>
      <c r="AA637" s="177"/>
      <c r="AB637" s="174"/>
      <c r="AC637" s="167"/>
    </row>
    <row r="638" spans="1:29" ht="24">
      <c r="A638" s="28" t="s">
        <v>17</v>
      </c>
      <c r="B638" s="72" t="s">
        <v>432</v>
      </c>
      <c r="C638" s="58" t="s">
        <v>437</v>
      </c>
      <c r="D638" s="75" t="s">
        <v>431</v>
      </c>
      <c r="E638" s="40">
        <v>1</v>
      </c>
      <c r="F638" s="28">
        <v>2</v>
      </c>
      <c r="G638" s="99"/>
      <c r="H638" s="100" t="str">
        <f t="shared" si="22"/>
        <v/>
      </c>
      <c r="I638" s="101"/>
      <c r="J638" s="100" t="str">
        <f t="shared" si="23"/>
        <v/>
      </c>
      <c r="K638" s="111"/>
      <c r="L638" s="111"/>
      <c r="M638" s="111"/>
      <c r="N638" s="111"/>
      <c r="O638" s="111"/>
      <c r="P638" s="111"/>
      <c r="Q638" s="191"/>
      <c r="R638" s="180"/>
      <c r="S638" s="191"/>
      <c r="T638" s="171"/>
      <c r="U638" s="191"/>
      <c r="V638" s="198"/>
      <c r="W638" s="180"/>
      <c r="X638" s="183"/>
      <c r="Y638" s="171"/>
      <c r="Z638" s="183"/>
      <c r="AA638" s="177"/>
      <c r="AB638" s="174"/>
      <c r="AC638" s="167"/>
    </row>
    <row r="639" spans="1:29" ht="24">
      <c r="A639" s="28" t="s">
        <v>18</v>
      </c>
      <c r="B639" s="72" t="s">
        <v>210</v>
      </c>
      <c r="C639" s="58" t="s">
        <v>438</v>
      </c>
      <c r="D639" s="75" t="s">
        <v>431</v>
      </c>
      <c r="E639" s="40">
        <v>1</v>
      </c>
      <c r="F639" s="28">
        <v>2</v>
      </c>
      <c r="G639" s="99"/>
      <c r="H639" s="100" t="str">
        <f t="shared" si="22"/>
        <v/>
      </c>
      <c r="I639" s="101"/>
      <c r="J639" s="100" t="str">
        <f t="shared" si="23"/>
        <v/>
      </c>
      <c r="K639" s="111"/>
      <c r="L639" s="111"/>
      <c r="M639" s="111"/>
      <c r="N639" s="111"/>
      <c r="O639" s="111"/>
      <c r="P639" s="111"/>
      <c r="Q639" s="191"/>
      <c r="R639" s="180"/>
      <c r="S639" s="191"/>
      <c r="T639" s="171"/>
      <c r="U639" s="191"/>
      <c r="V639" s="198"/>
      <c r="W639" s="180"/>
      <c r="X639" s="183"/>
      <c r="Y639" s="171"/>
      <c r="Z639" s="183"/>
      <c r="AA639" s="177"/>
      <c r="AB639" s="174"/>
      <c r="AC639" s="167"/>
    </row>
    <row r="640" spans="1:29" ht="24">
      <c r="A640" s="28" t="s">
        <v>19</v>
      </c>
      <c r="B640" s="72" t="s">
        <v>333</v>
      </c>
      <c r="C640" s="58" t="s">
        <v>439</v>
      </c>
      <c r="D640" s="75" t="s">
        <v>431</v>
      </c>
      <c r="E640" s="40">
        <v>6</v>
      </c>
      <c r="F640" s="28">
        <v>12</v>
      </c>
      <c r="G640" s="99"/>
      <c r="H640" s="100" t="str">
        <f t="shared" si="22"/>
        <v/>
      </c>
      <c r="I640" s="101"/>
      <c r="J640" s="100" t="str">
        <f t="shared" si="23"/>
        <v/>
      </c>
      <c r="K640" s="111"/>
      <c r="L640" s="111"/>
      <c r="M640" s="111"/>
      <c r="N640" s="111"/>
      <c r="O640" s="111"/>
      <c r="P640" s="111"/>
      <c r="Q640" s="191"/>
      <c r="R640" s="180"/>
      <c r="S640" s="191"/>
      <c r="T640" s="171"/>
      <c r="U640" s="191"/>
      <c r="V640" s="198"/>
      <c r="W640" s="180"/>
      <c r="X640" s="183"/>
      <c r="Y640" s="171"/>
      <c r="Z640" s="183"/>
      <c r="AA640" s="177"/>
      <c r="AB640" s="174"/>
      <c r="AC640" s="167"/>
    </row>
    <row r="641" spans="1:29" ht="24">
      <c r="A641" s="28" t="s">
        <v>29</v>
      </c>
      <c r="B641" s="72" t="s">
        <v>333</v>
      </c>
      <c r="C641" s="58" t="s">
        <v>440</v>
      </c>
      <c r="D641" s="75" t="s">
        <v>431</v>
      </c>
      <c r="E641" s="40">
        <v>2</v>
      </c>
      <c r="F641" s="28">
        <v>4</v>
      </c>
      <c r="G641" s="99"/>
      <c r="H641" s="100" t="str">
        <f t="shared" si="22"/>
        <v/>
      </c>
      <c r="I641" s="101"/>
      <c r="J641" s="100" t="str">
        <f t="shared" si="23"/>
        <v/>
      </c>
      <c r="K641" s="111"/>
      <c r="L641" s="111"/>
      <c r="M641" s="111"/>
      <c r="N641" s="111"/>
      <c r="O641" s="111"/>
      <c r="P641" s="111"/>
      <c r="Q641" s="191"/>
      <c r="R641" s="180"/>
      <c r="S641" s="191"/>
      <c r="T641" s="171"/>
      <c r="U641" s="191"/>
      <c r="V641" s="198"/>
      <c r="W641" s="180"/>
      <c r="X641" s="183"/>
      <c r="Y641" s="171"/>
      <c r="Z641" s="183"/>
      <c r="AA641" s="177"/>
      <c r="AB641" s="174"/>
      <c r="AC641" s="167"/>
    </row>
    <row r="642" spans="1:29" ht="24">
      <c r="A642" s="28" t="s">
        <v>30</v>
      </c>
      <c r="B642" s="72" t="s">
        <v>333</v>
      </c>
      <c r="C642" s="58" t="s">
        <v>441</v>
      </c>
      <c r="D642" s="75" t="s">
        <v>431</v>
      </c>
      <c r="E642" s="40">
        <v>1</v>
      </c>
      <c r="F642" s="28">
        <v>2</v>
      </c>
      <c r="G642" s="99"/>
      <c r="H642" s="100" t="str">
        <f t="shared" si="22"/>
        <v/>
      </c>
      <c r="I642" s="101"/>
      <c r="J642" s="100" t="str">
        <f t="shared" si="23"/>
        <v/>
      </c>
      <c r="K642" s="111"/>
      <c r="L642" s="111"/>
      <c r="M642" s="111"/>
      <c r="N642" s="111"/>
      <c r="O642" s="111"/>
      <c r="P642" s="111"/>
      <c r="Q642" s="191"/>
      <c r="R642" s="180"/>
      <c r="S642" s="191"/>
      <c r="T642" s="171"/>
      <c r="U642" s="191"/>
      <c r="V642" s="198"/>
      <c r="W642" s="180"/>
      <c r="X642" s="183"/>
      <c r="Y642" s="171"/>
      <c r="Z642" s="183"/>
      <c r="AA642" s="177"/>
      <c r="AB642" s="174"/>
      <c r="AC642" s="167"/>
    </row>
    <row r="643" spans="1:29" ht="24">
      <c r="A643" s="28" t="s">
        <v>56</v>
      </c>
      <c r="B643" s="72" t="s">
        <v>442</v>
      </c>
      <c r="C643" s="58" t="s">
        <v>443</v>
      </c>
      <c r="D643" s="75" t="s">
        <v>431</v>
      </c>
      <c r="E643" s="40">
        <v>8</v>
      </c>
      <c r="F643" s="28">
        <v>16</v>
      </c>
      <c r="G643" s="99"/>
      <c r="H643" s="100" t="str">
        <f t="shared" si="22"/>
        <v/>
      </c>
      <c r="I643" s="101"/>
      <c r="J643" s="100" t="str">
        <f t="shared" si="23"/>
        <v/>
      </c>
      <c r="K643" s="111"/>
      <c r="L643" s="111"/>
      <c r="M643" s="111"/>
      <c r="N643" s="111"/>
      <c r="O643" s="111"/>
      <c r="P643" s="111"/>
      <c r="Q643" s="191"/>
      <c r="R643" s="180"/>
      <c r="S643" s="191"/>
      <c r="T643" s="171"/>
      <c r="U643" s="191"/>
      <c r="V643" s="198"/>
      <c r="W643" s="180"/>
      <c r="X643" s="183"/>
      <c r="Y643" s="171"/>
      <c r="Z643" s="183"/>
      <c r="AA643" s="177"/>
      <c r="AB643" s="174"/>
      <c r="AC643" s="167"/>
    </row>
    <row r="644" spans="1:29">
      <c r="A644" s="190" t="s">
        <v>52</v>
      </c>
      <c r="B644" s="190"/>
      <c r="C644" s="190"/>
      <c r="D644" s="190"/>
      <c r="E644" s="190"/>
      <c r="F644" s="190"/>
      <c r="G644" s="190"/>
      <c r="H644" s="114">
        <f>SUM(H633:H643)</f>
        <v>0</v>
      </c>
      <c r="I644" s="115"/>
      <c r="J644" s="114">
        <f>SUM(J633:J643)</f>
        <v>0</v>
      </c>
      <c r="K644" s="111"/>
      <c r="L644" s="111"/>
      <c r="M644" s="111"/>
      <c r="N644" s="111"/>
      <c r="O644" s="111"/>
      <c r="P644" s="111"/>
      <c r="Q644" s="133"/>
      <c r="R644" s="133"/>
      <c r="S644" s="119">
        <f>SUM(S633)</f>
        <v>0</v>
      </c>
      <c r="T644" s="120"/>
      <c r="U644" s="119">
        <f>SUM(U633)</f>
        <v>0</v>
      </c>
      <c r="V644" s="134"/>
      <c r="W644" s="134"/>
      <c r="X644" s="121">
        <f>SUM(X633)</f>
        <v>0</v>
      </c>
      <c r="Y644" s="122"/>
      <c r="Z644" s="121">
        <f>SUM(Z633)</f>
        <v>0</v>
      </c>
      <c r="AA644" s="123">
        <f>SUM(AA633)</f>
        <v>6000</v>
      </c>
      <c r="AB644" s="109"/>
      <c r="AC644" s="123">
        <f>SUM(AC633)</f>
        <v>6480</v>
      </c>
    </row>
    <row r="645" spans="1:29">
      <c r="A645" s="192" t="s">
        <v>795</v>
      </c>
      <c r="B645" s="192"/>
      <c r="C645" s="10" t="str">
        <f>IF(G643="","",SUM(H644+N644+S644+X644+AA644))</f>
        <v/>
      </c>
    </row>
    <row r="646" spans="1:29">
      <c r="A646" s="193" t="s">
        <v>796</v>
      </c>
      <c r="B646" s="194"/>
      <c r="C646" s="10" t="str">
        <f>IF(G643="","",SUM(J644,P644,U644,Z644,AC644))</f>
        <v/>
      </c>
    </row>
    <row r="648" spans="1:29">
      <c r="A648" s="169" t="s">
        <v>444</v>
      </c>
      <c r="B648" s="169"/>
      <c r="C648" s="169"/>
      <c r="D648" s="169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  <c r="Q648" s="169"/>
      <c r="R648" s="169"/>
      <c r="S648" s="169"/>
      <c r="T648" s="169"/>
      <c r="U648" s="169"/>
      <c r="V648" s="169"/>
      <c r="W648" s="169"/>
      <c r="X648" s="169"/>
      <c r="Y648" s="169"/>
      <c r="Z648" s="169"/>
      <c r="AA648" s="169"/>
      <c r="AB648" s="169"/>
      <c r="AC648" s="169"/>
    </row>
    <row r="649" spans="1:29">
      <c r="A649" s="190" t="s">
        <v>0</v>
      </c>
      <c r="B649" s="190"/>
      <c r="C649" s="190"/>
      <c r="D649" s="190"/>
      <c r="E649" s="190"/>
      <c r="F649" s="190" t="s">
        <v>1</v>
      </c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65" t="s">
        <v>2</v>
      </c>
      <c r="W649" s="165"/>
      <c r="X649" s="165"/>
      <c r="Y649" s="165"/>
      <c r="Z649" s="165"/>
      <c r="AA649" s="165"/>
      <c r="AB649" s="165"/>
      <c r="AC649" s="165"/>
    </row>
    <row r="650" spans="1:29" ht="120">
      <c r="A650" s="11" t="s">
        <v>8</v>
      </c>
      <c r="B650" s="11" t="s">
        <v>9</v>
      </c>
      <c r="C650" s="11" t="s">
        <v>20</v>
      </c>
      <c r="D650" s="11" t="s">
        <v>10</v>
      </c>
      <c r="E650" s="11" t="s">
        <v>21</v>
      </c>
      <c r="F650" s="11" t="s">
        <v>33</v>
      </c>
      <c r="G650" s="12" t="s">
        <v>34</v>
      </c>
      <c r="H650" s="13" t="s">
        <v>35</v>
      </c>
      <c r="I650" s="14" t="s">
        <v>3</v>
      </c>
      <c r="J650" s="13" t="s">
        <v>36</v>
      </c>
      <c r="K650" s="15" t="s">
        <v>38</v>
      </c>
      <c r="L650" s="16" t="s">
        <v>39</v>
      </c>
      <c r="M650" s="15" t="s">
        <v>37</v>
      </c>
      <c r="N650" s="15" t="s">
        <v>41</v>
      </c>
      <c r="O650" s="17" t="s">
        <v>3</v>
      </c>
      <c r="P650" s="18" t="s">
        <v>42</v>
      </c>
      <c r="Q650" s="19" t="s">
        <v>43</v>
      </c>
      <c r="R650" s="20" t="s">
        <v>44</v>
      </c>
      <c r="S650" s="20" t="s">
        <v>45</v>
      </c>
      <c r="T650" s="21" t="s">
        <v>3</v>
      </c>
      <c r="U650" s="20" t="s">
        <v>46</v>
      </c>
      <c r="V650" s="22" t="s">
        <v>11</v>
      </c>
      <c r="W650" s="22" t="s">
        <v>12</v>
      </c>
      <c r="X650" s="22" t="s">
        <v>13</v>
      </c>
      <c r="Y650" s="23" t="s">
        <v>3</v>
      </c>
      <c r="Z650" s="22" t="s">
        <v>14</v>
      </c>
      <c r="AA650" s="24" t="s">
        <v>47</v>
      </c>
      <c r="AB650" s="25" t="s">
        <v>3</v>
      </c>
      <c r="AC650" s="24" t="s">
        <v>48</v>
      </c>
    </row>
    <row r="651" spans="1:29" ht="12" customHeight="1">
      <c r="A651" s="11" t="s">
        <v>653</v>
      </c>
      <c r="B651" s="11" t="s">
        <v>654</v>
      </c>
      <c r="C651" s="11" t="s">
        <v>655</v>
      </c>
      <c r="D651" s="11" t="s">
        <v>656</v>
      </c>
      <c r="E651" s="11" t="s">
        <v>657</v>
      </c>
      <c r="F651" s="11" t="s">
        <v>658</v>
      </c>
      <c r="G651" s="26" t="s">
        <v>659</v>
      </c>
      <c r="H651" s="11" t="s">
        <v>660</v>
      </c>
      <c r="I651" s="27" t="s">
        <v>661</v>
      </c>
      <c r="J651" s="28" t="s">
        <v>662</v>
      </c>
      <c r="K651" s="29" t="s">
        <v>663</v>
      </c>
      <c r="L651" s="30" t="s">
        <v>664</v>
      </c>
      <c r="M651" s="29" t="s">
        <v>665</v>
      </c>
      <c r="N651" s="29" t="s">
        <v>666</v>
      </c>
      <c r="O651" s="31" t="s">
        <v>667</v>
      </c>
      <c r="P651" s="29" t="s">
        <v>668</v>
      </c>
      <c r="Q651" s="32" t="s">
        <v>669</v>
      </c>
      <c r="R651" s="33" t="s">
        <v>670</v>
      </c>
      <c r="S651" s="33" t="s">
        <v>671</v>
      </c>
      <c r="T651" s="34" t="s">
        <v>672</v>
      </c>
      <c r="U651" s="33" t="s">
        <v>673</v>
      </c>
      <c r="V651" s="35" t="s">
        <v>674</v>
      </c>
      <c r="W651" s="35" t="s">
        <v>675</v>
      </c>
      <c r="X651" s="35" t="s">
        <v>676</v>
      </c>
      <c r="Y651" s="36" t="s">
        <v>677</v>
      </c>
      <c r="Z651" s="35" t="s">
        <v>678</v>
      </c>
      <c r="AA651" s="37" t="s">
        <v>679</v>
      </c>
      <c r="AB651" s="38" t="s">
        <v>680</v>
      </c>
      <c r="AC651" s="37" t="s">
        <v>681</v>
      </c>
    </row>
    <row r="652" spans="1:29">
      <c r="A652" s="28" t="s">
        <v>4</v>
      </c>
      <c r="B652" s="72" t="s">
        <v>445</v>
      </c>
      <c r="C652" s="58" t="s">
        <v>446</v>
      </c>
      <c r="D652" s="187" t="s">
        <v>447</v>
      </c>
      <c r="E652" s="40">
        <v>1</v>
      </c>
      <c r="F652" s="28">
        <v>2</v>
      </c>
      <c r="G652" s="99"/>
      <c r="H652" s="100" t="str">
        <f>IF(G652="","",F652*G652)</f>
        <v/>
      </c>
      <c r="I652" s="101"/>
      <c r="J652" s="100" t="str">
        <f>IF(G652="","",ROUND(H652*I652+H652,2))</f>
        <v/>
      </c>
      <c r="K652" s="111"/>
      <c r="L652" s="111"/>
      <c r="M652" s="111"/>
      <c r="N652" s="111"/>
      <c r="O652" s="111"/>
      <c r="P652" s="111"/>
      <c r="Q652" s="185">
        <v>2</v>
      </c>
      <c r="R652" s="179"/>
      <c r="S652" s="185">
        <f>Q652*R652</f>
        <v>0</v>
      </c>
      <c r="T652" s="170"/>
      <c r="U652" s="185">
        <f>ROUND(S652*T652+S652,2)</f>
        <v>0</v>
      </c>
      <c r="V652" s="197">
        <v>4</v>
      </c>
      <c r="W652" s="179"/>
      <c r="X652" s="182">
        <f>W652*V652</f>
        <v>0</v>
      </c>
      <c r="Y652" s="170"/>
      <c r="Z652" s="182">
        <f>ROUND(X652+X652*Y652,2)</f>
        <v>0</v>
      </c>
      <c r="AA652" s="176">
        <v>2000</v>
      </c>
      <c r="AB652" s="173">
        <v>0.08</v>
      </c>
      <c r="AC652" s="166">
        <f>ROUND(AA652+AA652*AB652,2)</f>
        <v>2160</v>
      </c>
    </row>
    <row r="653" spans="1:29">
      <c r="A653" s="28" t="s">
        <v>5</v>
      </c>
      <c r="B653" s="72" t="s">
        <v>445</v>
      </c>
      <c r="C653" s="58" t="s">
        <v>448</v>
      </c>
      <c r="D653" s="188"/>
      <c r="E653" s="40">
        <v>1</v>
      </c>
      <c r="F653" s="28">
        <v>2</v>
      </c>
      <c r="G653" s="99"/>
      <c r="H653" s="100" t="str">
        <f>IF(G653="","",F653*G653)</f>
        <v/>
      </c>
      <c r="I653" s="101"/>
      <c r="J653" s="100" t="str">
        <f>IF(G653="","",ROUND(H653*I653+H653,2))</f>
        <v/>
      </c>
      <c r="K653" s="111"/>
      <c r="L653" s="111"/>
      <c r="M653" s="111"/>
      <c r="N653" s="111"/>
      <c r="O653" s="111"/>
      <c r="P653" s="111"/>
      <c r="Q653" s="191"/>
      <c r="R653" s="180"/>
      <c r="S653" s="191"/>
      <c r="T653" s="171"/>
      <c r="U653" s="191"/>
      <c r="V653" s="198"/>
      <c r="W653" s="180"/>
      <c r="X653" s="183"/>
      <c r="Y653" s="171"/>
      <c r="Z653" s="183"/>
      <c r="AA653" s="177"/>
      <c r="AB653" s="174"/>
      <c r="AC653" s="167"/>
    </row>
    <row r="654" spans="1:29">
      <c r="A654" s="28" t="s">
        <v>6</v>
      </c>
      <c r="B654" s="72" t="s">
        <v>445</v>
      </c>
      <c r="C654" s="58" t="s">
        <v>449</v>
      </c>
      <c r="D654" s="188"/>
      <c r="E654" s="40">
        <v>2</v>
      </c>
      <c r="F654" s="28">
        <v>4</v>
      </c>
      <c r="G654" s="99"/>
      <c r="H654" s="100" t="str">
        <f>IF(G654="","",F654*G654)</f>
        <v/>
      </c>
      <c r="I654" s="101"/>
      <c r="J654" s="100" t="str">
        <f>IF(G654="","",ROUND(H654*I654+H654,2))</f>
        <v/>
      </c>
      <c r="K654" s="111"/>
      <c r="L654" s="111"/>
      <c r="M654" s="111"/>
      <c r="N654" s="111"/>
      <c r="O654" s="111"/>
      <c r="P654" s="111"/>
      <c r="Q654" s="191"/>
      <c r="R654" s="180"/>
      <c r="S654" s="191"/>
      <c r="T654" s="171"/>
      <c r="U654" s="191"/>
      <c r="V654" s="198"/>
      <c r="W654" s="180"/>
      <c r="X654" s="183"/>
      <c r="Y654" s="171"/>
      <c r="Z654" s="183"/>
      <c r="AA654" s="177"/>
      <c r="AB654" s="174"/>
      <c r="AC654" s="167"/>
    </row>
    <row r="655" spans="1:29">
      <c r="A655" s="28" t="s">
        <v>7</v>
      </c>
      <c r="B655" s="72" t="s">
        <v>445</v>
      </c>
      <c r="C655" s="58" t="s">
        <v>450</v>
      </c>
      <c r="D655" s="188"/>
      <c r="E655" s="40">
        <v>3</v>
      </c>
      <c r="F655" s="28">
        <v>6</v>
      </c>
      <c r="G655" s="99"/>
      <c r="H655" s="100" t="str">
        <f>IF(G655="","",F655*G655)</f>
        <v/>
      </c>
      <c r="I655" s="101"/>
      <c r="J655" s="100" t="str">
        <f>IF(G655="","",ROUND(H655*I655+H655,2))</f>
        <v/>
      </c>
      <c r="K655" s="111"/>
      <c r="L655" s="111"/>
      <c r="M655" s="111"/>
      <c r="N655" s="111"/>
      <c r="O655" s="111"/>
      <c r="P655" s="111"/>
      <c r="Q655" s="191"/>
      <c r="R655" s="180"/>
      <c r="S655" s="191"/>
      <c r="T655" s="171"/>
      <c r="U655" s="191"/>
      <c r="V655" s="198"/>
      <c r="W655" s="180"/>
      <c r="X655" s="183"/>
      <c r="Y655" s="171"/>
      <c r="Z655" s="183"/>
      <c r="AA655" s="177"/>
      <c r="AB655" s="174"/>
      <c r="AC655" s="167"/>
    </row>
    <row r="656" spans="1:29">
      <c r="A656" s="28" t="s">
        <v>16</v>
      </c>
      <c r="B656" s="72" t="s">
        <v>445</v>
      </c>
      <c r="C656" s="58">
        <v>351</v>
      </c>
      <c r="D656" s="189"/>
      <c r="E656" s="40">
        <v>1</v>
      </c>
      <c r="F656" s="28">
        <v>2</v>
      </c>
      <c r="G656" s="99"/>
      <c r="H656" s="100" t="str">
        <f>IF(G656="","",F656*G656)</f>
        <v/>
      </c>
      <c r="I656" s="101"/>
      <c r="J656" s="100" t="str">
        <f>IF(G656="","",ROUND(H656*I656+H656,2))</f>
        <v/>
      </c>
      <c r="K656" s="111"/>
      <c r="L656" s="111"/>
      <c r="M656" s="111"/>
      <c r="N656" s="111"/>
      <c r="O656" s="111"/>
      <c r="P656" s="111"/>
      <c r="Q656" s="186"/>
      <c r="R656" s="181"/>
      <c r="S656" s="186"/>
      <c r="T656" s="172"/>
      <c r="U656" s="186"/>
      <c r="V656" s="199"/>
      <c r="W656" s="181"/>
      <c r="X656" s="184"/>
      <c r="Y656" s="172"/>
      <c r="Z656" s="184"/>
      <c r="AA656" s="178"/>
      <c r="AB656" s="175"/>
      <c r="AC656" s="168"/>
    </row>
    <row r="657" spans="1:29">
      <c r="A657" s="190" t="s">
        <v>52</v>
      </c>
      <c r="B657" s="190"/>
      <c r="C657" s="190"/>
      <c r="D657" s="190"/>
      <c r="E657" s="190"/>
      <c r="F657" s="190"/>
      <c r="G657" s="190"/>
      <c r="H657" s="114">
        <f>SUM(H652:H656)</f>
        <v>0</v>
      </c>
      <c r="I657" s="115"/>
      <c r="J657" s="114">
        <f>SUM(J652:J656)</f>
        <v>0</v>
      </c>
      <c r="K657" s="111"/>
      <c r="L657" s="111"/>
      <c r="M657" s="111"/>
      <c r="N657" s="111"/>
      <c r="O657" s="111"/>
      <c r="P657" s="111"/>
      <c r="Q657" s="133"/>
      <c r="R657" s="133"/>
      <c r="S657" s="119">
        <f>SUM(S652)</f>
        <v>0</v>
      </c>
      <c r="T657" s="120"/>
      <c r="U657" s="119">
        <f>SUM(U652)</f>
        <v>0</v>
      </c>
      <c r="V657" s="134"/>
      <c r="W657" s="134"/>
      <c r="X657" s="121">
        <f>SUM(X652)</f>
        <v>0</v>
      </c>
      <c r="Y657" s="122"/>
      <c r="Z657" s="121">
        <f>SUM(Z652)</f>
        <v>0</v>
      </c>
      <c r="AA657" s="123">
        <f>SUM(AA652)</f>
        <v>2000</v>
      </c>
      <c r="AB657" s="109"/>
      <c r="AC657" s="123">
        <f>SUM(AC652)</f>
        <v>2160</v>
      </c>
    </row>
    <row r="658" spans="1:29">
      <c r="A658" s="192" t="s">
        <v>797</v>
      </c>
      <c r="B658" s="192"/>
      <c r="C658" s="10" t="str">
        <f>IF(G656="","",SUM(H657+N657+S657+X657+AA657))</f>
        <v/>
      </c>
    </row>
    <row r="659" spans="1:29">
      <c r="A659" s="193" t="s">
        <v>798</v>
      </c>
      <c r="B659" s="194"/>
      <c r="C659" s="10" t="str">
        <f>IF(G656="","",SUM(J657,P657,U657,Z657,AC657))</f>
        <v/>
      </c>
    </row>
    <row r="661" spans="1:29">
      <c r="A661" s="169" t="s">
        <v>451</v>
      </c>
      <c r="B661" s="169"/>
      <c r="C661" s="169"/>
      <c r="D661" s="169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  <c r="Q661" s="169"/>
      <c r="R661" s="169"/>
      <c r="S661" s="169"/>
      <c r="T661" s="169"/>
      <c r="U661" s="169"/>
      <c r="V661" s="169"/>
      <c r="W661" s="169"/>
      <c r="X661" s="169"/>
      <c r="Y661" s="169"/>
      <c r="Z661" s="169"/>
      <c r="AA661" s="169"/>
      <c r="AB661" s="169"/>
      <c r="AC661" s="169"/>
    </row>
    <row r="662" spans="1:29">
      <c r="A662" s="190" t="s">
        <v>0</v>
      </c>
      <c r="B662" s="190"/>
      <c r="C662" s="190"/>
      <c r="D662" s="190"/>
      <c r="E662" s="190"/>
      <c r="F662" s="190" t="s">
        <v>1</v>
      </c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65" t="s">
        <v>2</v>
      </c>
      <c r="W662" s="165"/>
      <c r="X662" s="165"/>
      <c r="Y662" s="165"/>
      <c r="Z662" s="165"/>
      <c r="AA662" s="165"/>
      <c r="AB662" s="165"/>
      <c r="AC662" s="165"/>
    </row>
    <row r="663" spans="1:29" ht="120">
      <c r="A663" s="11" t="s">
        <v>8</v>
      </c>
      <c r="B663" s="11" t="s">
        <v>9</v>
      </c>
      <c r="C663" s="11" t="s">
        <v>20</v>
      </c>
      <c r="D663" s="11" t="s">
        <v>10</v>
      </c>
      <c r="E663" s="11" t="s">
        <v>21</v>
      </c>
      <c r="F663" s="11" t="s">
        <v>33</v>
      </c>
      <c r="G663" s="12" t="s">
        <v>34</v>
      </c>
      <c r="H663" s="13" t="s">
        <v>35</v>
      </c>
      <c r="I663" s="14" t="s">
        <v>3</v>
      </c>
      <c r="J663" s="13" t="s">
        <v>36</v>
      </c>
      <c r="K663" s="15" t="s">
        <v>38</v>
      </c>
      <c r="L663" s="16" t="s">
        <v>39</v>
      </c>
      <c r="M663" s="15" t="s">
        <v>37</v>
      </c>
      <c r="N663" s="15" t="s">
        <v>41</v>
      </c>
      <c r="O663" s="17" t="s">
        <v>3</v>
      </c>
      <c r="P663" s="18" t="s">
        <v>42</v>
      </c>
      <c r="Q663" s="19" t="s">
        <v>43</v>
      </c>
      <c r="R663" s="20" t="s">
        <v>44</v>
      </c>
      <c r="S663" s="20" t="s">
        <v>45</v>
      </c>
      <c r="T663" s="21" t="s">
        <v>3</v>
      </c>
      <c r="U663" s="20" t="s">
        <v>46</v>
      </c>
      <c r="V663" s="22" t="s">
        <v>11</v>
      </c>
      <c r="W663" s="22" t="s">
        <v>12</v>
      </c>
      <c r="X663" s="22" t="s">
        <v>13</v>
      </c>
      <c r="Y663" s="23" t="s">
        <v>3</v>
      </c>
      <c r="Z663" s="22" t="s">
        <v>14</v>
      </c>
      <c r="AA663" s="24" t="s">
        <v>47</v>
      </c>
      <c r="AB663" s="25" t="s">
        <v>3</v>
      </c>
      <c r="AC663" s="24" t="s">
        <v>48</v>
      </c>
    </row>
    <row r="664" spans="1:29" ht="12" customHeight="1">
      <c r="A664" s="11" t="s">
        <v>653</v>
      </c>
      <c r="B664" s="11" t="s">
        <v>654</v>
      </c>
      <c r="C664" s="11" t="s">
        <v>655</v>
      </c>
      <c r="D664" s="11" t="s">
        <v>656</v>
      </c>
      <c r="E664" s="11" t="s">
        <v>657</v>
      </c>
      <c r="F664" s="11" t="s">
        <v>658</v>
      </c>
      <c r="G664" s="26" t="s">
        <v>659</v>
      </c>
      <c r="H664" s="11" t="s">
        <v>660</v>
      </c>
      <c r="I664" s="27" t="s">
        <v>661</v>
      </c>
      <c r="J664" s="28" t="s">
        <v>662</v>
      </c>
      <c r="K664" s="29" t="s">
        <v>663</v>
      </c>
      <c r="L664" s="30" t="s">
        <v>664</v>
      </c>
      <c r="M664" s="29" t="s">
        <v>665</v>
      </c>
      <c r="N664" s="29" t="s">
        <v>666</v>
      </c>
      <c r="O664" s="31" t="s">
        <v>667</v>
      </c>
      <c r="P664" s="29" t="s">
        <v>668</v>
      </c>
      <c r="Q664" s="32" t="s">
        <v>669</v>
      </c>
      <c r="R664" s="33" t="s">
        <v>670</v>
      </c>
      <c r="S664" s="33" t="s">
        <v>671</v>
      </c>
      <c r="T664" s="34" t="s">
        <v>672</v>
      </c>
      <c r="U664" s="33" t="s">
        <v>673</v>
      </c>
      <c r="V664" s="35" t="s">
        <v>674</v>
      </c>
      <c r="W664" s="35" t="s">
        <v>675</v>
      </c>
      <c r="X664" s="35" t="s">
        <v>676</v>
      </c>
      <c r="Y664" s="36" t="s">
        <v>677</v>
      </c>
      <c r="Z664" s="35" t="s">
        <v>678</v>
      </c>
      <c r="AA664" s="37" t="s">
        <v>679</v>
      </c>
      <c r="AB664" s="38" t="s">
        <v>680</v>
      </c>
      <c r="AC664" s="37" t="s">
        <v>681</v>
      </c>
    </row>
    <row r="665" spans="1:29">
      <c r="A665" s="28" t="s">
        <v>4</v>
      </c>
      <c r="B665" s="72" t="s">
        <v>452</v>
      </c>
      <c r="C665" s="58" t="s">
        <v>453</v>
      </c>
      <c r="D665" s="187" t="s">
        <v>454</v>
      </c>
      <c r="E665" s="40">
        <v>16</v>
      </c>
      <c r="F665" s="28">
        <v>32</v>
      </c>
      <c r="G665" s="99"/>
      <c r="H665" s="100" t="str">
        <f>IF(G665="","",F665*G665)</f>
        <v/>
      </c>
      <c r="I665" s="101"/>
      <c r="J665" s="100" t="str">
        <f>IF(G665="","",ROUND(H665*I665+H665,2))</f>
        <v/>
      </c>
      <c r="K665" s="111"/>
      <c r="L665" s="111"/>
      <c r="M665" s="111"/>
      <c r="N665" s="111"/>
      <c r="O665" s="111"/>
      <c r="P665" s="111"/>
      <c r="Q665" s="185">
        <v>2</v>
      </c>
      <c r="R665" s="179"/>
      <c r="S665" s="185">
        <f>Q665*R665</f>
        <v>0</v>
      </c>
      <c r="T665" s="170"/>
      <c r="U665" s="185">
        <f>ROUND(S665*T665+S665,2)</f>
        <v>0</v>
      </c>
      <c r="V665" s="197">
        <v>4</v>
      </c>
      <c r="W665" s="179"/>
      <c r="X665" s="182">
        <f>W665*V665</f>
        <v>0</v>
      </c>
      <c r="Y665" s="170"/>
      <c r="Z665" s="182">
        <f>ROUND(X665+X665*Y665,2)</f>
        <v>0</v>
      </c>
      <c r="AA665" s="176">
        <v>5000</v>
      </c>
      <c r="AB665" s="173">
        <v>0.08</v>
      </c>
      <c r="AC665" s="166">
        <f>ROUND(AA665+AA665*AB665,2)</f>
        <v>5400</v>
      </c>
    </row>
    <row r="666" spans="1:29">
      <c r="A666" s="28" t="s">
        <v>5</v>
      </c>
      <c r="B666" s="72" t="s">
        <v>455</v>
      </c>
      <c r="C666" s="58" t="s">
        <v>456</v>
      </c>
      <c r="D666" s="189"/>
      <c r="E666" s="40">
        <v>2</v>
      </c>
      <c r="F666" s="28">
        <v>4</v>
      </c>
      <c r="G666" s="99"/>
      <c r="H666" s="100" t="str">
        <f>IF(G666="","",F666*G666)</f>
        <v/>
      </c>
      <c r="I666" s="101"/>
      <c r="J666" s="100" t="str">
        <f>IF(G666="","",ROUND(H666*I666+H666,2))</f>
        <v/>
      </c>
      <c r="K666" s="111"/>
      <c r="L666" s="111"/>
      <c r="M666" s="111"/>
      <c r="N666" s="111"/>
      <c r="O666" s="111"/>
      <c r="P666" s="111"/>
      <c r="Q666" s="191"/>
      <c r="R666" s="180"/>
      <c r="S666" s="191"/>
      <c r="T666" s="171"/>
      <c r="U666" s="191"/>
      <c r="V666" s="198"/>
      <c r="W666" s="180"/>
      <c r="X666" s="183"/>
      <c r="Y666" s="171"/>
      <c r="Z666" s="183"/>
      <c r="AA666" s="177"/>
      <c r="AB666" s="174"/>
      <c r="AC666" s="167"/>
    </row>
    <row r="667" spans="1:29">
      <c r="A667" s="190" t="s">
        <v>52</v>
      </c>
      <c r="B667" s="190"/>
      <c r="C667" s="190"/>
      <c r="D667" s="190"/>
      <c r="E667" s="190"/>
      <c r="F667" s="190"/>
      <c r="G667" s="190"/>
      <c r="H667" s="114">
        <f>SUM(H665:H666)</f>
        <v>0</v>
      </c>
      <c r="I667" s="115"/>
      <c r="J667" s="114">
        <f>SUM(J665:J666)</f>
        <v>0</v>
      </c>
      <c r="K667" s="111"/>
      <c r="L667" s="111"/>
      <c r="M667" s="111"/>
      <c r="N667" s="111"/>
      <c r="O667" s="111"/>
      <c r="P667" s="111"/>
      <c r="Q667" s="133"/>
      <c r="R667" s="133"/>
      <c r="S667" s="119">
        <f>SUM(S665)</f>
        <v>0</v>
      </c>
      <c r="T667" s="120"/>
      <c r="U667" s="119">
        <f>SUM(U665)</f>
        <v>0</v>
      </c>
      <c r="V667" s="134"/>
      <c r="W667" s="134"/>
      <c r="X667" s="121">
        <f>SUM(X665)</f>
        <v>0</v>
      </c>
      <c r="Y667" s="122"/>
      <c r="Z667" s="121">
        <f>SUM(Z665)</f>
        <v>0</v>
      </c>
      <c r="AA667" s="123">
        <f>SUM(AA665)</f>
        <v>5000</v>
      </c>
      <c r="AB667" s="109"/>
      <c r="AC667" s="123">
        <f>SUM(AC665)</f>
        <v>5400</v>
      </c>
    </row>
    <row r="668" spans="1:29">
      <c r="A668" s="192" t="s">
        <v>799</v>
      </c>
      <c r="B668" s="192"/>
      <c r="C668" s="10" t="str">
        <f>IF(G666="","",SUM(H667+N667+S667+X667+AA667))</f>
        <v/>
      </c>
    </row>
    <row r="669" spans="1:29">
      <c r="A669" s="193" t="s">
        <v>800</v>
      </c>
      <c r="B669" s="194"/>
      <c r="C669" s="10" t="str">
        <f>IF(G666="","",SUM(J667,P667,U667,Z667,AC667))</f>
        <v/>
      </c>
    </row>
    <row r="671" spans="1:29">
      <c r="A671" s="169" t="s">
        <v>457</v>
      </c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  <c r="AA671" s="169"/>
      <c r="AB671" s="169"/>
      <c r="AC671" s="169"/>
    </row>
    <row r="672" spans="1:29">
      <c r="A672" s="190" t="s">
        <v>0</v>
      </c>
      <c r="B672" s="190"/>
      <c r="C672" s="190"/>
      <c r="D672" s="190"/>
      <c r="E672" s="190"/>
      <c r="F672" s="190" t="s">
        <v>1</v>
      </c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65" t="s">
        <v>2</v>
      </c>
      <c r="W672" s="165"/>
      <c r="X672" s="165"/>
      <c r="Y672" s="165"/>
      <c r="Z672" s="165"/>
      <c r="AA672" s="165"/>
      <c r="AB672" s="165"/>
      <c r="AC672" s="165"/>
    </row>
    <row r="673" spans="1:29" ht="120">
      <c r="A673" s="11" t="s">
        <v>8</v>
      </c>
      <c r="B673" s="11" t="s">
        <v>9</v>
      </c>
      <c r="C673" s="11" t="s">
        <v>20</v>
      </c>
      <c r="D673" s="11" t="s">
        <v>10</v>
      </c>
      <c r="E673" s="11" t="s">
        <v>21</v>
      </c>
      <c r="F673" s="11" t="s">
        <v>33</v>
      </c>
      <c r="G673" s="12" t="s">
        <v>34</v>
      </c>
      <c r="H673" s="13" t="s">
        <v>35</v>
      </c>
      <c r="I673" s="14" t="s">
        <v>3</v>
      </c>
      <c r="J673" s="13" t="s">
        <v>36</v>
      </c>
      <c r="K673" s="15" t="s">
        <v>38</v>
      </c>
      <c r="L673" s="16" t="s">
        <v>39</v>
      </c>
      <c r="M673" s="15" t="s">
        <v>37</v>
      </c>
      <c r="N673" s="15" t="s">
        <v>41</v>
      </c>
      <c r="O673" s="17" t="s">
        <v>3</v>
      </c>
      <c r="P673" s="18" t="s">
        <v>42</v>
      </c>
      <c r="Q673" s="19" t="s">
        <v>43</v>
      </c>
      <c r="R673" s="20" t="s">
        <v>44</v>
      </c>
      <c r="S673" s="20" t="s">
        <v>45</v>
      </c>
      <c r="T673" s="21" t="s">
        <v>3</v>
      </c>
      <c r="U673" s="20" t="s">
        <v>46</v>
      </c>
      <c r="V673" s="22" t="s">
        <v>11</v>
      </c>
      <c r="W673" s="22" t="s">
        <v>12</v>
      </c>
      <c r="X673" s="22" t="s">
        <v>13</v>
      </c>
      <c r="Y673" s="23" t="s">
        <v>3</v>
      </c>
      <c r="Z673" s="22" t="s">
        <v>14</v>
      </c>
      <c r="AA673" s="24" t="s">
        <v>47</v>
      </c>
      <c r="AB673" s="25" t="s">
        <v>3</v>
      </c>
      <c r="AC673" s="24" t="s">
        <v>48</v>
      </c>
    </row>
    <row r="674" spans="1:29" ht="12" customHeight="1">
      <c r="A674" s="11" t="s">
        <v>653</v>
      </c>
      <c r="B674" s="11" t="s">
        <v>654</v>
      </c>
      <c r="C674" s="11" t="s">
        <v>655</v>
      </c>
      <c r="D674" s="11" t="s">
        <v>656</v>
      </c>
      <c r="E674" s="11" t="s">
        <v>657</v>
      </c>
      <c r="F674" s="11" t="s">
        <v>658</v>
      </c>
      <c r="G674" s="26" t="s">
        <v>659</v>
      </c>
      <c r="H674" s="11" t="s">
        <v>660</v>
      </c>
      <c r="I674" s="27" t="s">
        <v>661</v>
      </c>
      <c r="J674" s="28" t="s">
        <v>662</v>
      </c>
      <c r="K674" s="29" t="s">
        <v>663</v>
      </c>
      <c r="L674" s="30" t="s">
        <v>664</v>
      </c>
      <c r="M674" s="29" t="s">
        <v>665</v>
      </c>
      <c r="N674" s="29" t="s">
        <v>666</v>
      </c>
      <c r="O674" s="31" t="s">
        <v>667</v>
      </c>
      <c r="P674" s="29" t="s">
        <v>668</v>
      </c>
      <c r="Q674" s="32" t="s">
        <v>669</v>
      </c>
      <c r="R674" s="33" t="s">
        <v>670</v>
      </c>
      <c r="S674" s="33" t="s">
        <v>671</v>
      </c>
      <c r="T674" s="34" t="s">
        <v>672</v>
      </c>
      <c r="U674" s="33" t="s">
        <v>673</v>
      </c>
      <c r="V674" s="35" t="s">
        <v>674</v>
      </c>
      <c r="W674" s="35" t="s">
        <v>675</v>
      </c>
      <c r="X674" s="35" t="s">
        <v>676</v>
      </c>
      <c r="Y674" s="36" t="s">
        <v>677</v>
      </c>
      <c r="Z674" s="35" t="s">
        <v>678</v>
      </c>
      <c r="AA674" s="37" t="s">
        <v>679</v>
      </c>
      <c r="AB674" s="38" t="s">
        <v>680</v>
      </c>
      <c r="AC674" s="37" t="s">
        <v>681</v>
      </c>
    </row>
    <row r="675" spans="1:29">
      <c r="A675" s="28" t="s">
        <v>4</v>
      </c>
      <c r="B675" s="72" t="s">
        <v>458</v>
      </c>
      <c r="C675" s="58" t="s">
        <v>459</v>
      </c>
      <c r="D675" s="187" t="s">
        <v>460</v>
      </c>
      <c r="E675" s="40">
        <v>1</v>
      </c>
      <c r="F675" s="28">
        <v>2</v>
      </c>
      <c r="G675" s="99"/>
      <c r="H675" s="100" t="str">
        <f>IF(G675="","",F675*G675)</f>
        <v/>
      </c>
      <c r="I675" s="101"/>
      <c r="J675" s="100" t="str">
        <f>IF(G675="","",ROUND(H675*I675+H675,2))</f>
        <v/>
      </c>
      <c r="K675" s="111"/>
      <c r="L675" s="111"/>
      <c r="M675" s="111"/>
      <c r="N675" s="111"/>
      <c r="O675" s="111"/>
      <c r="P675" s="111"/>
      <c r="Q675" s="185">
        <v>2</v>
      </c>
      <c r="R675" s="179"/>
      <c r="S675" s="185">
        <f>Q675*R675</f>
        <v>0</v>
      </c>
      <c r="T675" s="170"/>
      <c r="U675" s="185">
        <f>ROUND(S675*T675+S675,2)</f>
        <v>0</v>
      </c>
      <c r="V675" s="197">
        <v>4</v>
      </c>
      <c r="W675" s="179"/>
      <c r="X675" s="182">
        <f>W675*V675</f>
        <v>0</v>
      </c>
      <c r="Y675" s="170"/>
      <c r="Z675" s="182">
        <f>ROUND(X675+X675*Y675,2)</f>
        <v>0</v>
      </c>
      <c r="AA675" s="176">
        <v>2000</v>
      </c>
      <c r="AB675" s="173">
        <v>0.08</v>
      </c>
      <c r="AC675" s="166">
        <f>ROUND(AA675+AA675*AB675,2)</f>
        <v>2160</v>
      </c>
    </row>
    <row r="676" spans="1:29">
      <c r="A676" s="28" t="s">
        <v>5</v>
      </c>
      <c r="B676" s="72" t="s">
        <v>458</v>
      </c>
      <c r="C676" s="58" t="s">
        <v>461</v>
      </c>
      <c r="D676" s="188"/>
      <c r="E676" s="40">
        <v>3</v>
      </c>
      <c r="F676" s="28">
        <v>6</v>
      </c>
      <c r="G676" s="99"/>
      <c r="H676" s="100" t="str">
        <f>IF(G676="","",F676*G676)</f>
        <v/>
      </c>
      <c r="I676" s="101"/>
      <c r="J676" s="100" t="str">
        <f>IF(G676="","",ROUND(H676*I676+H676,2))</f>
        <v/>
      </c>
      <c r="K676" s="111"/>
      <c r="L676" s="111"/>
      <c r="M676" s="111"/>
      <c r="N676" s="111"/>
      <c r="O676" s="111"/>
      <c r="P676" s="111"/>
      <c r="Q676" s="191"/>
      <c r="R676" s="180"/>
      <c r="S676" s="191"/>
      <c r="T676" s="171"/>
      <c r="U676" s="191"/>
      <c r="V676" s="198"/>
      <c r="W676" s="180"/>
      <c r="X676" s="183"/>
      <c r="Y676" s="171"/>
      <c r="Z676" s="183"/>
      <c r="AA676" s="177"/>
      <c r="AB676" s="174"/>
      <c r="AC676" s="167"/>
    </row>
    <row r="677" spans="1:29" ht="24">
      <c r="A677" s="28" t="s">
        <v>6</v>
      </c>
      <c r="B677" s="72" t="s">
        <v>458</v>
      </c>
      <c r="C677" s="58" t="s">
        <v>462</v>
      </c>
      <c r="D677" s="188"/>
      <c r="E677" s="40">
        <v>3</v>
      </c>
      <c r="F677" s="28">
        <v>6</v>
      </c>
      <c r="G677" s="99"/>
      <c r="H677" s="100" t="str">
        <f>IF(G677="","",F677*G677)</f>
        <v/>
      </c>
      <c r="I677" s="101"/>
      <c r="J677" s="100" t="str">
        <f>IF(G677="","",ROUND(H677*I677+H677,2))</f>
        <v/>
      </c>
      <c r="K677" s="111"/>
      <c r="L677" s="111"/>
      <c r="M677" s="111"/>
      <c r="N677" s="111"/>
      <c r="O677" s="111"/>
      <c r="P677" s="111"/>
      <c r="Q677" s="191"/>
      <c r="R677" s="180"/>
      <c r="S677" s="191"/>
      <c r="T677" s="171"/>
      <c r="U677" s="191"/>
      <c r="V677" s="198"/>
      <c r="W677" s="180"/>
      <c r="X677" s="183"/>
      <c r="Y677" s="171"/>
      <c r="Z677" s="183"/>
      <c r="AA677" s="177"/>
      <c r="AB677" s="174"/>
      <c r="AC677" s="167"/>
    </row>
    <row r="678" spans="1:29">
      <c r="A678" s="28" t="s">
        <v>7</v>
      </c>
      <c r="B678" s="72" t="s">
        <v>458</v>
      </c>
      <c r="C678" s="58" t="s">
        <v>463</v>
      </c>
      <c r="D678" s="189"/>
      <c r="E678" s="40">
        <v>2</v>
      </c>
      <c r="F678" s="28">
        <v>4</v>
      </c>
      <c r="G678" s="99"/>
      <c r="H678" s="100" t="str">
        <f>IF(G678="","",F678*G678)</f>
        <v/>
      </c>
      <c r="I678" s="101"/>
      <c r="J678" s="100" t="str">
        <f>IF(G678="","",ROUND(H678*I678+H678,2))</f>
        <v/>
      </c>
      <c r="K678" s="111"/>
      <c r="L678" s="111"/>
      <c r="M678" s="111"/>
      <c r="N678" s="111"/>
      <c r="O678" s="111"/>
      <c r="P678" s="111"/>
      <c r="Q678" s="191"/>
      <c r="R678" s="180"/>
      <c r="S678" s="191"/>
      <c r="T678" s="171"/>
      <c r="U678" s="191"/>
      <c r="V678" s="198"/>
      <c r="W678" s="180"/>
      <c r="X678" s="183"/>
      <c r="Y678" s="171"/>
      <c r="Z678" s="183"/>
      <c r="AA678" s="177"/>
      <c r="AB678" s="174"/>
      <c r="AC678" s="167"/>
    </row>
    <row r="679" spans="1:29">
      <c r="A679" s="190" t="s">
        <v>52</v>
      </c>
      <c r="B679" s="190"/>
      <c r="C679" s="190"/>
      <c r="D679" s="190"/>
      <c r="E679" s="190"/>
      <c r="F679" s="190"/>
      <c r="G679" s="190"/>
      <c r="H679" s="114">
        <f>SUM(H675:H678)</f>
        <v>0</v>
      </c>
      <c r="I679" s="115"/>
      <c r="J679" s="114">
        <f>SUM(J675:J678)</f>
        <v>0</v>
      </c>
      <c r="K679" s="111"/>
      <c r="L679" s="111"/>
      <c r="M679" s="111"/>
      <c r="N679" s="111"/>
      <c r="O679" s="111"/>
      <c r="P679" s="111"/>
      <c r="Q679" s="133"/>
      <c r="R679" s="133"/>
      <c r="S679" s="119">
        <f>SUM(S675)</f>
        <v>0</v>
      </c>
      <c r="T679" s="120"/>
      <c r="U679" s="119">
        <f>SUM(U675)</f>
        <v>0</v>
      </c>
      <c r="V679" s="134"/>
      <c r="W679" s="134"/>
      <c r="X679" s="121">
        <f>SUM(X675)</f>
        <v>0</v>
      </c>
      <c r="Y679" s="122"/>
      <c r="Z679" s="121">
        <f>SUM(Z675)</f>
        <v>0</v>
      </c>
      <c r="AA679" s="123">
        <f>SUM(AA675)</f>
        <v>2000</v>
      </c>
      <c r="AB679" s="109"/>
      <c r="AC679" s="123">
        <f>SUM(AC675)</f>
        <v>2160</v>
      </c>
    </row>
    <row r="680" spans="1:29">
      <c r="A680" s="192" t="s">
        <v>801</v>
      </c>
      <c r="B680" s="192"/>
      <c r="C680" s="10" t="str">
        <f>IF(G678="","",SUM(H679+N679+S679+X679+AA679))</f>
        <v/>
      </c>
    </row>
    <row r="681" spans="1:29">
      <c r="A681" s="193" t="s">
        <v>802</v>
      </c>
      <c r="B681" s="194"/>
      <c r="C681" s="10" t="str">
        <f>IF(G678="","",SUM(J679,P679,U679,Z679,AC679))</f>
        <v/>
      </c>
    </row>
    <row r="683" spans="1:29">
      <c r="A683" s="169" t="s">
        <v>467</v>
      </c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  <c r="Q683" s="169"/>
      <c r="R683" s="169"/>
      <c r="S683" s="169"/>
      <c r="T683" s="169"/>
      <c r="U683" s="169"/>
      <c r="V683" s="169"/>
      <c r="W683" s="169"/>
      <c r="X683" s="169"/>
      <c r="Y683" s="169"/>
      <c r="Z683" s="169"/>
      <c r="AA683" s="169"/>
      <c r="AB683" s="169"/>
      <c r="AC683" s="169"/>
    </row>
    <row r="684" spans="1:29">
      <c r="A684" s="190" t="s">
        <v>0</v>
      </c>
      <c r="B684" s="190"/>
      <c r="C684" s="190"/>
      <c r="D684" s="190"/>
      <c r="E684" s="190"/>
      <c r="F684" s="190" t="s">
        <v>1</v>
      </c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65" t="s">
        <v>2</v>
      </c>
      <c r="W684" s="165"/>
      <c r="X684" s="165"/>
      <c r="Y684" s="165"/>
      <c r="Z684" s="165"/>
      <c r="AA684" s="165"/>
      <c r="AB684" s="165"/>
      <c r="AC684" s="165"/>
    </row>
    <row r="685" spans="1:29" ht="120">
      <c r="A685" s="11" t="s">
        <v>8</v>
      </c>
      <c r="B685" s="11" t="s">
        <v>9</v>
      </c>
      <c r="C685" s="11" t="s">
        <v>20</v>
      </c>
      <c r="D685" s="11" t="s">
        <v>10</v>
      </c>
      <c r="E685" s="11" t="s">
        <v>21</v>
      </c>
      <c r="F685" s="11" t="s">
        <v>33</v>
      </c>
      <c r="G685" s="12" t="s">
        <v>34</v>
      </c>
      <c r="H685" s="13" t="s">
        <v>35</v>
      </c>
      <c r="I685" s="14" t="s">
        <v>3</v>
      </c>
      <c r="J685" s="13" t="s">
        <v>36</v>
      </c>
      <c r="K685" s="15" t="s">
        <v>38</v>
      </c>
      <c r="L685" s="16" t="s">
        <v>39</v>
      </c>
      <c r="M685" s="15" t="s">
        <v>37</v>
      </c>
      <c r="N685" s="15" t="s">
        <v>41</v>
      </c>
      <c r="O685" s="17" t="s">
        <v>3</v>
      </c>
      <c r="P685" s="18" t="s">
        <v>42</v>
      </c>
      <c r="Q685" s="19" t="s">
        <v>43</v>
      </c>
      <c r="R685" s="20" t="s">
        <v>44</v>
      </c>
      <c r="S685" s="20" t="s">
        <v>45</v>
      </c>
      <c r="T685" s="21" t="s">
        <v>3</v>
      </c>
      <c r="U685" s="20" t="s">
        <v>46</v>
      </c>
      <c r="V685" s="22" t="s">
        <v>11</v>
      </c>
      <c r="W685" s="22" t="s">
        <v>12</v>
      </c>
      <c r="X685" s="22" t="s">
        <v>13</v>
      </c>
      <c r="Y685" s="23" t="s">
        <v>3</v>
      </c>
      <c r="Z685" s="22" t="s">
        <v>14</v>
      </c>
      <c r="AA685" s="24" t="s">
        <v>47</v>
      </c>
      <c r="AB685" s="25" t="s">
        <v>3</v>
      </c>
      <c r="AC685" s="24" t="s">
        <v>48</v>
      </c>
    </row>
    <row r="686" spans="1:29" ht="12" customHeight="1">
      <c r="A686" s="11" t="s">
        <v>653</v>
      </c>
      <c r="B686" s="11" t="s">
        <v>654</v>
      </c>
      <c r="C686" s="11" t="s">
        <v>655</v>
      </c>
      <c r="D686" s="11" t="s">
        <v>656</v>
      </c>
      <c r="E686" s="11" t="s">
        <v>657</v>
      </c>
      <c r="F686" s="11" t="s">
        <v>658</v>
      </c>
      <c r="G686" s="26" t="s">
        <v>659</v>
      </c>
      <c r="H686" s="11" t="s">
        <v>660</v>
      </c>
      <c r="I686" s="27" t="s">
        <v>661</v>
      </c>
      <c r="J686" s="28" t="s">
        <v>662</v>
      </c>
      <c r="K686" s="29" t="s">
        <v>663</v>
      </c>
      <c r="L686" s="30" t="s">
        <v>664</v>
      </c>
      <c r="M686" s="29" t="s">
        <v>665</v>
      </c>
      <c r="N686" s="29" t="s">
        <v>666</v>
      </c>
      <c r="O686" s="31" t="s">
        <v>667</v>
      </c>
      <c r="P686" s="29" t="s">
        <v>668</v>
      </c>
      <c r="Q686" s="32" t="s">
        <v>669</v>
      </c>
      <c r="R686" s="33" t="s">
        <v>670</v>
      </c>
      <c r="S686" s="33" t="s">
        <v>671</v>
      </c>
      <c r="T686" s="34" t="s">
        <v>672</v>
      </c>
      <c r="U686" s="33" t="s">
        <v>673</v>
      </c>
      <c r="V686" s="35" t="s">
        <v>674</v>
      </c>
      <c r="W686" s="35" t="s">
        <v>675</v>
      </c>
      <c r="X686" s="35" t="s">
        <v>676</v>
      </c>
      <c r="Y686" s="36" t="s">
        <v>677</v>
      </c>
      <c r="Z686" s="35" t="s">
        <v>678</v>
      </c>
      <c r="AA686" s="37" t="s">
        <v>679</v>
      </c>
      <c r="AB686" s="38" t="s">
        <v>680</v>
      </c>
      <c r="AC686" s="37" t="s">
        <v>681</v>
      </c>
    </row>
    <row r="687" spans="1:29">
      <c r="A687" s="28" t="s">
        <v>4</v>
      </c>
      <c r="B687" s="72" t="s">
        <v>458</v>
      </c>
      <c r="C687" s="58" t="s">
        <v>468</v>
      </c>
      <c r="D687" s="187" t="s">
        <v>470</v>
      </c>
      <c r="E687" s="40">
        <v>2</v>
      </c>
      <c r="F687" s="28">
        <v>4</v>
      </c>
      <c r="G687" s="99"/>
      <c r="H687" s="100" t="str">
        <f>IF(G687="","",F687*G687)</f>
        <v/>
      </c>
      <c r="I687" s="101"/>
      <c r="J687" s="100" t="str">
        <f>IF(G687="","",ROUND(H687*I687+H687,2))</f>
        <v/>
      </c>
      <c r="K687" s="111"/>
      <c r="L687" s="111"/>
      <c r="M687" s="111"/>
      <c r="N687" s="111"/>
      <c r="O687" s="111"/>
      <c r="P687" s="111"/>
      <c r="Q687" s="185">
        <v>2</v>
      </c>
      <c r="R687" s="179"/>
      <c r="S687" s="185">
        <f>Q687*R687</f>
        <v>0</v>
      </c>
      <c r="T687" s="170"/>
      <c r="U687" s="185">
        <f>ROUND(S687*T687+S687,2)</f>
        <v>0</v>
      </c>
      <c r="V687" s="197">
        <v>4</v>
      </c>
      <c r="W687" s="179"/>
      <c r="X687" s="182">
        <f>W687*V687</f>
        <v>0</v>
      </c>
      <c r="Y687" s="170"/>
      <c r="Z687" s="182">
        <f>ROUND(X687+X687*Y687,2)</f>
        <v>0</v>
      </c>
      <c r="AA687" s="176">
        <v>2000</v>
      </c>
      <c r="AB687" s="173">
        <v>0.08</v>
      </c>
      <c r="AC687" s="166">
        <f>ROUND(AA687+AA687*AB687,2)</f>
        <v>2160</v>
      </c>
    </row>
    <row r="688" spans="1:29">
      <c r="A688" s="28" t="s">
        <v>5</v>
      </c>
      <c r="B688" s="72" t="s">
        <v>458</v>
      </c>
      <c r="C688" s="58" t="s">
        <v>469</v>
      </c>
      <c r="D688" s="188"/>
      <c r="E688" s="40">
        <v>1</v>
      </c>
      <c r="F688" s="28">
        <v>2</v>
      </c>
      <c r="G688" s="99"/>
      <c r="H688" s="100" t="str">
        <f>IF(G688="","",F688*G688)</f>
        <v/>
      </c>
      <c r="I688" s="101"/>
      <c r="J688" s="100" t="str">
        <f>IF(G688="","",ROUND(H688*I688+H688,2))</f>
        <v/>
      </c>
      <c r="K688" s="111"/>
      <c r="L688" s="111"/>
      <c r="M688" s="111"/>
      <c r="N688" s="111"/>
      <c r="O688" s="111"/>
      <c r="P688" s="111"/>
      <c r="Q688" s="191"/>
      <c r="R688" s="180"/>
      <c r="S688" s="191"/>
      <c r="T688" s="171"/>
      <c r="U688" s="191"/>
      <c r="V688" s="198"/>
      <c r="W688" s="180"/>
      <c r="X688" s="183"/>
      <c r="Y688" s="171"/>
      <c r="Z688" s="183"/>
      <c r="AA688" s="177"/>
      <c r="AB688" s="174"/>
      <c r="AC688" s="167"/>
    </row>
    <row r="689" spans="1:29">
      <c r="A689" s="190" t="s">
        <v>52</v>
      </c>
      <c r="B689" s="190"/>
      <c r="C689" s="190"/>
      <c r="D689" s="190"/>
      <c r="E689" s="190"/>
      <c r="F689" s="190"/>
      <c r="G689" s="190"/>
      <c r="H689" s="114">
        <f>SUM(H687:H688)</f>
        <v>0</v>
      </c>
      <c r="I689" s="115"/>
      <c r="J689" s="114">
        <f>SUM(J687:J688)</f>
        <v>0</v>
      </c>
      <c r="K689" s="111"/>
      <c r="L689" s="111"/>
      <c r="M689" s="111"/>
      <c r="N689" s="111"/>
      <c r="O689" s="111"/>
      <c r="P689" s="111"/>
      <c r="Q689" s="133"/>
      <c r="R689" s="133"/>
      <c r="S689" s="119">
        <f>SUM(S687)</f>
        <v>0</v>
      </c>
      <c r="T689" s="120"/>
      <c r="U689" s="119">
        <f>SUM(U687)</f>
        <v>0</v>
      </c>
      <c r="V689" s="134"/>
      <c r="W689" s="134"/>
      <c r="X689" s="121">
        <f>SUM(X687)</f>
        <v>0</v>
      </c>
      <c r="Y689" s="122"/>
      <c r="Z689" s="121">
        <f>SUM(Z687)</f>
        <v>0</v>
      </c>
      <c r="AA689" s="123">
        <f>SUM(AA687)</f>
        <v>2000</v>
      </c>
      <c r="AB689" s="109"/>
      <c r="AC689" s="123">
        <f>SUM(AC687)</f>
        <v>2160</v>
      </c>
    </row>
    <row r="690" spans="1:29">
      <c r="A690" s="192" t="s">
        <v>803</v>
      </c>
      <c r="B690" s="192"/>
      <c r="C690" s="10" t="str">
        <f>IF(G688="","",SUM(H689+N689+S689+X689+AA689))</f>
        <v/>
      </c>
    </row>
    <row r="691" spans="1:29">
      <c r="A691" s="193" t="s">
        <v>804</v>
      </c>
      <c r="B691" s="194"/>
      <c r="C691" s="10" t="str">
        <f>IF(G688="","",SUM(J689,P689,U689,Z689,AC689))</f>
        <v/>
      </c>
    </row>
    <row r="693" spans="1:29">
      <c r="A693" s="169" t="s">
        <v>471</v>
      </c>
      <c r="B693" s="169"/>
      <c r="C693" s="169"/>
      <c r="D693" s="169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  <c r="Q693" s="169"/>
      <c r="R693" s="169"/>
      <c r="S693" s="169"/>
      <c r="T693" s="169"/>
      <c r="U693" s="169"/>
      <c r="V693" s="169"/>
      <c r="W693" s="169"/>
      <c r="X693" s="169"/>
      <c r="Y693" s="169"/>
      <c r="Z693" s="169"/>
      <c r="AA693" s="169"/>
      <c r="AB693" s="169"/>
      <c r="AC693" s="169"/>
    </row>
    <row r="694" spans="1:29">
      <c r="A694" s="190" t="s">
        <v>0</v>
      </c>
      <c r="B694" s="190"/>
      <c r="C694" s="190"/>
      <c r="D694" s="190"/>
      <c r="E694" s="190"/>
      <c r="F694" s="190" t="s">
        <v>1</v>
      </c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65" t="s">
        <v>2</v>
      </c>
      <c r="W694" s="165"/>
      <c r="X694" s="165"/>
      <c r="Y694" s="165"/>
      <c r="Z694" s="165"/>
      <c r="AA694" s="165"/>
      <c r="AB694" s="165"/>
      <c r="AC694" s="165"/>
    </row>
    <row r="695" spans="1:29" ht="120">
      <c r="A695" s="11" t="s">
        <v>8</v>
      </c>
      <c r="B695" s="11" t="s">
        <v>9</v>
      </c>
      <c r="C695" s="11" t="s">
        <v>20</v>
      </c>
      <c r="D695" s="11" t="s">
        <v>10</v>
      </c>
      <c r="E695" s="11" t="s">
        <v>21</v>
      </c>
      <c r="F695" s="11" t="s">
        <v>33</v>
      </c>
      <c r="G695" s="12" t="s">
        <v>34</v>
      </c>
      <c r="H695" s="13" t="s">
        <v>35</v>
      </c>
      <c r="I695" s="14" t="s">
        <v>3</v>
      </c>
      <c r="J695" s="13" t="s">
        <v>36</v>
      </c>
      <c r="K695" s="15" t="s">
        <v>38</v>
      </c>
      <c r="L695" s="16" t="s">
        <v>39</v>
      </c>
      <c r="M695" s="15" t="s">
        <v>37</v>
      </c>
      <c r="N695" s="15" t="s">
        <v>41</v>
      </c>
      <c r="O695" s="17" t="s">
        <v>3</v>
      </c>
      <c r="P695" s="18" t="s">
        <v>42</v>
      </c>
      <c r="Q695" s="19" t="s">
        <v>43</v>
      </c>
      <c r="R695" s="20" t="s">
        <v>44</v>
      </c>
      <c r="S695" s="20" t="s">
        <v>45</v>
      </c>
      <c r="T695" s="21" t="s">
        <v>3</v>
      </c>
      <c r="U695" s="20" t="s">
        <v>46</v>
      </c>
      <c r="V695" s="22" t="s">
        <v>11</v>
      </c>
      <c r="W695" s="22" t="s">
        <v>12</v>
      </c>
      <c r="X695" s="22" t="s">
        <v>13</v>
      </c>
      <c r="Y695" s="23" t="s">
        <v>3</v>
      </c>
      <c r="Z695" s="22" t="s">
        <v>14</v>
      </c>
      <c r="AA695" s="24" t="s">
        <v>47</v>
      </c>
      <c r="AB695" s="25" t="s">
        <v>3</v>
      </c>
      <c r="AC695" s="24" t="s">
        <v>48</v>
      </c>
    </row>
    <row r="696" spans="1:29" ht="12" customHeight="1">
      <c r="A696" s="11" t="s">
        <v>653</v>
      </c>
      <c r="B696" s="11" t="s">
        <v>654</v>
      </c>
      <c r="C696" s="11" t="s">
        <v>655</v>
      </c>
      <c r="D696" s="11" t="s">
        <v>656</v>
      </c>
      <c r="E696" s="11" t="s">
        <v>657</v>
      </c>
      <c r="F696" s="11" t="s">
        <v>658</v>
      </c>
      <c r="G696" s="26" t="s">
        <v>659</v>
      </c>
      <c r="H696" s="11" t="s">
        <v>660</v>
      </c>
      <c r="I696" s="27" t="s">
        <v>661</v>
      </c>
      <c r="J696" s="28" t="s">
        <v>662</v>
      </c>
      <c r="K696" s="29" t="s">
        <v>663</v>
      </c>
      <c r="L696" s="30" t="s">
        <v>664</v>
      </c>
      <c r="M696" s="29" t="s">
        <v>665</v>
      </c>
      <c r="N696" s="29" t="s">
        <v>666</v>
      </c>
      <c r="O696" s="31" t="s">
        <v>667</v>
      </c>
      <c r="P696" s="29" t="s">
        <v>668</v>
      </c>
      <c r="Q696" s="32" t="s">
        <v>669</v>
      </c>
      <c r="R696" s="33" t="s">
        <v>670</v>
      </c>
      <c r="S696" s="33" t="s">
        <v>671</v>
      </c>
      <c r="T696" s="34" t="s">
        <v>672</v>
      </c>
      <c r="U696" s="33" t="s">
        <v>673</v>
      </c>
      <c r="V696" s="35" t="s">
        <v>674</v>
      </c>
      <c r="W696" s="35" t="s">
        <v>675</v>
      </c>
      <c r="X696" s="35" t="s">
        <v>676</v>
      </c>
      <c r="Y696" s="36" t="s">
        <v>677</v>
      </c>
      <c r="Z696" s="35" t="s">
        <v>678</v>
      </c>
      <c r="AA696" s="37" t="s">
        <v>679</v>
      </c>
      <c r="AB696" s="38" t="s">
        <v>680</v>
      </c>
      <c r="AC696" s="37" t="s">
        <v>681</v>
      </c>
    </row>
    <row r="697" spans="1:29">
      <c r="A697" s="28" t="s">
        <v>4</v>
      </c>
      <c r="B697" s="72" t="s">
        <v>310</v>
      </c>
      <c r="C697" s="58" t="s">
        <v>472</v>
      </c>
      <c r="D697" s="187" t="s">
        <v>470</v>
      </c>
      <c r="E697" s="40">
        <v>1</v>
      </c>
      <c r="F697" s="28">
        <v>2</v>
      </c>
      <c r="G697" s="99"/>
      <c r="H697" s="100" t="str">
        <f t="shared" ref="H697:H710" si="24">IF(G697="","",F697*G697)</f>
        <v/>
      </c>
      <c r="I697" s="101"/>
      <c r="J697" s="100" t="str">
        <f t="shared" ref="J697:J710" si="25">IF(G697="","",ROUND(H697*I697+H697,2))</f>
        <v/>
      </c>
      <c r="K697" s="111"/>
      <c r="L697" s="111"/>
      <c r="M697" s="111"/>
      <c r="N697" s="111"/>
      <c r="O697" s="111"/>
      <c r="P697" s="111"/>
      <c r="Q697" s="185">
        <v>8</v>
      </c>
      <c r="R697" s="179"/>
      <c r="S697" s="185">
        <f>Q697*R697</f>
        <v>0</v>
      </c>
      <c r="T697" s="170"/>
      <c r="U697" s="185">
        <f>ROUND(S697*T697+S697,2)</f>
        <v>0</v>
      </c>
      <c r="V697" s="197">
        <v>10</v>
      </c>
      <c r="W697" s="179"/>
      <c r="X697" s="182">
        <f>W697*V697</f>
        <v>0</v>
      </c>
      <c r="Y697" s="170"/>
      <c r="Z697" s="182">
        <f>ROUND(X697+X697*Y697,2)</f>
        <v>0</v>
      </c>
      <c r="AA697" s="176">
        <v>50000</v>
      </c>
      <c r="AB697" s="173">
        <v>0.08</v>
      </c>
      <c r="AC697" s="166">
        <f>ROUND(AA697+AA697*AB697,2)</f>
        <v>54000</v>
      </c>
    </row>
    <row r="698" spans="1:29">
      <c r="A698" s="28" t="s">
        <v>5</v>
      </c>
      <c r="B698" s="72" t="s">
        <v>473</v>
      </c>
      <c r="C698" s="58" t="s">
        <v>474</v>
      </c>
      <c r="D698" s="188"/>
      <c r="E698" s="40">
        <v>2</v>
      </c>
      <c r="F698" s="28">
        <v>4</v>
      </c>
      <c r="G698" s="99"/>
      <c r="H698" s="100" t="str">
        <f t="shared" si="24"/>
        <v/>
      </c>
      <c r="I698" s="101"/>
      <c r="J698" s="100" t="str">
        <f t="shared" si="25"/>
        <v/>
      </c>
      <c r="K698" s="111"/>
      <c r="L698" s="111"/>
      <c r="M698" s="111"/>
      <c r="N698" s="111"/>
      <c r="O698" s="111"/>
      <c r="P698" s="111"/>
      <c r="Q698" s="191"/>
      <c r="R698" s="180"/>
      <c r="S698" s="191"/>
      <c r="T698" s="171"/>
      <c r="U698" s="191"/>
      <c r="V698" s="198"/>
      <c r="W698" s="180"/>
      <c r="X698" s="183"/>
      <c r="Y698" s="171"/>
      <c r="Z698" s="183"/>
      <c r="AA698" s="177"/>
      <c r="AB698" s="174"/>
      <c r="AC698" s="167"/>
    </row>
    <row r="699" spans="1:29">
      <c r="A699" s="28" t="s">
        <v>6</v>
      </c>
      <c r="B699" s="72" t="s">
        <v>475</v>
      </c>
      <c r="C699" s="58" t="s">
        <v>476</v>
      </c>
      <c r="D699" s="188"/>
      <c r="E699" s="40">
        <v>1</v>
      </c>
      <c r="F699" s="28">
        <v>2</v>
      </c>
      <c r="G699" s="99"/>
      <c r="H699" s="100" t="str">
        <f t="shared" si="24"/>
        <v/>
      </c>
      <c r="I699" s="101"/>
      <c r="J699" s="100" t="str">
        <f t="shared" si="25"/>
        <v/>
      </c>
      <c r="K699" s="111"/>
      <c r="L699" s="111"/>
      <c r="M699" s="111"/>
      <c r="N699" s="111"/>
      <c r="O699" s="111"/>
      <c r="P699" s="111"/>
      <c r="Q699" s="191"/>
      <c r="R699" s="180"/>
      <c r="S699" s="191"/>
      <c r="T699" s="171"/>
      <c r="U699" s="191"/>
      <c r="V699" s="198"/>
      <c r="W699" s="180"/>
      <c r="X699" s="183"/>
      <c r="Y699" s="171"/>
      <c r="Z699" s="183"/>
      <c r="AA699" s="177"/>
      <c r="AB699" s="174"/>
      <c r="AC699" s="167"/>
    </row>
    <row r="700" spans="1:29">
      <c r="A700" s="28" t="s">
        <v>7</v>
      </c>
      <c r="B700" s="72" t="s">
        <v>477</v>
      </c>
      <c r="C700" s="58" t="s">
        <v>478</v>
      </c>
      <c r="D700" s="188"/>
      <c r="E700" s="40">
        <v>2</v>
      </c>
      <c r="F700" s="28">
        <v>4</v>
      </c>
      <c r="G700" s="99"/>
      <c r="H700" s="100" t="str">
        <f t="shared" si="24"/>
        <v/>
      </c>
      <c r="I700" s="101"/>
      <c r="J700" s="100" t="str">
        <f t="shared" si="25"/>
        <v/>
      </c>
      <c r="K700" s="111"/>
      <c r="L700" s="111"/>
      <c r="M700" s="111"/>
      <c r="N700" s="111"/>
      <c r="O700" s="111"/>
      <c r="P700" s="111"/>
      <c r="Q700" s="191"/>
      <c r="R700" s="180"/>
      <c r="S700" s="191"/>
      <c r="T700" s="171"/>
      <c r="U700" s="191"/>
      <c r="V700" s="198"/>
      <c r="W700" s="180"/>
      <c r="X700" s="183"/>
      <c r="Y700" s="171"/>
      <c r="Z700" s="183"/>
      <c r="AA700" s="177"/>
      <c r="AB700" s="174"/>
      <c r="AC700" s="167"/>
    </row>
    <row r="701" spans="1:29">
      <c r="A701" s="28" t="s">
        <v>16</v>
      </c>
      <c r="B701" s="72" t="s">
        <v>479</v>
      </c>
      <c r="C701" s="58" t="s">
        <v>480</v>
      </c>
      <c r="D701" s="188"/>
      <c r="E701" s="40">
        <v>2</v>
      </c>
      <c r="F701" s="28">
        <v>4</v>
      </c>
      <c r="G701" s="99"/>
      <c r="H701" s="100" t="str">
        <f t="shared" si="24"/>
        <v/>
      </c>
      <c r="I701" s="101"/>
      <c r="J701" s="100" t="str">
        <f t="shared" si="25"/>
        <v/>
      </c>
      <c r="K701" s="111"/>
      <c r="L701" s="111"/>
      <c r="M701" s="111"/>
      <c r="N701" s="111"/>
      <c r="O701" s="111"/>
      <c r="P701" s="111"/>
      <c r="Q701" s="191"/>
      <c r="R701" s="180"/>
      <c r="S701" s="191"/>
      <c r="T701" s="171"/>
      <c r="U701" s="191"/>
      <c r="V701" s="198"/>
      <c r="W701" s="180"/>
      <c r="X701" s="183"/>
      <c r="Y701" s="171"/>
      <c r="Z701" s="183"/>
      <c r="AA701" s="177"/>
      <c r="AB701" s="174"/>
      <c r="AC701" s="167"/>
    </row>
    <row r="702" spans="1:29">
      <c r="A702" s="28" t="s">
        <v>17</v>
      </c>
      <c r="B702" s="72" t="s">
        <v>481</v>
      </c>
      <c r="C702" s="58" t="s">
        <v>482</v>
      </c>
      <c r="D702" s="188"/>
      <c r="E702" s="40">
        <v>1</v>
      </c>
      <c r="F702" s="28">
        <v>2</v>
      </c>
      <c r="G702" s="99"/>
      <c r="H702" s="100" t="str">
        <f t="shared" si="24"/>
        <v/>
      </c>
      <c r="I702" s="101"/>
      <c r="J702" s="100" t="str">
        <f t="shared" si="25"/>
        <v/>
      </c>
      <c r="K702" s="111"/>
      <c r="L702" s="111"/>
      <c r="M702" s="111"/>
      <c r="N702" s="111"/>
      <c r="O702" s="111"/>
      <c r="P702" s="111"/>
      <c r="Q702" s="191"/>
      <c r="R702" s="180"/>
      <c r="S702" s="191"/>
      <c r="T702" s="171"/>
      <c r="U702" s="191"/>
      <c r="V702" s="198"/>
      <c r="W702" s="180"/>
      <c r="X702" s="183"/>
      <c r="Y702" s="171"/>
      <c r="Z702" s="183"/>
      <c r="AA702" s="177"/>
      <c r="AB702" s="174"/>
      <c r="AC702" s="167"/>
    </row>
    <row r="703" spans="1:29">
      <c r="A703" s="28" t="s">
        <v>18</v>
      </c>
      <c r="B703" s="72" t="s">
        <v>481</v>
      </c>
      <c r="C703" s="58" t="s">
        <v>483</v>
      </c>
      <c r="D703" s="188"/>
      <c r="E703" s="40">
        <v>2</v>
      </c>
      <c r="F703" s="28">
        <v>4</v>
      </c>
      <c r="G703" s="99"/>
      <c r="H703" s="100" t="str">
        <f t="shared" si="24"/>
        <v/>
      </c>
      <c r="I703" s="101"/>
      <c r="J703" s="100" t="str">
        <f t="shared" si="25"/>
        <v/>
      </c>
      <c r="K703" s="111"/>
      <c r="L703" s="111"/>
      <c r="M703" s="111"/>
      <c r="N703" s="111"/>
      <c r="O703" s="111"/>
      <c r="P703" s="111"/>
      <c r="Q703" s="191"/>
      <c r="R703" s="180"/>
      <c r="S703" s="191"/>
      <c r="T703" s="171"/>
      <c r="U703" s="191"/>
      <c r="V703" s="198"/>
      <c r="W703" s="180"/>
      <c r="X703" s="183"/>
      <c r="Y703" s="171"/>
      <c r="Z703" s="183"/>
      <c r="AA703" s="177"/>
      <c r="AB703" s="174"/>
      <c r="AC703" s="167"/>
    </row>
    <row r="704" spans="1:29" ht="36">
      <c r="A704" s="28" t="s">
        <v>19</v>
      </c>
      <c r="B704" s="72" t="s">
        <v>484</v>
      </c>
      <c r="C704" s="58" t="s">
        <v>485</v>
      </c>
      <c r="D704" s="188"/>
      <c r="E704" s="40">
        <v>2</v>
      </c>
      <c r="F704" s="28">
        <v>4</v>
      </c>
      <c r="G704" s="99"/>
      <c r="H704" s="100" t="str">
        <f t="shared" si="24"/>
        <v/>
      </c>
      <c r="I704" s="101"/>
      <c r="J704" s="100" t="str">
        <f t="shared" si="25"/>
        <v/>
      </c>
      <c r="K704" s="111"/>
      <c r="L704" s="111"/>
      <c r="M704" s="111"/>
      <c r="N704" s="111"/>
      <c r="O704" s="111"/>
      <c r="P704" s="111"/>
      <c r="Q704" s="191"/>
      <c r="R704" s="180"/>
      <c r="S704" s="191"/>
      <c r="T704" s="171"/>
      <c r="U704" s="191"/>
      <c r="V704" s="198"/>
      <c r="W704" s="180"/>
      <c r="X704" s="183"/>
      <c r="Y704" s="171"/>
      <c r="Z704" s="183"/>
      <c r="AA704" s="177"/>
      <c r="AB704" s="174"/>
      <c r="AC704" s="167"/>
    </row>
    <row r="705" spans="1:29">
      <c r="A705" s="28" t="s">
        <v>29</v>
      </c>
      <c r="B705" s="72" t="s">
        <v>486</v>
      </c>
      <c r="C705" s="58" t="s">
        <v>487</v>
      </c>
      <c r="D705" s="188"/>
      <c r="E705" s="40">
        <v>1</v>
      </c>
      <c r="F705" s="28">
        <v>2</v>
      </c>
      <c r="G705" s="99"/>
      <c r="H705" s="100" t="str">
        <f t="shared" si="24"/>
        <v/>
      </c>
      <c r="I705" s="101"/>
      <c r="J705" s="100" t="str">
        <f t="shared" si="25"/>
        <v/>
      </c>
      <c r="K705" s="111"/>
      <c r="L705" s="111"/>
      <c r="M705" s="111"/>
      <c r="N705" s="111"/>
      <c r="O705" s="111"/>
      <c r="P705" s="111"/>
      <c r="Q705" s="191"/>
      <c r="R705" s="180"/>
      <c r="S705" s="191"/>
      <c r="T705" s="171"/>
      <c r="U705" s="191"/>
      <c r="V705" s="198"/>
      <c r="W705" s="180"/>
      <c r="X705" s="183"/>
      <c r="Y705" s="171"/>
      <c r="Z705" s="183"/>
      <c r="AA705" s="177"/>
      <c r="AB705" s="174"/>
      <c r="AC705" s="167"/>
    </row>
    <row r="706" spans="1:29" ht="24">
      <c r="A706" s="28" t="s">
        <v>30</v>
      </c>
      <c r="B706" s="72" t="s">
        <v>488</v>
      </c>
      <c r="C706" s="58" t="s">
        <v>489</v>
      </c>
      <c r="D706" s="188"/>
      <c r="E706" s="40">
        <v>1</v>
      </c>
      <c r="F706" s="28">
        <v>2</v>
      </c>
      <c r="G706" s="99"/>
      <c r="H706" s="100" t="str">
        <f t="shared" si="24"/>
        <v/>
      </c>
      <c r="I706" s="101"/>
      <c r="J706" s="100" t="str">
        <f t="shared" si="25"/>
        <v/>
      </c>
      <c r="K706" s="111"/>
      <c r="L706" s="111"/>
      <c r="M706" s="111"/>
      <c r="N706" s="111"/>
      <c r="O706" s="111"/>
      <c r="P706" s="111"/>
      <c r="Q706" s="191"/>
      <c r="R706" s="180"/>
      <c r="S706" s="191"/>
      <c r="T706" s="171"/>
      <c r="U706" s="191"/>
      <c r="V706" s="198"/>
      <c r="W706" s="180"/>
      <c r="X706" s="183"/>
      <c r="Y706" s="171"/>
      <c r="Z706" s="183"/>
      <c r="AA706" s="177"/>
      <c r="AB706" s="174"/>
      <c r="AC706" s="167"/>
    </row>
    <row r="707" spans="1:29" ht="24">
      <c r="A707" s="28" t="s">
        <v>56</v>
      </c>
      <c r="B707" s="72" t="s">
        <v>488</v>
      </c>
      <c r="C707" s="58" t="s">
        <v>490</v>
      </c>
      <c r="D707" s="188"/>
      <c r="E707" s="40">
        <v>2</v>
      </c>
      <c r="F707" s="28">
        <v>4</v>
      </c>
      <c r="G707" s="99"/>
      <c r="H707" s="100" t="str">
        <f t="shared" si="24"/>
        <v/>
      </c>
      <c r="I707" s="101"/>
      <c r="J707" s="100" t="str">
        <f t="shared" si="25"/>
        <v/>
      </c>
      <c r="K707" s="111"/>
      <c r="L707" s="111"/>
      <c r="M707" s="111"/>
      <c r="N707" s="111"/>
      <c r="O707" s="111"/>
      <c r="P707" s="111"/>
      <c r="Q707" s="191"/>
      <c r="R707" s="180"/>
      <c r="S707" s="191"/>
      <c r="T707" s="171"/>
      <c r="U707" s="191"/>
      <c r="V707" s="198"/>
      <c r="W707" s="180"/>
      <c r="X707" s="183"/>
      <c r="Y707" s="171"/>
      <c r="Z707" s="183"/>
      <c r="AA707" s="177"/>
      <c r="AB707" s="174"/>
      <c r="AC707" s="167"/>
    </row>
    <row r="708" spans="1:29">
      <c r="A708" s="28" t="s">
        <v>57</v>
      </c>
      <c r="B708" s="72" t="s">
        <v>491</v>
      </c>
      <c r="C708" s="58" t="s">
        <v>492</v>
      </c>
      <c r="D708" s="188"/>
      <c r="E708" s="40">
        <v>2</v>
      </c>
      <c r="F708" s="28">
        <v>4</v>
      </c>
      <c r="G708" s="99"/>
      <c r="H708" s="100" t="str">
        <f t="shared" si="24"/>
        <v/>
      </c>
      <c r="I708" s="101"/>
      <c r="J708" s="100" t="str">
        <f t="shared" si="25"/>
        <v/>
      </c>
      <c r="K708" s="111"/>
      <c r="L708" s="111"/>
      <c r="M708" s="111"/>
      <c r="N708" s="111"/>
      <c r="O708" s="111"/>
      <c r="P708" s="111"/>
      <c r="Q708" s="191"/>
      <c r="R708" s="180"/>
      <c r="S708" s="191"/>
      <c r="T708" s="171"/>
      <c r="U708" s="191"/>
      <c r="V708" s="198"/>
      <c r="W708" s="180"/>
      <c r="X708" s="183"/>
      <c r="Y708" s="171"/>
      <c r="Z708" s="183"/>
      <c r="AA708" s="177"/>
      <c r="AB708" s="174"/>
      <c r="AC708" s="167"/>
    </row>
    <row r="709" spans="1:29">
      <c r="A709" s="28" t="s">
        <v>58</v>
      </c>
      <c r="B709" s="72" t="s">
        <v>493</v>
      </c>
      <c r="C709" s="58" t="s">
        <v>494</v>
      </c>
      <c r="D709" s="188"/>
      <c r="E709" s="40">
        <v>1</v>
      </c>
      <c r="F709" s="28">
        <v>2</v>
      </c>
      <c r="G709" s="99"/>
      <c r="H709" s="100" t="str">
        <f t="shared" si="24"/>
        <v/>
      </c>
      <c r="I709" s="101"/>
      <c r="J709" s="100" t="str">
        <f t="shared" si="25"/>
        <v/>
      </c>
      <c r="K709" s="111"/>
      <c r="L709" s="111"/>
      <c r="M709" s="111"/>
      <c r="N709" s="111"/>
      <c r="O709" s="111"/>
      <c r="P709" s="111"/>
      <c r="Q709" s="191"/>
      <c r="R709" s="180"/>
      <c r="S709" s="191"/>
      <c r="T709" s="171"/>
      <c r="U709" s="191"/>
      <c r="V709" s="198"/>
      <c r="W709" s="180"/>
      <c r="X709" s="183"/>
      <c r="Y709" s="171"/>
      <c r="Z709" s="183"/>
      <c r="AA709" s="177"/>
      <c r="AB709" s="174"/>
      <c r="AC709" s="167"/>
    </row>
    <row r="710" spans="1:29">
      <c r="A710" s="28" t="s">
        <v>59</v>
      </c>
      <c r="B710" s="72" t="s">
        <v>495</v>
      </c>
      <c r="C710" s="58" t="s">
        <v>496</v>
      </c>
      <c r="D710" s="76"/>
      <c r="E710" s="40">
        <v>2</v>
      </c>
      <c r="F710" s="28">
        <v>4</v>
      </c>
      <c r="G710" s="99"/>
      <c r="H710" s="100" t="str">
        <f t="shared" si="24"/>
        <v/>
      </c>
      <c r="I710" s="101"/>
      <c r="J710" s="100" t="str">
        <f t="shared" si="25"/>
        <v/>
      </c>
      <c r="K710" s="111"/>
      <c r="L710" s="111"/>
      <c r="M710" s="111"/>
      <c r="N710" s="111"/>
      <c r="O710" s="111"/>
      <c r="P710" s="111"/>
      <c r="Q710" s="186"/>
      <c r="R710" s="181"/>
      <c r="S710" s="186"/>
      <c r="T710" s="172"/>
      <c r="U710" s="186"/>
      <c r="V710" s="199"/>
      <c r="W710" s="181"/>
      <c r="X710" s="184"/>
      <c r="Y710" s="172"/>
      <c r="Z710" s="184"/>
      <c r="AA710" s="178"/>
      <c r="AB710" s="175"/>
      <c r="AC710" s="168"/>
    </row>
    <row r="711" spans="1:29">
      <c r="A711" s="190" t="s">
        <v>52</v>
      </c>
      <c r="B711" s="190"/>
      <c r="C711" s="190"/>
      <c r="D711" s="190"/>
      <c r="E711" s="190"/>
      <c r="F711" s="190"/>
      <c r="G711" s="190"/>
      <c r="H711" s="114">
        <f>SUM(H697:H710)</f>
        <v>0</v>
      </c>
      <c r="I711" s="148"/>
      <c r="J711" s="114">
        <f>SUM(J697:J710)</f>
        <v>0</v>
      </c>
      <c r="K711" s="111"/>
      <c r="L711" s="111"/>
      <c r="M711" s="111"/>
      <c r="N711" s="111"/>
      <c r="O711" s="111"/>
      <c r="P711" s="111"/>
      <c r="Q711" s="133"/>
      <c r="R711" s="133"/>
      <c r="S711" s="119">
        <f>SUM(S697)</f>
        <v>0</v>
      </c>
      <c r="T711" s="120"/>
      <c r="U711" s="119">
        <f>SUM(U697)</f>
        <v>0</v>
      </c>
      <c r="V711" s="134"/>
      <c r="W711" s="134"/>
      <c r="X711" s="121">
        <f>SUM(X697)</f>
        <v>0</v>
      </c>
      <c r="Y711" s="122"/>
      <c r="Z711" s="121">
        <f>SUM(Z697)</f>
        <v>0</v>
      </c>
      <c r="AA711" s="123">
        <f>SUM(AA697)</f>
        <v>50000</v>
      </c>
      <c r="AB711" s="109"/>
      <c r="AC711" s="123">
        <f>SUM(AC697)</f>
        <v>54000</v>
      </c>
    </row>
    <row r="712" spans="1:29">
      <c r="A712" s="192" t="s">
        <v>805</v>
      </c>
      <c r="B712" s="192"/>
      <c r="C712" s="10" t="str">
        <f>IF(G710="","",SUM(H711+N711+S711+X711+AA711))</f>
        <v/>
      </c>
    </row>
    <row r="713" spans="1:29">
      <c r="A713" s="193" t="s">
        <v>806</v>
      </c>
      <c r="B713" s="194"/>
      <c r="C713" s="10" t="str">
        <f>IF(G710="","",SUM(J711,P711,U711,Z711,AC711))</f>
        <v/>
      </c>
    </row>
    <row r="715" spans="1:29">
      <c r="A715" s="169" t="s">
        <v>499</v>
      </c>
      <c r="B715" s="169"/>
      <c r="C715" s="169"/>
      <c r="D715" s="169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  <c r="Q715" s="169"/>
      <c r="R715" s="169"/>
      <c r="S715" s="169"/>
      <c r="T715" s="169"/>
      <c r="U715" s="169"/>
      <c r="V715" s="169"/>
      <c r="W715" s="169"/>
      <c r="X715" s="169"/>
      <c r="Y715" s="169"/>
      <c r="Z715" s="169"/>
      <c r="AA715" s="169"/>
      <c r="AB715" s="169"/>
      <c r="AC715" s="169"/>
    </row>
    <row r="716" spans="1:29">
      <c r="A716" s="190" t="s">
        <v>0</v>
      </c>
      <c r="B716" s="190"/>
      <c r="C716" s="190"/>
      <c r="D716" s="190"/>
      <c r="E716" s="190"/>
      <c r="F716" s="190" t="s">
        <v>1</v>
      </c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65" t="s">
        <v>2</v>
      </c>
      <c r="W716" s="165"/>
      <c r="X716" s="165"/>
      <c r="Y716" s="165"/>
      <c r="Z716" s="165"/>
      <c r="AA716" s="165"/>
      <c r="AB716" s="165"/>
      <c r="AC716" s="165"/>
    </row>
    <row r="717" spans="1:29" ht="120">
      <c r="A717" s="11" t="s">
        <v>8</v>
      </c>
      <c r="B717" s="11" t="s">
        <v>9</v>
      </c>
      <c r="C717" s="11" t="s">
        <v>20</v>
      </c>
      <c r="D717" s="11" t="s">
        <v>10</v>
      </c>
      <c r="E717" s="11" t="s">
        <v>21</v>
      </c>
      <c r="F717" s="11" t="s">
        <v>33</v>
      </c>
      <c r="G717" s="12" t="s">
        <v>34</v>
      </c>
      <c r="H717" s="13" t="s">
        <v>35</v>
      </c>
      <c r="I717" s="14" t="s">
        <v>3</v>
      </c>
      <c r="J717" s="13" t="s">
        <v>36</v>
      </c>
      <c r="K717" s="15" t="s">
        <v>38</v>
      </c>
      <c r="L717" s="16" t="s">
        <v>39</v>
      </c>
      <c r="M717" s="15" t="s">
        <v>37</v>
      </c>
      <c r="N717" s="15" t="s">
        <v>41</v>
      </c>
      <c r="O717" s="17" t="s">
        <v>3</v>
      </c>
      <c r="P717" s="18" t="s">
        <v>42</v>
      </c>
      <c r="Q717" s="19" t="s">
        <v>76</v>
      </c>
      <c r="R717" s="20" t="s">
        <v>88</v>
      </c>
      <c r="S717" s="20" t="s">
        <v>45</v>
      </c>
      <c r="T717" s="21" t="s">
        <v>3</v>
      </c>
      <c r="U717" s="20" t="s">
        <v>46</v>
      </c>
      <c r="V717" s="22" t="s">
        <v>11</v>
      </c>
      <c r="W717" s="22" t="s">
        <v>12</v>
      </c>
      <c r="X717" s="22" t="s">
        <v>13</v>
      </c>
      <c r="Y717" s="23" t="s">
        <v>3</v>
      </c>
      <c r="Z717" s="22" t="s">
        <v>14</v>
      </c>
      <c r="AA717" s="24" t="s">
        <v>47</v>
      </c>
      <c r="AB717" s="25" t="s">
        <v>3</v>
      </c>
      <c r="AC717" s="24" t="s">
        <v>48</v>
      </c>
    </row>
    <row r="718" spans="1:29" ht="12" customHeight="1">
      <c r="A718" s="11" t="s">
        <v>653</v>
      </c>
      <c r="B718" s="11" t="s">
        <v>654</v>
      </c>
      <c r="C718" s="11" t="s">
        <v>655</v>
      </c>
      <c r="D718" s="11" t="s">
        <v>656</v>
      </c>
      <c r="E718" s="11" t="s">
        <v>657</v>
      </c>
      <c r="F718" s="11" t="s">
        <v>658</v>
      </c>
      <c r="G718" s="26" t="s">
        <v>659</v>
      </c>
      <c r="H718" s="11" t="s">
        <v>660</v>
      </c>
      <c r="I718" s="27" t="s">
        <v>661</v>
      </c>
      <c r="J718" s="28" t="s">
        <v>662</v>
      </c>
      <c r="K718" s="29" t="s">
        <v>663</v>
      </c>
      <c r="L718" s="30" t="s">
        <v>664</v>
      </c>
      <c r="M718" s="29" t="s">
        <v>665</v>
      </c>
      <c r="N718" s="29" t="s">
        <v>666</v>
      </c>
      <c r="O718" s="31" t="s">
        <v>667</v>
      </c>
      <c r="P718" s="29" t="s">
        <v>668</v>
      </c>
      <c r="Q718" s="32" t="s">
        <v>669</v>
      </c>
      <c r="R718" s="33" t="s">
        <v>670</v>
      </c>
      <c r="S718" s="33" t="s">
        <v>671</v>
      </c>
      <c r="T718" s="34" t="s">
        <v>672</v>
      </c>
      <c r="U718" s="33" t="s">
        <v>673</v>
      </c>
      <c r="V718" s="35" t="s">
        <v>674</v>
      </c>
      <c r="W718" s="35" t="s">
        <v>675</v>
      </c>
      <c r="X718" s="35" t="s">
        <v>676</v>
      </c>
      <c r="Y718" s="36" t="s">
        <v>677</v>
      </c>
      <c r="Z718" s="35" t="s">
        <v>678</v>
      </c>
      <c r="AA718" s="37" t="s">
        <v>679</v>
      </c>
      <c r="AB718" s="38" t="s">
        <v>680</v>
      </c>
      <c r="AC718" s="37" t="s">
        <v>681</v>
      </c>
    </row>
    <row r="719" spans="1:29">
      <c r="A719" s="28" t="s">
        <v>4</v>
      </c>
      <c r="B719" s="72" t="s">
        <v>361</v>
      </c>
      <c r="C719" s="73" t="s">
        <v>497</v>
      </c>
      <c r="D719" s="75" t="s">
        <v>498</v>
      </c>
      <c r="E719" s="40">
        <v>2</v>
      </c>
      <c r="F719" s="28">
        <v>4</v>
      </c>
      <c r="G719" s="99"/>
      <c r="H719" s="100" t="str">
        <f>IF(G719="","",F719*G719)</f>
        <v/>
      </c>
      <c r="I719" s="101"/>
      <c r="J719" s="100" t="str">
        <f>IF(G719="","",ROUND(H719*I719+H719,2))</f>
        <v/>
      </c>
      <c r="K719" s="111"/>
      <c r="L719" s="111"/>
      <c r="M719" s="111"/>
      <c r="N719" s="111"/>
      <c r="O719" s="111"/>
      <c r="P719" s="111"/>
      <c r="Q719" s="125">
        <v>4</v>
      </c>
      <c r="R719" s="124"/>
      <c r="S719" s="125">
        <f>Q719*R719</f>
        <v>0</v>
      </c>
      <c r="T719" s="126"/>
      <c r="U719" s="125">
        <f>ROUND(S719*T719+S719,2)</f>
        <v>0</v>
      </c>
      <c r="V719" s="106">
        <v>4</v>
      </c>
      <c r="W719" s="124"/>
      <c r="X719" s="127">
        <f>W719*V719</f>
        <v>0</v>
      </c>
      <c r="Y719" s="126"/>
      <c r="Z719" s="127">
        <f>ROUND(X719+X719*Y719,2)</f>
        <v>0</v>
      </c>
      <c r="AA719" s="128">
        <v>1000</v>
      </c>
      <c r="AB719" s="129">
        <v>0.08</v>
      </c>
      <c r="AC719" s="130">
        <f>ROUND(AA719+AA719*AB719,2)</f>
        <v>1080</v>
      </c>
    </row>
    <row r="720" spans="1:29">
      <c r="A720" s="190" t="s">
        <v>52</v>
      </c>
      <c r="B720" s="190"/>
      <c r="C720" s="190"/>
      <c r="D720" s="190"/>
      <c r="E720" s="190"/>
      <c r="F720" s="190"/>
      <c r="G720" s="190"/>
      <c r="H720" s="114">
        <f>SUM(H719:H719)</f>
        <v>0</v>
      </c>
      <c r="I720" s="115"/>
      <c r="J720" s="114">
        <f>SUM(J719:J719)</f>
        <v>0</v>
      </c>
      <c r="K720" s="111"/>
      <c r="L720" s="111"/>
      <c r="M720" s="111"/>
      <c r="N720" s="111"/>
      <c r="O720" s="111"/>
      <c r="P720" s="111"/>
      <c r="Q720" s="133"/>
      <c r="R720" s="133"/>
      <c r="S720" s="119">
        <f>SUM(S719)</f>
        <v>0</v>
      </c>
      <c r="T720" s="120"/>
      <c r="U720" s="119">
        <f>SUM(U719)</f>
        <v>0</v>
      </c>
      <c r="V720" s="134"/>
      <c r="W720" s="134"/>
      <c r="X720" s="121">
        <f>SUM(X719)</f>
        <v>0</v>
      </c>
      <c r="Y720" s="122"/>
      <c r="Z720" s="121">
        <f>SUM(Z719)</f>
        <v>0</v>
      </c>
      <c r="AA720" s="123">
        <f>SUM(AA719)</f>
        <v>1000</v>
      </c>
      <c r="AB720" s="109"/>
      <c r="AC720" s="123">
        <f>SUM(AC719)</f>
        <v>1080</v>
      </c>
    </row>
    <row r="721" spans="1:29">
      <c r="A721" s="192" t="s">
        <v>807</v>
      </c>
      <c r="B721" s="192"/>
      <c r="C721" s="10" t="str">
        <f>IF(G719="","",SUM(H720+N720+S720+X720+AA720))</f>
        <v/>
      </c>
    </row>
    <row r="722" spans="1:29">
      <c r="A722" s="193" t="s">
        <v>808</v>
      </c>
      <c r="B722" s="194"/>
      <c r="C722" s="10" t="str">
        <f>IF(G719="","",SUM(J720,P720,U720,Z720,AC720))</f>
        <v/>
      </c>
    </row>
    <row r="724" spans="1:29">
      <c r="A724" s="169" t="s">
        <v>500</v>
      </c>
      <c r="B724" s="169"/>
      <c r="C724" s="169"/>
      <c r="D724" s="169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  <c r="Q724" s="169"/>
      <c r="R724" s="169"/>
      <c r="S724" s="169"/>
      <c r="T724" s="169"/>
      <c r="U724" s="169"/>
      <c r="V724" s="169"/>
      <c r="W724" s="169"/>
      <c r="X724" s="169"/>
      <c r="Y724" s="169"/>
      <c r="Z724" s="169"/>
      <c r="AA724" s="169"/>
      <c r="AB724" s="169"/>
      <c r="AC724" s="169"/>
    </row>
    <row r="725" spans="1:29">
      <c r="A725" s="190" t="s">
        <v>0</v>
      </c>
      <c r="B725" s="190"/>
      <c r="C725" s="190"/>
      <c r="D725" s="190"/>
      <c r="E725" s="190"/>
      <c r="F725" s="190" t="s">
        <v>1</v>
      </c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65" t="s">
        <v>2</v>
      </c>
      <c r="W725" s="165"/>
      <c r="X725" s="165"/>
      <c r="Y725" s="165"/>
      <c r="Z725" s="165"/>
      <c r="AA725" s="165"/>
      <c r="AB725" s="165"/>
      <c r="AC725" s="165"/>
    </row>
    <row r="726" spans="1:29" ht="120">
      <c r="A726" s="11" t="s">
        <v>8</v>
      </c>
      <c r="B726" s="11" t="s">
        <v>9</v>
      </c>
      <c r="C726" s="11" t="s">
        <v>20</v>
      </c>
      <c r="D726" s="11" t="s">
        <v>10</v>
      </c>
      <c r="E726" s="11" t="s">
        <v>21</v>
      </c>
      <c r="F726" s="11" t="s">
        <v>33</v>
      </c>
      <c r="G726" s="12" t="s">
        <v>34</v>
      </c>
      <c r="H726" s="13" t="s">
        <v>35</v>
      </c>
      <c r="I726" s="14" t="s">
        <v>3</v>
      </c>
      <c r="J726" s="13" t="s">
        <v>36</v>
      </c>
      <c r="K726" s="15" t="s">
        <v>38</v>
      </c>
      <c r="L726" s="16" t="s">
        <v>39</v>
      </c>
      <c r="M726" s="15" t="s">
        <v>37</v>
      </c>
      <c r="N726" s="15" t="s">
        <v>41</v>
      </c>
      <c r="O726" s="17" t="s">
        <v>3</v>
      </c>
      <c r="P726" s="18" t="s">
        <v>42</v>
      </c>
      <c r="Q726" s="19" t="s">
        <v>76</v>
      </c>
      <c r="R726" s="20" t="s">
        <v>88</v>
      </c>
      <c r="S726" s="20" t="s">
        <v>45</v>
      </c>
      <c r="T726" s="21" t="s">
        <v>3</v>
      </c>
      <c r="U726" s="20" t="s">
        <v>46</v>
      </c>
      <c r="V726" s="22" t="s">
        <v>11</v>
      </c>
      <c r="W726" s="22" t="s">
        <v>12</v>
      </c>
      <c r="X726" s="22" t="s">
        <v>13</v>
      </c>
      <c r="Y726" s="23" t="s">
        <v>3</v>
      </c>
      <c r="Z726" s="22" t="s">
        <v>14</v>
      </c>
      <c r="AA726" s="24" t="s">
        <v>47</v>
      </c>
      <c r="AB726" s="25" t="s">
        <v>3</v>
      </c>
      <c r="AC726" s="24" t="s">
        <v>48</v>
      </c>
    </row>
    <row r="727" spans="1:29" ht="12" customHeight="1">
      <c r="A727" s="11" t="s">
        <v>653</v>
      </c>
      <c r="B727" s="11" t="s">
        <v>654</v>
      </c>
      <c r="C727" s="11" t="s">
        <v>655</v>
      </c>
      <c r="D727" s="11" t="s">
        <v>656</v>
      </c>
      <c r="E727" s="11" t="s">
        <v>657</v>
      </c>
      <c r="F727" s="11" t="s">
        <v>658</v>
      </c>
      <c r="G727" s="26" t="s">
        <v>659</v>
      </c>
      <c r="H727" s="11" t="s">
        <v>660</v>
      </c>
      <c r="I727" s="27" t="s">
        <v>661</v>
      </c>
      <c r="J727" s="28" t="s">
        <v>662</v>
      </c>
      <c r="K727" s="29" t="s">
        <v>663</v>
      </c>
      <c r="L727" s="30" t="s">
        <v>664</v>
      </c>
      <c r="M727" s="29" t="s">
        <v>665</v>
      </c>
      <c r="N727" s="29" t="s">
        <v>666</v>
      </c>
      <c r="O727" s="31" t="s">
        <v>667</v>
      </c>
      <c r="P727" s="29" t="s">
        <v>668</v>
      </c>
      <c r="Q727" s="32" t="s">
        <v>669</v>
      </c>
      <c r="R727" s="33" t="s">
        <v>670</v>
      </c>
      <c r="S727" s="33" t="s">
        <v>671</v>
      </c>
      <c r="T727" s="34" t="s">
        <v>672</v>
      </c>
      <c r="U727" s="33" t="s">
        <v>673</v>
      </c>
      <c r="V727" s="35" t="s">
        <v>674</v>
      </c>
      <c r="W727" s="35" t="s">
        <v>675</v>
      </c>
      <c r="X727" s="35" t="s">
        <v>676</v>
      </c>
      <c r="Y727" s="36" t="s">
        <v>677</v>
      </c>
      <c r="Z727" s="35" t="s">
        <v>678</v>
      </c>
      <c r="AA727" s="37" t="s">
        <v>679</v>
      </c>
      <c r="AB727" s="38" t="s">
        <v>680</v>
      </c>
      <c r="AC727" s="37" t="s">
        <v>681</v>
      </c>
    </row>
    <row r="728" spans="1:29">
      <c r="A728" s="28" t="s">
        <v>4</v>
      </c>
      <c r="B728" s="72" t="s">
        <v>310</v>
      </c>
      <c r="C728" s="73" t="s">
        <v>501</v>
      </c>
      <c r="D728" s="75" t="s">
        <v>502</v>
      </c>
      <c r="E728" s="40">
        <v>1</v>
      </c>
      <c r="F728" s="28">
        <v>2</v>
      </c>
      <c r="G728" s="99"/>
      <c r="H728" s="100" t="str">
        <f>IF(G728="","",F728*G728)</f>
        <v/>
      </c>
      <c r="I728" s="101"/>
      <c r="J728" s="100" t="str">
        <f>IF(G728="","",ROUND(H728*I728+H728,2))</f>
        <v/>
      </c>
      <c r="K728" s="111"/>
      <c r="L728" s="111"/>
      <c r="M728" s="111"/>
      <c r="N728" s="111"/>
      <c r="O728" s="111"/>
      <c r="P728" s="111"/>
      <c r="Q728" s="125">
        <v>2</v>
      </c>
      <c r="R728" s="124"/>
      <c r="S728" s="125">
        <f>Q728*R728</f>
        <v>0</v>
      </c>
      <c r="T728" s="126"/>
      <c r="U728" s="125">
        <f>ROUND(S728*T728+S728,2)</f>
        <v>0</v>
      </c>
      <c r="V728" s="106">
        <v>2</v>
      </c>
      <c r="W728" s="124"/>
      <c r="X728" s="127">
        <f>W728*V728</f>
        <v>0</v>
      </c>
      <c r="Y728" s="126"/>
      <c r="Z728" s="127">
        <f>ROUND(X728+X728*Y728,2)</f>
        <v>0</v>
      </c>
      <c r="AA728" s="128">
        <v>1000</v>
      </c>
      <c r="AB728" s="129">
        <v>0.08</v>
      </c>
      <c r="AC728" s="130">
        <f>ROUND(AA728+AA728*AB728,2)</f>
        <v>1080</v>
      </c>
    </row>
    <row r="729" spans="1:29">
      <c r="A729" s="190" t="s">
        <v>52</v>
      </c>
      <c r="B729" s="190"/>
      <c r="C729" s="190"/>
      <c r="D729" s="190"/>
      <c r="E729" s="190"/>
      <c r="F729" s="190"/>
      <c r="G729" s="190"/>
      <c r="H729" s="114">
        <f>SUM(H728:H728)</f>
        <v>0</v>
      </c>
      <c r="I729" s="115"/>
      <c r="J729" s="114">
        <f>SUM(J728:J728)</f>
        <v>0</v>
      </c>
      <c r="K729" s="111"/>
      <c r="L729" s="111"/>
      <c r="M729" s="111"/>
      <c r="N729" s="111"/>
      <c r="O729" s="111"/>
      <c r="P729" s="111"/>
      <c r="Q729" s="133"/>
      <c r="R729" s="133"/>
      <c r="S729" s="119">
        <f>SUM(S728)</f>
        <v>0</v>
      </c>
      <c r="T729" s="120"/>
      <c r="U729" s="119">
        <f>SUM(U728)</f>
        <v>0</v>
      </c>
      <c r="V729" s="134"/>
      <c r="W729" s="134"/>
      <c r="X729" s="121">
        <f>SUM(X728)</f>
        <v>0</v>
      </c>
      <c r="Y729" s="122"/>
      <c r="Z729" s="121">
        <f>SUM(Z728)</f>
        <v>0</v>
      </c>
      <c r="AA729" s="123">
        <f>SUM(AA728)</f>
        <v>1000</v>
      </c>
      <c r="AB729" s="109"/>
      <c r="AC729" s="123">
        <f>SUM(AC728)</f>
        <v>1080</v>
      </c>
    </row>
    <row r="730" spans="1:29" ht="11.25" customHeight="1">
      <c r="A730" s="192" t="s">
        <v>809</v>
      </c>
      <c r="B730" s="192"/>
      <c r="C730" s="10" t="str">
        <f>IF(G728="","",SUM(H729+N729+S729+X729+AA729))</f>
        <v/>
      </c>
      <c r="D730" s="67"/>
      <c r="L730" s="5"/>
      <c r="Q730" s="5"/>
    </row>
    <row r="731" spans="1:29" ht="11.25" customHeight="1">
      <c r="A731" s="193" t="s">
        <v>810</v>
      </c>
      <c r="B731" s="194"/>
      <c r="C731" s="10" t="str">
        <f>IF(G728="","",SUM(J729,P729,U729,Z729,AC729))</f>
        <v/>
      </c>
      <c r="D731" s="67"/>
      <c r="L731" s="5"/>
      <c r="Q731" s="5"/>
    </row>
    <row r="732" spans="1:29" ht="13.5" customHeight="1">
      <c r="B732" s="67"/>
      <c r="D732" s="67"/>
      <c r="L732" s="5"/>
      <c r="Q732" s="5"/>
    </row>
    <row r="733" spans="1:29">
      <c r="A733" s="169" t="s">
        <v>503</v>
      </c>
      <c r="B733" s="169"/>
      <c r="C733" s="169"/>
      <c r="D733" s="169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  <c r="Q733" s="169"/>
      <c r="R733" s="169"/>
      <c r="S733" s="169"/>
      <c r="T733" s="169"/>
      <c r="U733" s="169"/>
      <c r="V733" s="169"/>
      <c r="W733" s="169"/>
      <c r="X733" s="169"/>
      <c r="Y733" s="169"/>
      <c r="Z733" s="169"/>
      <c r="AA733" s="169"/>
      <c r="AB733" s="169"/>
      <c r="AC733" s="169"/>
    </row>
    <row r="734" spans="1:29">
      <c r="A734" s="190" t="s">
        <v>0</v>
      </c>
      <c r="B734" s="190"/>
      <c r="C734" s="190"/>
      <c r="D734" s="190"/>
      <c r="E734" s="190"/>
      <c r="F734" s="190" t="s">
        <v>1</v>
      </c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65" t="s">
        <v>2</v>
      </c>
      <c r="W734" s="165"/>
      <c r="X734" s="165"/>
      <c r="Y734" s="165"/>
      <c r="Z734" s="165"/>
      <c r="AA734" s="165"/>
      <c r="AB734" s="165"/>
      <c r="AC734" s="165"/>
    </row>
    <row r="735" spans="1:29" ht="120">
      <c r="A735" s="11" t="s">
        <v>8</v>
      </c>
      <c r="B735" s="11" t="s">
        <v>9</v>
      </c>
      <c r="C735" s="11" t="s">
        <v>20</v>
      </c>
      <c r="D735" s="11" t="s">
        <v>10</v>
      </c>
      <c r="E735" s="11" t="s">
        <v>21</v>
      </c>
      <c r="F735" s="11" t="s">
        <v>33</v>
      </c>
      <c r="G735" s="12" t="s">
        <v>34</v>
      </c>
      <c r="H735" s="13" t="s">
        <v>35</v>
      </c>
      <c r="I735" s="14" t="s">
        <v>3</v>
      </c>
      <c r="J735" s="13" t="s">
        <v>36</v>
      </c>
      <c r="K735" s="15" t="s">
        <v>38</v>
      </c>
      <c r="L735" s="16" t="s">
        <v>39</v>
      </c>
      <c r="M735" s="15" t="s">
        <v>37</v>
      </c>
      <c r="N735" s="15" t="s">
        <v>41</v>
      </c>
      <c r="O735" s="17" t="s">
        <v>3</v>
      </c>
      <c r="P735" s="18" t="s">
        <v>42</v>
      </c>
      <c r="Q735" s="19" t="s">
        <v>43</v>
      </c>
      <c r="R735" s="20" t="s">
        <v>44</v>
      </c>
      <c r="S735" s="20" t="s">
        <v>45</v>
      </c>
      <c r="T735" s="21" t="s">
        <v>3</v>
      </c>
      <c r="U735" s="20" t="s">
        <v>46</v>
      </c>
      <c r="V735" s="22" t="s">
        <v>11</v>
      </c>
      <c r="W735" s="22" t="s">
        <v>12</v>
      </c>
      <c r="X735" s="22" t="s">
        <v>13</v>
      </c>
      <c r="Y735" s="23" t="s">
        <v>3</v>
      </c>
      <c r="Z735" s="22" t="s">
        <v>14</v>
      </c>
      <c r="AA735" s="24" t="s">
        <v>47</v>
      </c>
      <c r="AB735" s="25" t="s">
        <v>3</v>
      </c>
      <c r="AC735" s="24" t="s">
        <v>48</v>
      </c>
    </row>
    <row r="736" spans="1:29" ht="12" customHeight="1">
      <c r="A736" s="11" t="s">
        <v>653</v>
      </c>
      <c r="B736" s="11" t="s">
        <v>654</v>
      </c>
      <c r="C736" s="11" t="s">
        <v>655</v>
      </c>
      <c r="D736" s="11" t="s">
        <v>656</v>
      </c>
      <c r="E736" s="11" t="s">
        <v>657</v>
      </c>
      <c r="F736" s="11" t="s">
        <v>658</v>
      </c>
      <c r="G736" s="26" t="s">
        <v>659</v>
      </c>
      <c r="H736" s="11" t="s">
        <v>660</v>
      </c>
      <c r="I736" s="27" t="s">
        <v>661</v>
      </c>
      <c r="J736" s="28" t="s">
        <v>662</v>
      </c>
      <c r="K736" s="29" t="s">
        <v>663</v>
      </c>
      <c r="L736" s="30" t="s">
        <v>664</v>
      </c>
      <c r="M736" s="29" t="s">
        <v>665</v>
      </c>
      <c r="N736" s="29" t="s">
        <v>666</v>
      </c>
      <c r="O736" s="31" t="s">
        <v>667</v>
      </c>
      <c r="P736" s="29" t="s">
        <v>668</v>
      </c>
      <c r="Q736" s="32" t="s">
        <v>669</v>
      </c>
      <c r="R736" s="33" t="s">
        <v>670</v>
      </c>
      <c r="S736" s="33" t="s">
        <v>671</v>
      </c>
      <c r="T736" s="34" t="s">
        <v>672</v>
      </c>
      <c r="U736" s="33" t="s">
        <v>673</v>
      </c>
      <c r="V736" s="35" t="s">
        <v>674</v>
      </c>
      <c r="W736" s="35" t="s">
        <v>675</v>
      </c>
      <c r="X736" s="35" t="s">
        <v>676</v>
      </c>
      <c r="Y736" s="36" t="s">
        <v>677</v>
      </c>
      <c r="Z736" s="35" t="s">
        <v>678</v>
      </c>
      <c r="AA736" s="37" t="s">
        <v>679</v>
      </c>
      <c r="AB736" s="38" t="s">
        <v>680</v>
      </c>
      <c r="AC736" s="37" t="s">
        <v>681</v>
      </c>
    </row>
    <row r="737" spans="1:29" ht="24">
      <c r="A737" s="28" t="s">
        <v>4</v>
      </c>
      <c r="B737" s="72" t="s">
        <v>574</v>
      </c>
      <c r="C737" s="73" t="s">
        <v>504</v>
      </c>
      <c r="D737" s="75" t="s">
        <v>505</v>
      </c>
      <c r="E737" s="40">
        <v>1</v>
      </c>
      <c r="F737" s="28">
        <v>2</v>
      </c>
      <c r="G737" s="99"/>
      <c r="H737" s="100" t="str">
        <f>IF(G737="","",F737*G737)</f>
        <v/>
      </c>
      <c r="I737" s="101"/>
      <c r="J737" s="100" t="str">
        <f>IF(G737="","",ROUND(H737*I737+H737,2))</f>
        <v/>
      </c>
      <c r="K737" s="111"/>
      <c r="L737" s="111"/>
      <c r="M737" s="111"/>
      <c r="N737" s="111"/>
      <c r="O737" s="111"/>
      <c r="P737" s="111"/>
      <c r="Q737" s="125">
        <v>2</v>
      </c>
      <c r="R737" s="124"/>
      <c r="S737" s="125">
        <f>Q737*R737</f>
        <v>0</v>
      </c>
      <c r="T737" s="126"/>
      <c r="U737" s="125">
        <f>ROUND(S737*T737+S737,2)</f>
        <v>0</v>
      </c>
      <c r="V737" s="106">
        <v>5</v>
      </c>
      <c r="W737" s="124"/>
      <c r="X737" s="127">
        <f>W737*V737</f>
        <v>0</v>
      </c>
      <c r="Y737" s="126"/>
      <c r="Z737" s="127">
        <f>ROUND(X737+X737*Y737,2)</f>
        <v>0</v>
      </c>
      <c r="AA737" s="128">
        <v>10000</v>
      </c>
      <c r="AB737" s="129">
        <v>0.08</v>
      </c>
      <c r="AC737" s="130">
        <f>ROUND(AA737+AA737*AB737,2)</f>
        <v>10800</v>
      </c>
    </row>
    <row r="738" spans="1:29">
      <c r="A738" s="190" t="s">
        <v>52</v>
      </c>
      <c r="B738" s="190"/>
      <c r="C738" s="190"/>
      <c r="D738" s="190"/>
      <c r="E738" s="190"/>
      <c r="F738" s="190"/>
      <c r="G738" s="190"/>
      <c r="H738" s="114">
        <f>SUM(H737:H737)</f>
        <v>0</v>
      </c>
      <c r="I738" s="115"/>
      <c r="J738" s="114">
        <f>SUM(J737:J737)</f>
        <v>0</v>
      </c>
      <c r="K738" s="111"/>
      <c r="L738" s="111"/>
      <c r="M738" s="111"/>
      <c r="N738" s="111"/>
      <c r="O738" s="111"/>
      <c r="P738" s="111"/>
      <c r="Q738" s="133"/>
      <c r="R738" s="133"/>
      <c r="S738" s="119">
        <f>SUM(S737)</f>
        <v>0</v>
      </c>
      <c r="T738" s="120"/>
      <c r="U738" s="119">
        <f>SUM(U737)</f>
        <v>0</v>
      </c>
      <c r="V738" s="134"/>
      <c r="W738" s="134"/>
      <c r="X738" s="121">
        <f>SUM(X737)</f>
        <v>0</v>
      </c>
      <c r="Y738" s="122"/>
      <c r="Z738" s="121">
        <f>SUM(Z737)</f>
        <v>0</v>
      </c>
      <c r="AA738" s="123">
        <f>SUM(AA737)</f>
        <v>10000</v>
      </c>
      <c r="AB738" s="109"/>
      <c r="AC738" s="123">
        <f>SUM(AC737)</f>
        <v>10800</v>
      </c>
    </row>
    <row r="739" spans="1:29">
      <c r="A739" s="192" t="s">
        <v>811</v>
      </c>
      <c r="B739" s="192"/>
      <c r="C739" s="10" t="str">
        <f>IF(G737="","",SUM(H738+N738+S738+X738+AA738))</f>
        <v/>
      </c>
    </row>
    <row r="740" spans="1:29">
      <c r="A740" s="193" t="s">
        <v>812</v>
      </c>
      <c r="B740" s="194"/>
      <c r="C740" s="10" t="str">
        <f>IF(G737="","",SUM(J738,P738,U738,Z738,AC738))</f>
        <v/>
      </c>
    </row>
    <row r="742" spans="1:29">
      <c r="A742" s="169" t="s">
        <v>506</v>
      </c>
      <c r="B742" s="169"/>
      <c r="C742" s="169"/>
      <c r="D742" s="169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  <c r="Q742" s="169"/>
      <c r="R742" s="169"/>
      <c r="S742" s="169"/>
      <c r="T742" s="169"/>
      <c r="U742" s="169"/>
      <c r="V742" s="169"/>
      <c r="W742" s="169"/>
      <c r="X742" s="169"/>
      <c r="Y742" s="169"/>
      <c r="Z742" s="169"/>
      <c r="AA742" s="169"/>
      <c r="AB742" s="169"/>
      <c r="AC742" s="169"/>
    </row>
    <row r="743" spans="1:29">
      <c r="A743" s="190" t="s">
        <v>0</v>
      </c>
      <c r="B743" s="190"/>
      <c r="C743" s="190"/>
      <c r="D743" s="190"/>
      <c r="E743" s="190"/>
      <c r="F743" s="190" t="s">
        <v>1</v>
      </c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65" t="s">
        <v>2</v>
      </c>
      <c r="W743" s="165"/>
      <c r="X743" s="165"/>
      <c r="Y743" s="165"/>
      <c r="Z743" s="165"/>
      <c r="AA743" s="165"/>
      <c r="AB743" s="165"/>
      <c r="AC743" s="165"/>
    </row>
    <row r="744" spans="1:29" ht="120">
      <c r="A744" s="11" t="s">
        <v>8</v>
      </c>
      <c r="B744" s="11" t="s">
        <v>9</v>
      </c>
      <c r="C744" s="11" t="s">
        <v>20</v>
      </c>
      <c r="D744" s="11" t="s">
        <v>10</v>
      </c>
      <c r="E744" s="11" t="s">
        <v>21</v>
      </c>
      <c r="F744" s="11" t="s">
        <v>33</v>
      </c>
      <c r="G744" s="12" t="s">
        <v>34</v>
      </c>
      <c r="H744" s="13" t="s">
        <v>35</v>
      </c>
      <c r="I744" s="14" t="s">
        <v>3</v>
      </c>
      <c r="J744" s="13" t="s">
        <v>36</v>
      </c>
      <c r="K744" s="15" t="s">
        <v>38</v>
      </c>
      <c r="L744" s="16" t="s">
        <v>39</v>
      </c>
      <c r="M744" s="15" t="s">
        <v>37</v>
      </c>
      <c r="N744" s="15" t="s">
        <v>41</v>
      </c>
      <c r="O744" s="17" t="s">
        <v>3</v>
      </c>
      <c r="P744" s="18" t="s">
        <v>42</v>
      </c>
      <c r="Q744" s="19" t="s">
        <v>43</v>
      </c>
      <c r="R744" s="20" t="s">
        <v>44</v>
      </c>
      <c r="S744" s="20" t="s">
        <v>45</v>
      </c>
      <c r="T744" s="21" t="s">
        <v>3</v>
      </c>
      <c r="U744" s="20" t="s">
        <v>46</v>
      </c>
      <c r="V744" s="22" t="s">
        <v>11</v>
      </c>
      <c r="W744" s="22" t="s">
        <v>12</v>
      </c>
      <c r="X744" s="22" t="s">
        <v>13</v>
      </c>
      <c r="Y744" s="23" t="s">
        <v>3</v>
      </c>
      <c r="Z744" s="22" t="s">
        <v>14</v>
      </c>
      <c r="AA744" s="24" t="s">
        <v>47</v>
      </c>
      <c r="AB744" s="25" t="s">
        <v>3</v>
      </c>
      <c r="AC744" s="24" t="s">
        <v>48</v>
      </c>
    </row>
    <row r="745" spans="1:29" ht="12" customHeight="1">
      <c r="A745" s="11" t="s">
        <v>653</v>
      </c>
      <c r="B745" s="11" t="s">
        <v>654</v>
      </c>
      <c r="C745" s="11" t="s">
        <v>655</v>
      </c>
      <c r="D745" s="11" t="s">
        <v>656</v>
      </c>
      <c r="E745" s="11" t="s">
        <v>657</v>
      </c>
      <c r="F745" s="11" t="s">
        <v>658</v>
      </c>
      <c r="G745" s="26" t="s">
        <v>659</v>
      </c>
      <c r="H745" s="11" t="s">
        <v>660</v>
      </c>
      <c r="I745" s="27" t="s">
        <v>661</v>
      </c>
      <c r="J745" s="28" t="s">
        <v>662</v>
      </c>
      <c r="K745" s="29" t="s">
        <v>663</v>
      </c>
      <c r="L745" s="30" t="s">
        <v>664</v>
      </c>
      <c r="M745" s="29" t="s">
        <v>665</v>
      </c>
      <c r="N745" s="29" t="s">
        <v>666</v>
      </c>
      <c r="O745" s="31" t="s">
        <v>667</v>
      </c>
      <c r="P745" s="29" t="s">
        <v>668</v>
      </c>
      <c r="Q745" s="32" t="s">
        <v>669</v>
      </c>
      <c r="R745" s="33" t="s">
        <v>670</v>
      </c>
      <c r="S745" s="33" t="s">
        <v>671</v>
      </c>
      <c r="T745" s="34" t="s">
        <v>672</v>
      </c>
      <c r="U745" s="33" t="s">
        <v>673</v>
      </c>
      <c r="V745" s="35" t="s">
        <v>674</v>
      </c>
      <c r="W745" s="35" t="s">
        <v>675</v>
      </c>
      <c r="X745" s="35" t="s">
        <v>676</v>
      </c>
      <c r="Y745" s="36" t="s">
        <v>677</v>
      </c>
      <c r="Z745" s="35" t="s">
        <v>678</v>
      </c>
      <c r="AA745" s="37" t="s">
        <v>679</v>
      </c>
      <c r="AB745" s="38" t="s">
        <v>680</v>
      </c>
      <c r="AC745" s="37" t="s">
        <v>681</v>
      </c>
    </row>
    <row r="746" spans="1:29">
      <c r="A746" s="28" t="s">
        <v>4</v>
      </c>
      <c r="B746" s="72" t="s">
        <v>325</v>
      </c>
      <c r="C746" s="58" t="s">
        <v>507</v>
      </c>
      <c r="D746" s="187" t="s">
        <v>515</v>
      </c>
      <c r="E746" s="40">
        <v>2</v>
      </c>
      <c r="F746" s="28">
        <v>3</v>
      </c>
      <c r="G746" s="99"/>
      <c r="H746" s="100" t="str">
        <f t="shared" ref="H746:H754" si="26">IF(G746="","",F746*G746)</f>
        <v/>
      </c>
      <c r="I746" s="101"/>
      <c r="J746" s="100" t="str">
        <f t="shared" ref="J746:J754" si="27">IF(G746="","",ROUND(H746*I746+H746,2))</f>
        <v/>
      </c>
      <c r="K746" s="111"/>
      <c r="L746" s="111"/>
      <c r="M746" s="111"/>
      <c r="N746" s="111"/>
      <c r="O746" s="111"/>
      <c r="P746" s="111"/>
      <c r="Q746" s="185">
        <v>14</v>
      </c>
      <c r="R746" s="179"/>
      <c r="S746" s="185">
        <f>Q746*R746</f>
        <v>0</v>
      </c>
      <c r="T746" s="170"/>
      <c r="U746" s="185">
        <f>ROUND(S746*T746+S746,2)</f>
        <v>0</v>
      </c>
      <c r="V746" s="197">
        <v>10</v>
      </c>
      <c r="W746" s="179"/>
      <c r="X746" s="182">
        <f>W746*V746</f>
        <v>0</v>
      </c>
      <c r="Y746" s="170"/>
      <c r="Z746" s="182">
        <f>ROUND(X746+X746*Y746,2)</f>
        <v>0</v>
      </c>
      <c r="AA746" s="176">
        <v>20000</v>
      </c>
      <c r="AB746" s="173">
        <v>0.08</v>
      </c>
      <c r="AC746" s="166">
        <f>ROUND(AA746+AA746*AB746,2)</f>
        <v>21600</v>
      </c>
    </row>
    <row r="747" spans="1:29">
      <c r="A747" s="28" t="s">
        <v>5</v>
      </c>
      <c r="B747" s="72" t="s">
        <v>325</v>
      </c>
      <c r="C747" s="58" t="s">
        <v>508</v>
      </c>
      <c r="D747" s="188"/>
      <c r="E747" s="40">
        <v>2</v>
      </c>
      <c r="F747" s="28">
        <v>4</v>
      </c>
      <c r="G747" s="99"/>
      <c r="H747" s="100" t="str">
        <f t="shared" si="26"/>
        <v/>
      </c>
      <c r="I747" s="101"/>
      <c r="J747" s="100" t="str">
        <f t="shared" si="27"/>
        <v/>
      </c>
      <c r="K747" s="111"/>
      <c r="L747" s="111"/>
      <c r="M747" s="111"/>
      <c r="N747" s="111"/>
      <c r="O747" s="111"/>
      <c r="P747" s="111"/>
      <c r="Q747" s="191"/>
      <c r="R747" s="180"/>
      <c r="S747" s="191"/>
      <c r="T747" s="171"/>
      <c r="U747" s="191"/>
      <c r="V747" s="198"/>
      <c r="W747" s="180"/>
      <c r="X747" s="183"/>
      <c r="Y747" s="171"/>
      <c r="Z747" s="183"/>
      <c r="AA747" s="177"/>
      <c r="AB747" s="174"/>
      <c r="AC747" s="167"/>
    </row>
    <row r="748" spans="1:29">
      <c r="A748" s="28" t="s">
        <v>6</v>
      </c>
      <c r="B748" s="72" t="s">
        <v>287</v>
      </c>
      <c r="C748" s="58" t="s">
        <v>509</v>
      </c>
      <c r="D748" s="188"/>
      <c r="E748" s="40">
        <v>2</v>
      </c>
      <c r="F748" s="28">
        <v>4</v>
      </c>
      <c r="G748" s="99"/>
      <c r="H748" s="100" t="str">
        <f t="shared" si="26"/>
        <v/>
      </c>
      <c r="I748" s="101"/>
      <c r="J748" s="100" t="str">
        <f t="shared" si="27"/>
        <v/>
      </c>
      <c r="K748" s="111"/>
      <c r="L748" s="111"/>
      <c r="M748" s="111"/>
      <c r="N748" s="111"/>
      <c r="O748" s="111"/>
      <c r="P748" s="111"/>
      <c r="Q748" s="191"/>
      <c r="R748" s="180"/>
      <c r="S748" s="191"/>
      <c r="T748" s="171"/>
      <c r="U748" s="191"/>
      <c r="V748" s="198"/>
      <c r="W748" s="180"/>
      <c r="X748" s="183"/>
      <c r="Y748" s="171"/>
      <c r="Z748" s="183"/>
      <c r="AA748" s="177"/>
      <c r="AB748" s="174"/>
      <c r="AC748" s="167"/>
    </row>
    <row r="749" spans="1:29">
      <c r="A749" s="28" t="s">
        <v>7</v>
      </c>
      <c r="B749" s="72" t="s">
        <v>287</v>
      </c>
      <c r="C749" s="58" t="s">
        <v>510</v>
      </c>
      <c r="D749" s="188"/>
      <c r="E749" s="40">
        <v>1</v>
      </c>
      <c r="F749" s="28">
        <v>2</v>
      </c>
      <c r="G749" s="99"/>
      <c r="H749" s="100" t="str">
        <f t="shared" si="26"/>
        <v/>
      </c>
      <c r="I749" s="101"/>
      <c r="J749" s="100" t="str">
        <f t="shared" si="27"/>
        <v/>
      </c>
      <c r="K749" s="111"/>
      <c r="L749" s="111"/>
      <c r="M749" s="111"/>
      <c r="N749" s="111"/>
      <c r="O749" s="111"/>
      <c r="P749" s="111"/>
      <c r="Q749" s="191"/>
      <c r="R749" s="180"/>
      <c r="S749" s="191"/>
      <c r="T749" s="171"/>
      <c r="U749" s="191"/>
      <c r="V749" s="198"/>
      <c r="W749" s="180"/>
      <c r="X749" s="183"/>
      <c r="Y749" s="171"/>
      <c r="Z749" s="183"/>
      <c r="AA749" s="177"/>
      <c r="AB749" s="174"/>
      <c r="AC749" s="167"/>
    </row>
    <row r="750" spans="1:29">
      <c r="A750" s="28" t="s">
        <v>16</v>
      </c>
      <c r="B750" s="72" t="s">
        <v>287</v>
      </c>
      <c r="C750" s="58" t="s">
        <v>511</v>
      </c>
      <c r="D750" s="188"/>
      <c r="E750" s="40">
        <v>1</v>
      </c>
      <c r="F750" s="28">
        <v>2</v>
      </c>
      <c r="G750" s="99"/>
      <c r="H750" s="100" t="str">
        <f t="shared" si="26"/>
        <v/>
      </c>
      <c r="I750" s="101"/>
      <c r="J750" s="100" t="str">
        <f t="shared" si="27"/>
        <v/>
      </c>
      <c r="K750" s="111"/>
      <c r="L750" s="111"/>
      <c r="M750" s="111"/>
      <c r="N750" s="111"/>
      <c r="O750" s="111"/>
      <c r="P750" s="111"/>
      <c r="Q750" s="191"/>
      <c r="R750" s="180"/>
      <c r="S750" s="191"/>
      <c r="T750" s="171"/>
      <c r="U750" s="191"/>
      <c r="V750" s="198"/>
      <c r="W750" s="180"/>
      <c r="X750" s="183"/>
      <c r="Y750" s="171"/>
      <c r="Z750" s="183"/>
      <c r="AA750" s="177"/>
      <c r="AB750" s="174"/>
      <c r="AC750" s="167"/>
    </row>
    <row r="751" spans="1:29" ht="24">
      <c r="A751" s="28" t="s">
        <v>17</v>
      </c>
      <c r="B751" s="72" t="s">
        <v>512</v>
      </c>
      <c r="C751" s="58" t="s">
        <v>513</v>
      </c>
      <c r="D751" s="188"/>
      <c r="E751" s="40">
        <v>4</v>
      </c>
      <c r="F751" s="28">
        <v>4</v>
      </c>
      <c r="G751" s="99"/>
      <c r="H751" s="100" t="str">
        <f t="shared" si="26"/>
        <v/>
      </c>
      <c r="I751" s="101"/>
      <c r="J751" s="100" t="str">
        <f t="shared" si="27"/>
        <v/>
      </c>
      <c r="K751" s="111"/>
      <c r="L751" s="111"/>
      <c r="M751" s="111"/>
      <c r="N751" s="111"/>
      <c r="O751" s="111"/>
      <c r="P751" s="111"/>
      <c r="Q751" s="191"/>
      <c r="R751" s="180"/>
      <c r="S751" s="191"/>
      <c r="T751" s="171"/>
      <c r="U751" s="191"/>
      <c r="V751" s="198"/>
      <c r="W751" s="180"/>
      <c r="X751" s="183"/>
      <c r="Y751" s="171"/>
      <c r="Z751" s="183"/>
      <c r="AA751" s="177"/>
      <c r="AB751" s="174"/>
      <c r="AC751" s="167"/>
    </row>
    <row r="752" spans="1:29">
      <c r="A752" s="28" t="s">
        <v>18</v>
      </c>
      <c r="B752" s="72" t="s">
        <v>210</v>
      </c>
      <c r="C752" s="58" t="s">
        <v>514</v>
      </c>
      <c r="D752" s="188"/>
      <c r="E752" s="40">
        <v>8</v>
      </c>
      <c r="F752" s="28">
        <v>8</v>
      </c>
      <c r="G752" s="99"/>
      <c r="H752" s="100" t="str">
        <f t="shared" si="26"/>
        <v/>
      </c>
      <c r="I752" s="101"/>
      <c r="J752" s="100" t="str">
        <f t="shared" si="27"/>
        <v/>
      </c>
      <c r="K752" s="111"/>
      <c r="L752" s="111"/>
      <c r="M752" s="111"/>
      <c r="N752" s="111"/>
      <c r="O752" s="111"/>
      <c r="P752" s="111"/>
      <c r="Q752" s="191"/>
      <c r="R752" s="180"/>
      <c r="S752" s="191"/>
      <c r="T752" s="171"/>
      <c r="U752" s="191"/>
      <c r="V752" s="198"/>
      <c r="W752" s="180"/>
      <c r="X752" s="183"/>
      <c r="Y752" s="171"/>
      <c r="Z752" s="183"/>
      <c r="AA752" s="177"/>
      <c r="AB752" s="174"/>
      <c r="AC752" s="167"/>
    </row>
    <row r="753" spans="1:29" ht="24">
      <c r="A753" s="28" t="s">
        <v>19</v>
      </c>
      <c r="B753" s="72" t="s">
        <v>210</v>
      </c>
      <c r="C753" s="58" t="s">
        <v>516</v>
      </c>
      <c r="D753" s="188"/>
      <c r="E753" s="40">
        <v>12</v>
      </c>
      <c r="F753" s="28">
        <v>12</v>
      </c>
      <c r="G753" s="99"/>
      <c r="H753" s="100" t="str">
        <f t="shared" si="26"/>
        <v/>
      </c>
      <c r="I753" s="101"/>
      <c r="J753" s="100" t="str">
        <f t="shared" si="27"/>
        <v/>
      </c>
      <c r="K753" s="111"/>
      <c r="L753" s="111"/>
      <c r="M753" s="111"/>
      <c r="N753" s="111"/>
      <c r="O753" s="111"/>
      <c r="P753" s="111"/>
      <c r="Q753" s="191"/>
      <c r="R753" s="180"/>
      <c r="S753" s="191"/>
      <c r="T753" s="171"/>
      <c r="U753" s="191"/>
      <c r="V753" s="198"/>
      <c r="W753" s="180"/>
      <c r="X753" s="183"/>
      <c r="Y753" s="171"/>
      <c r="Z753" s="183"/>
      <c r="AA753" s="177"/>
      <c r="AB753" s="174"/>
      <c r="AC753" s="167"/>
    </row>
    <row r="754" spans="1:29" ht="24">
      <c r="A754" s="28" t="s">
        <v>29</v>
      </c>
      <c r="B754" s="72" t="s">
        <v>266</v>
      </c>
      <c r="C754" s="58" t="s">
        <v>517</v>
      </c>
      <c r="D754" s="188"/>
      <c r="E754" s="40">
        <v>2</v>
      </c>
      <c r="F754" s="28">
        <v>2</v>
      </c>
      <c r="G754" s="99"/>
      <c r="H754" s="100" t="str">
        <f t="shared" si="26"/>
        <v/>
      </c>
      <c r="I754" s="101"/>
      <c r="J754" s="100" t="str">
        <f t="shared" si="27"/>
        <v/>
      </c>
      <c r="K754" s="111"/>
      <c r="L754" s="111"/>
      <c r="M754" s="111"/>
      <c r="N754" s="111"/>
      <c r="O754" s="111"/>
      <c r="P754" s="111"/>
      <c r="Q754" s="191"/>
      <c r="R754" s="180"/>
      <c r="S754" s="191"/>
      <c r="T754" s="171"/>
      <c r="U754" s="191"/>
      <c r="V754" s="198"/>
      <c r="W754" s="180"/>
      <c r="X754" s="183"/>
      <c r="Y754" s="171"/>
      <c r="Z754" s="183"/>
      <c r="AA754" s="177"/>
      <c r="AB754" s="174"/>
      <c r="AC754" s="167"/>
    </row>
    <row r="755" spans="1:29">
      <c r="A755" s="190" t="s">
        <v>52</v>
      </c>
      <c r="B755" s="190"/>
      <c r="C755" s="190"/>
      <c r="D755" s="190"/>
      <c r="E755" s="190"/>
      <c r="F755" s="190"/>
      <c r="G755" s="190"/>
      <c r="H755" s="114">
        <f>SUM(H746:H754)</f>
        <v>0</v>
      </c>
      <c r="I755" s="115"/>
      <c r="J755" s="114">
        <f>SUM(J746:J754)</f>
        <v>0</v>
      </c>
      <c r="K755" s="111"/>
      <c r="L755" s="111"/>
      <c r="M755" s="111"/>
      <c r="N755" s="111"/>
      <c r="O755" s="111"/>
      <c r="P755" s="111"/>
      <c r="Q755" s="133"/>
      <c r="R755" s="133"/>
      <c r="S755" s="119">
        <f>SUM(S746)</f>
        <v>0</v>
      </c>
      <c r="T755" s="120"/>
      <c r="U755" s="119">
        <f>SUM(U746)</f>
        <v>0</v>
      </c>
      <c r="V755" s="134"/>
      <c r="W755" s="134"/>
      <c r="X755" s="121">
        <f>SUM(X746)</f>
        <v>0</v>
      </c>
      <c r="Y755" s="122"/>
      <c r="Z755" s="121">
        <f>SUM(Z746)</f>
        <v>0</v>
      </c>
      <c r="AA755" s="123">
        <f>SUM(AA746)</f>
        <v>20000</v>
      </c>
      <c r="AB755" s="109"/>
      <c r="AC755" s="123">
        <f>SUM(AC746)</f>
        <v>21600</v>
      </c>
    </row>
    <row r="756" spans="1:29">
      <c r="A756" s="192" t="s">
        <v>813</v>
      </c>
      <c r="B756" s="192"/>
      <c r="C756" s="10" t="str">
        <f>IF(G754="","",SUM(H755+N755+S755+X755+AA755))</f>
        <v/>
      </c>
    </row>
    <row r="757" spans="1:29">
      <c r="A757" s="193" t="s">
        <v>814</v>
      </c>
      <c r="B757" s="194"/>
      <c r="C757" s="10" t="str">
        <f>IF(G754="","",SUM(J755,P755,U755,Z755,AC755))</f>
        <v/>
      </c>
    </row>
    <row r="759" spans="1:29">
      <c r="A759" s="169" t="s">
        <v>518</v>
      </c>
      <c r="B759" s="169"/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  <c r="Q759" s="169"/>
      <c r="R759" s="169"/>
      <c r="S759" s="169"/>
      <c r="T759" s="169"/>
      <c r="U759" s="169"/>
      <c r="V759" s="169"/>
      <c r="W759" s="169"/>
      <c r="X759" s="169"/>
      <c r="Y759" s="169"/>
      <c r="Z759" s="169"/>
      <c r="AA759" s="169"/>
      <c r="AB759" s="169"/>
      <c r="AC759" s="169"/>
    </row>
    <row r="760" spans="1:29">
      <c r="A760" s="190" t="s">
        <v>0</v>
      </c>
      <c r="B760" s="190"/>
      <c r="C760" s="190"/>
      <c r="D760" s="190"/>
      <c r="E760" s="190"/>
      <c r="F760" s="190" t="s">
        <v>1</v>
      </c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65" t="s">
        <v>2</v>
      </c>
      <c r="W760" s="165"/>
      <c r="X760" s="165"/>
      <c r="Y760" s="165"/>
      <c r="Z760" s="165"/>
      <c r="AA760" s="165"/>
      <c r="AB760" s="165"/>
      <c r="AC760" s="165"/>
    </row>
    <row r="761" spans="1:29" ht="120">
      <c r="A761" s="11" t="s">
        <v>8</v>
      </c>
      <c r="B761" s="11" t="s">
        <v>9</v>
      </c>
      <c r="C761" s="11" t="s">
        <v>20</v>
      </c>
      <c r="D761" s="11" t="s">
        <v>10</v>
      </c>
      <c r="E761" s="11" t="s">
        <v>21</v>
      </c>
      <c r="F761" s="11" t="s">
        <v>33</v>
      </c>
      <c r="G761" s="12" t="s">
        <v>34</v>
      </c>
      <c r="H761" s="13" t="s">
        <v>35</v>
      </c>
      <c r="I761" s="14" t="s">
        <v>3</v>
      </c>
      <c r="J761" s="13" t="s">
        <v>36</v>
      </c>
      <c r="K761" s="15" t="s">
        <v>38</v>
      </c>
      <c r="L761" s="16" t="s">
        <v>39</v>
      </c>
      <c r="M761" s="15" t="s">
        <v>37</v>
      </c>
      <c r="N761" s="15" t="s">
        <v>41</v>
      </c>
      <c r="O761" s="17" t="s">
        <v>3</v>
      </c>
      <c r="P761" s="18" t="s">
        <v>42</v>
      </c>
      <c r="Q761" s="19" t="s">
        <v>43</v>
      </c>
      <c r="R761" s="20" t="s">
        <v>44</v>
      </c>
      <c r="S761" s="20" t="s">
        <v>45</v>
      </c>
      <c r="T761" s="21" t="s">
        <v>3</v>
      </c>
      <c r="U761" s="20" t="s">
        <v>46</v>
      </c>
      <c r="V761" s="22" t="s">
        <v>11</v>
      </c>
      <c r="W761" s="22" t="s">
        <v>12</v>
      </c>
      <c r="X761" s="22" t="s">
        <v>13</v>
      </c>
      <c r="Y761" s="23" t="s">
        <v>3</v>
      </c>
      <c r="Z761" s="22" t="s">
        <v>14</v>
      </c>
      <c r="AA761" s="24" t="s">
        <v>47</v>
      </c>
      <c r="AB761" s="25" t="s">
        <v>3</v>
      </c>
      <c r="AC761" s="24" t="s">
        <v>48</v>
      </c>
    </row>
    <row r="762" spans="1:29" ht="12" customHeight="1">
      <c r="A762" s="11" t="s">
        <v>653</v>
      </c>
      <c r="B762" s="11" t="s">
        <v>654</v>
      </c>
      <c r="C762" s="11" t="s">
        <v>655</v>
      </c>
      <c r="D762" s="11" t="s">
        <v>656</v>
      </c>
      <c r="E762" s="11" t="s">
        <v>657</v>
      </c>
      <c r="F762" s="11" t="s">
        <v>658</v>
      </c>
      <c r="G762" s="26" t="s">
        <v>659</v>
      </c>
      <c r="H762" s="11" t="s">
        <v>660</v>
      </c>
      <c r="I762" s="27" t="s">
        <v>661</v>
      </c>
      <c r="J762" s="28" t="s">
        <v>662</v>
      </c>
      <c r="K762" s="29" t="s">
        <v>663</v>
      </c>
      <c r="L762" s="30" t="s">
        <v>664</v>
      </c>
      <c r="M762" s="29" t="s">
        <v>665</v>
      </c>
      <c r="N762" s="29" t="s">
        <v>666</v>
      </c>
      <c r="O762" s="31" t="s">
        <v>667</v>
      </c>
      <c r="P762" s="29" t="s">
        <v>668</v>
      </c>
      <c r="Q762" s="32" t="s">
        <v>669</v>
      </c>
      <c r="R762" s="33" t="s">
        <v>670</v>
      </c>
      <c r="S762" s="33" t="s">
        <v>671</v>
      </c>
      <c r="T762" s="34" t="s">
        <v>672</v>
      </c>
      <c r="U762" s="33" t="s">
        <v>673</v>
      </c>
      <c r="V762" s="35" t="s">
        <v>674</v>
      </c>
      <c r="W762" s="35" t="s">
        <v>675</v>
      </c>
      <c r="X762" s="35" t="s">
        <v>676</v>
      </c>
      <c r="Y762" s="36" t="s">
        <v>677</v>
      </c>
      <c r="Z762" s="35" t="s">
        <v>678</v>
      </c>
      <c r="AA762" s="37" t="s">
        <v>679</v>
      </c>
      <c r="AB762" s="38" t="s">
        <v>680</v>
      </c>
      <c r="AC762" s="37" t="s">
        <v>681</v>
      </c>
    </row>
    <row r="763" spans="1:29" ht="36">
      <c r="A763" s="28" t="s">
        <v>4</v>
      </c>
      <c r="B763" s="72" t="s">
        <v>519</v>
      </c>
      <c r="C763" s="73" t="s">
        <v>520</v>
      </c>
      <c r="D763" s="75" t="s">
        <v>521</v>
      </c>
      <c r="E763" s="40">
        <v>5</v>
      </c>
      <c r="F763" s="28">
        <v>5</v>
      </c>
      <c r="G763" s="99"/>
      <c r="H763" s="100" t="str">
        <f>IF(G763="","",F763*G763)</f>
        <v/>
      </c>
      <c r="I763" s="101"/>
      <c r="J763" s="100" t="str">
        <f>IF(G763="","",ROUND(H763*I763+H763,2))</f>
        <v/>
      </c>
      <c r="K763" s="111"/>
      <c r="L763" s="111"/>
      <c r="M763" s="111"/>
      <c r="N763" s="111"/>
      <c r="O763" s="111"/>
      <c r="P763" s="111"/>
      <c r="Q763" s="125">
        <v>1</v>
      </c>
      <c r="R763" s="124"/>
      <c r="S763" s="125">
        <f>Q763*R763</f>
        <v>0</v>
      </c>
      <c r="T763" s="126"/>
      <c r="U763" s="125">
        <f>ROUND(S763*T763+S763,2)</f>
        <v>0</v>
      </c>
      <c r="V763" s="106">
        <v>5</v>
      </c>
      <c r="W763" s="124"/>
      <c r="X763" s="127">
        <f>W763*V763</f>
        <v>0</v>
      </c>
      <c r="Y763" s="126"/>
      <c r="Z763" s="127">
        <f>ROUND(X763+X763*Y763,2)</f>
        <v>0</v>
      </c>
      <c r="AA763" s="128">
        <v>10000</v>
      </c>
      <c r="AB763" s="129">
        <v>0.08</v>
      </c>
      <c r="AC763" s="130">
        <f>ROUND(AA763+AA763*AB763,2)</f>
        <v>10800</v>
      </c>
    </row>
    <row r="764" spans="1:29">
      <c r="A764" s="190" t="s">
        <v>52</v>
      </c>
      <c r="B764" s="190"/>
      <c r="C764" s="190"/>
      <c r="D764" s="190"/>
      <c r="E764" s="190"/>
      <c r="F764" s="190"/>
      <c r="G764" s="190"/>
      <c r="H764" s="114">
        <f>SUM(H763:H763)</f>
        <v>0</v>
      </c>
      <c r="I764" s="115"/>
      <c r="J764" s="114">
        <f>SUM(J763)</f>
        <v>0</v>
      </c>
      <c r="K764" s="111"/>
      <c r="L764" s="111"/>
      <c r="M764" s="111"/>
      <c r="N764" s="111"/>
      <c r="O764" s="111"/>
      <c r="P764" s="111"/>
      <c r="Q764" s="133"/>
      <c r="R764" s="133"/>
      <c r="S764" s="119">
        <f>SUM(S763)</f>
        <v>0</v>
      </c>
      <c r="T764" s="120"/>
      <c r="U764" s="119">
        <f>SUM(U763)</f>
        <v>0</v>
      </c>
      <c r="V764" s="134"/>
      <c r="W764" s="134"/>
      <c r="X764" s="121">
        <f>SUM(X763)</f>
        <v>0</v>
      </c>
      <c r="Y764" s="122"/>
      <c r="Z764" s="121">
        <f>SUM(Z763)</f>
        <v>0</v>
      </c>
      <c r="AA764" s="123">
        <f>SUM(AA763)</f>
        <v>10000</v>
      </c>
      <c r="AB764" s="109"/>
      <c r="AC764" s="123">
        <f>SUM(AC763)</f>
        <v>10800</v>
      </c>
    </row>
    <row r="765" spans="1:29">
      <c r="A765" s="192" t="s">
        <v>815</v>
      </c>
      <c r="B765" s="192"/>
      <c r="C765" s="10" t="str">
        <f>IF(G763="","",SUM(H764+N764+S764+X764+AA764))</f>
        <v/>
      </c>
    </row>
    <row r="766" spans="1:29">
      <c r="A766" s="193" t="s">
        <v>816</v>
      </c>
      <c r="B766" s="194"/>
      <c r="C766" s="10" t="str">
        <f>IF(G763="","",SUM(J764,P764,U764,Z764,AC764))</f>
        <v/>
      </c>
    </row>
    <row r="768" spans="1:29">
      <c r="A768" s="169" t="s">
        <v>522</v>
      </c>
      <c r="B768" s="169"/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  <c r="Q768" s="169"/>
      <c r="R768" s="169"/>
      <c r="S768" s="169"/>
      <c r="T768" s="169"/>
      <c r="U768" s="169"/>
      <c r="V768" s="169"/>
      <c r="W768" s="169"/>
      <c r="X768" s="169"/>
      <c r="Y768" s="169"/>
      <c r="Z768" s="169"/>
      <c r="AA768" s="169"/>
      <c r="AB768" s="169"/>
      <c r="AC768" s="169"/>
    </row>
    <row r="769" spans="1:29">
      <c r="A769" s="190" t="s">
        <v>0</v>
      </c>
      <c r="B769" s="190"/>
      <c r="C769" s="190"/>
      <c r="D769" s="190"/>
      <c r="E769" s="190"/>
      <c r="F769" s="190" t="s">
        <v>1</v>
      </c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65" t="s">
        <v>2</v>
      </c>
      <c r="W769" s="165"/>
      <c r="X769" s="165"/>
      <c r="Y769" s="165"/>
      <c r="Z769" s="165"/>
      <c r="AA769" s="165"/>
      <c r="AB769" s="165"/>
      <c r="AC769" s="165"/>
    </row>
    <row r="770" spans="1:29" ht="120">
      <c r="A770" s="11" t="s">
        <v>8</v>
      </c>
      <c r="B770" s="11" t="s">
        <v>9</v>
      </c>
      <c r="C770" s="11" t="s">
        <v>20</v>
      </c>
      <c r="D770" s="11" t="s">
        <v>10</v>
      </c>
      <c r="E770" s="11" t="s">
        <v>21</v>
      </c>
      <c r="F770" s="11" t="s">
        <v>33</v>
      </c>
      <c r="G770" s="12" t="s">
        <v>34</v>
      </c>
      <c r="H770" s="13" t="s">
        <v>35</v>
      </c>
      <c r="I770" s="14" t="s">
        <v>3</v>
      </c>
      <c r="J770" s="13" t="s">
        <v>36</v>
      </c>
      <c r="K770" s="15" t="s">
        <v>38</v>
      </c>
      <c r="L770" s="16" t="s">
        <v>39</v>
      </c>
      <c r="M770" s="15" t="s">
        <v>37</v>
      </c>
      <c r="N770" s="15" t="s">
        <v>41</v>
      </c>
      <c r="O770" s="17" t="s">
        <v>3</v>
      </c>
      <c r="P770" s="18" t="s">
        <v>42</v>
      </c>
      <c r="Q770" s="19" t="s">
        <v>43</v>
      </c>
      <c r="R770" s="20" t="s">
        <v>44</v>
      </c>
      <c r="S770" s="20" t="s">
        <v>45</v>
      </c>
      <c r="T770" s="21" t="s">
        <v>3</v>
      </c>
      <c r="U770" s="20" t="s">
        <v>46</v>
      </c>
      <c r="V770" s="22" t="s">
        <v>11</v>
      </c>
      <c r="W770" s="22" t="s">
        <v>12</v>
      </c>
      <c r="X770" s="22" t="s">
        <v>13</v>
      </c>
      <c r="Y770" s="23" t="s">
        <v>3</v>
      </c>
      <c r="Z770" s="22" t="s">
        <v>14</v>
      </c>
      <c r="AA770" s="24" t="s">
        <v>47</v>
      </c>
      <c r="AB770" s="25" t="s">
        <v>3</v>
      </c>
      <c r="AC770" s="24" t="s">
        <v>48</v>
      </c>
    </row>
    <row r="771" spans="1:29" ht="12" customHeight="1">
      <c r="A771" s="11" t="s">
        <v>653</v>
      </c>
      <c r="B771" s="11" t="s">
        <v>654</v>
      </c>
      <c r="C771" s="11" t="s">
        <v>655</v>
      </c>
      <c r="D771" s="11" t="s">
        <v>656</v>
      </c>
      <c r="E771" s="11" t="s">
        <v>657</v>
      </c>
      <c r="F771" s="11" t="s">
        <v>658</v>
      </c>
      <c r="G771" s="26" t="s">
        <v>659</v>
      </c>
      <c r="H771" s="11" t="s">
        <v>660</v>
      </c>
      <c r="I771" s="27" t="s">
        <v>661</v>
      </c>
      <c r="J771" s="28" t="s">
        <v>662</v>
      </c>
      <c r="K771" s="29" t="s">
        <v>663</v>
      </c>
      <c r="L771" s="30" t="s">
        <v>664</v>
      </c>
      <c r="M771" s="29" t="s">
        <v>665</v>
      </c>
      <c r="N771" s="29" t="s">
        <v>666</v>
      </c>
      <c r="O771" s="31" t="s">
        <v>667</v>
      </c>
      <c r="P771" s="29" t="s">
        <v>668</v>
      </c>
      <c r="Q771" s="32" t="s">
        <v>669</v>
      </c>
      <c r="R771" s="33" t="s">
        <v>670</v>
      </c>
      <c r="S771" s="33" t="s">
        <v>671</v>
      </c>
      <c r="T771" s="34" t="s">
        <v>672</v>
      </c>
      <c r="U771" s="33" t="s">
        <v>673</v>
      </c>
      <c r="V771" s="35" t="s">
        <v>674</v>
      </c>
      <c r="W771" s="35" t="s">
        <v>675</v>
      </c>
      <c r="X771" s="35" t="s">
        <v>676</v>
      </c>
      <c r="Y771" s="36" t="s">
        <v>677</v>
      </c>
      <c r="Z771" s="35" t="s">
        <v>678</v>
      </c>
      <c r="AA771" s="37" t="s">
        <v>679</v>
      </c>
      <c r="AB771" s="38" t="s">
        <v>680</v>
      </c>
      <c r="AC771" s="37" t="s">
        <v>681</v>
      </c>
    </row>
    <row r="772" spans="1:29" ht="36">
      <c r="A772" s="195" t="s">
        <v>4</v>
      </c>
      <c r="B772" s="187" t="s">
        <v>315</v>
      </c>
      <c r="C772" s="187" t="s">
        <v>523</v>
      </c>
      <c r="D772" s="187" t="s">
        <v>524</v>
      </c>
      <c r="E772" s="207">
        <v>7</v>
      </c>
      <c r="F772" s="195">
        <v>14</v>
      </c>
      <c r="G772" s="179"/>
      <c r="H772" s="211" t="str">
        <f>IF(G772="","",F772*G772)</f>
        <v/>
      </c>
      <c r="I772" s="170"/>
      <c r="J772" s="211" t="str">
        <f>IF(G772="","",ROUND(H772*I772+H772,2))</f>
        <v/>
      </c>
      <c r="K772" s="102" t="s">
        <v>525</v>
      </c>
      <c r="L772" s="102">
        <v>7</v>
      </c>
      <c r="M772" s="103"/>
      <c r="N772" s="104" t="str">
        <f>IF(M772="","",L772*M772)</f>
        <v/>
      </c>
      <c r="O772" s="101"/>
      <c r="P772" s="104" t="str">
        <f>IF(M772="","",ROUND(N772*O772+N772,2))</f>
        <v/>
      </c>
      <c r="Q772" s="185">
        <v>2</v>
      </c>
      <c r="R772" s="179"/>
      <c r="S772" s="185">
        <f>Q772*R772</f>
        <v>0</v>
      </c>
      <c r="T772" s="170"/>
      <c r="U772" s="185">
        <f>ROUND(S772*T772+S772,2)</f>
        <v>0</v>
      </c>
      <c r="V772" s="197">
        <v>5</v>
      </c>
      <c r="W772" s="179"/>
      <c r="X772" s="182">
        <f>W772*V772</f>
        <v>0</v>
      </c>
      <c r="Y772" s="170"/>
      <c r="Z772" s="182">
        <f>ROUND(X772+X772*Y772,2)</f>
        <v>0</v>
      </c>
      <c r="AA772" s="176">
        <v>10000</v>
      </c>
      <c r="AB772" s="173">
        <v>0.08</v>
      </c>
      <c r="AC772" s="166">
        <f>ROUND(AA772+AA772*AB772,2)</f>
        <v>10800</v>
      </c>
    </row>
    <row r="773" spans="1:29" ht="72">
      <c r="A773" s="196"/>
      <c r="B773" s="189"/>
      <c r="C773" s="189"/>
      <c r="D773" s="189"/>
      <c r="E773" s="209"/>
      <c r="F773" s="196"/>
      <c r="G773" s="181"/>
      <c r="H773" s="212"/>
      <c r="I773" s="172"/>
      <c r="J773" s="212"/>
      <c r="K773" s="102" t="s">
        <v>526</v>
      </c>
      <c r="L773" s="102">
        <v>7</v>
      </c>
      <c r="M773" s="103"/>
      <c r="N773" s="104" t="str">
        <f>IF(M773="","",L773*M773)</f>
        <v/>
      </c>
      <c r="O773" s="101"/>
      <c r="P773" s="104" t="str">
        <f>IF(M773="","",ROUND(N773*O773+N773,2))</f>
        <v/>
      </c>
      <c r="Q773" s="186"/>
      <c r="R773" s="181"/>
      <c r="S773" s="186"/>
      <c r="T773" s="172"/>
      <c r="U773" s="186"/>
      <c r="V773" s="199"/>
      <c r="W773" s="181"/>
      <c r="X773" s="184"/>
      <c r="Y773" s="172"/>
      <c r="Z773" s="184"/>
      <c r="AA773" s="178"/>
      <c r="AB773" s="175"/>
      <c r="AC773" s="168"/>
    </row>
    <row r="774" spans="1:29">
      <c r="A774" s="190" t="s">
        <v>52</v>
      </c>
      <c r="B774" s="190"/>
      <c r="C774" s="190"/>
      <c r="D774" s="190"/>
      <c r="E774" s="190"/>
      <c r="F774" s="190"/>
      <c r="G774" s="190"/>
      <c r="H774" s="114">
        <f>SUM(H772:H772)</f>
        <v>0</v>
      </c>
      <c r="I774" s="115"/>
      <c r="J774" s="114">
        <f>SUM(J772)</f>
        <v>0</v>
      </c>
      <c r="K774" s="137"/>
      <c r="L774" s="137"/>
      <c r="M774" s="142"/>
      <c r="N774" s="116">
        <f>SUM(N772:N773)</f>
        <v>0</v>
      </c>
      <c r="O774" s="144"/>
      <c r="P774" s="116">
        <f>SUM(P772:P773)</f>
        <v>0</v>
      </c>
      <c r="Q774" s="145"/>
      <c r="R774" s="133"/>
      <c r="S774" s="119">
        <f>SUM(S772)</f>
        <v>0</v>
      </c>
      <c r="T774" s="120"/>
      <c r="U774" s="119">
        <f>SUM(U772)</f>
        <v>0</v>
      </c>
      <c r="V774" s="134"/>
      <c r="W774" s="134"/>
      <c r="X774" s="121">
        <f>SUM(X772)</f>
        <v>0</v>
      </c>
      <c r="Y774" s="122"/>
      <c r="Z774" s="121">
        <f>SUM(Z772)</f>
        <v>0</v>
      </c>
      <c r="AA774" s="123">
        <f>SUM(AA772)</f>
        <v>10000</v>
      </c>
      <c r="AB774" s="109"/>
      <c r="AC774" s="123">
        <f>SUM(AC772)</f>
        <v>10800</v>
      </c>
    </row>
    <row r="775" spans="1:29">
      <c r="A775" s="192" t="s">
        <v>817</v>
      </c>
      <c r="B775" s="192"/>
      <c r="C775" s="10" t="str">
        <f>IF(G773="","",SUM(H774+N774+S774+X774+AA774))</f>
        <v/>
      </c>
    </row>
    <row r="776" spans="1:29">
      <c r="A776" s="193" t="s">
        <v>818</v>
      </c>
      <c r="B776" s="194"/>
      <c r="C776" s="10" t="str">
        <f>IF(G773="","",SUM(J774,P774,U774,Z774,AC774))</f>
        <v/>
      </c>
    </row>
    <row r="778" spans="1:29">
      <c r="A778" s="169" t="s">
        <v>527</v>
      </c>
      <c r="B778" s="169"/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  <c r="Q778" s="169"/>
      <c r="R778" s="169"/>
      <c r="S778" s="169"/>
      <c r="T778" s="169"/>
      <c r="U778" s="169"/>
      <c r="V778" s="169"/>
      <c r="W778" s="169"/>
      <c r="X778" s="169"/>
      <c r="Y778" s="169"/>
      <c r="Z778" s="169"/>
      <c r="AA778" s="169"/>
      <c r="AB778" s="169"/>
      <c r="AC778" s="169"/>
    </row>
    <row r="779" spans="1:29">
      <c r="A779" s="190" t="s">
        <v>0</v>
      </c>
      <c r="B779" s="190"/>
      <c r="C779" s="190"/>
      <c r="D779" s="190"/>
      <c r="E779" s="190"/>
      <c r="F779" s="190" t="s">
        <v>1</v>
      </c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65" t="s">
        <v>2</v>
      </c>
      <c r="W779" s="165"/>
      <c r="X779" s="165"/>
      <c r="Y779" s="165"/>
      <c r="Z779" s="165"/>
      <c r="AA779" s="165"/>
      <c r="AB779" s="165"/>
      <c r="AC779" s="165"/>
    </row>
    <row r="780" spans="1:29" ht="120">
      <c r="A780" s="11" t="s">
        <v>8</v>
      </c>
      <c r="B780" s="11" t="s">
        <v>9</v>
      </c>
      <c r="C780" s="11" t="s">
        <v>20</v>
      </c>
      <c r="D780" s="11" t="s">
        <v>10</v>
      </c>
      <c r="E780" s="11" t="s">
        <v>21</v>
      </c>
      <c r="F780" s="11" t="s">
        <v>33</v>
      </c>
      <c r="G780" s="12" t="s">
        <v>34</v>
      </c>
      <c r="H780" s="13" t="s">
        <v>35</v>
      </c>
      <c r="I780" s="14" t="s">
        <v>3</v>
      </c>
      <c r="J780" s="13" t="s">
        <v>36</v>
      </c>
      <c r="K780" s="15" t="s">
        <v>38</v>
      </c>
      <c r="L780" s="16" t="s">
        <v>39</v>
      </c>
      <c r="M780" s="15" t="s">
        <v>37</v>
      </c>
      <c r="N780" s="15" t="s">
        <v>41</v>
      </c>
      <c r="O780" s="17" t="s">
        <v>3</v>
      </c>
      <c r="P780" s="18" t="s">
        <v>42</v>
      </c>
      <c r="Q780" s="19" t="s">
        <v>43</v>
      </c>
      <c r="R780" s="20" t="s">
        <v>44</v>
      </c>
      <c r="S780" s="20" t="s">
        <v>45</v>
      </c>
      <c r="T780" s="21" t="s">
        <v>3</v>
      </c>
      <c r="U780" s="20" t="s">
        <v>46</v>
      </c>
      <c r="V780" s="22" t="s">
        <v>11</v>
      </c>
      <c r="W780" s="22" t="s">
        <v>12</v>
      </c>
      <c r="X780" s="22" t="s">
        <v>13</v>
      </c>
      <c r="Y780" s="23" t="s">
        <v>3</v>
      </c>
      <c r="Z780" s="22" t="s">
        <v>14</v>
      </c>
      <c r="AA780" s="24" t="s">
        <v>47</v>
      </c>
      <c r="AB780" s="25" t="s">
        <v>3</v>
      </c>
      <c r="AC780" s="24" t="s">
        <v>48</v>
      </c>
    </row>
    <row r="781" spans="1:29" ht="12" customHeight="1">
      <c r="A781" s="11" t="s">
        <v>653</v>
      </c>
      <c r="B781" s="11" t="s">
        <v>654</v>
      </c>
      <c r="C781" s="11" t="s">
        <v>655</v>
      </c>
      <c r="D781" s="11" t="s">
        <v>656</v>
      </c>
      <c r="E781" s="11" t="s">
        <v>657</v>
      </c>
      <c r="F781" s="11" t="s">
        <v>658</v>
      </c>
      <c r="G781" s="26" t="s">
        <v>659</v>
      </c>
      <c r="H781" s="11" t="s">
        <v>660</v>
      </c>
      <c r="I781" s="27" t="s">
        <v>661</v>
      </c>
      <c r="J781" s="28" t="s">
        <v>662</v>
      </c>
      <c r="K781" s="29" t="s">
        <v>663</v>
      </c>
      <c r="L781" s="30" t="s">
        <v>664</v>
      </c>
      <c r="M781" s="29" t="s">
        <v>665</v>
      </c>
      <c r="N781" s="29" t="s">
        <v>666</v>
      </c>
      <c r="O781" s="31" t="s">
        <v>667</v>
      </c>
      <c r="P781" s="29" t="s">
        <v>668</v>
      </c>
      <c r="Q781" s="32" t="s">
        <v>669</v>
      </c>
      <c r="R781" s="33" t="s">
        <v>670</v>
      </c>
      <c r="S781" s="33" t="s">
        <v>671</v>
      </c>
      <c r="T781" s="34" t="s">
        <v>672</v>
      </c>
      <c r="U781" s="33" t="s">
        <v>673</v>
      </c>
      <c r="V781" s="35" t="s">
        <v>674</v>
      </c>
      <c r="W781" s="35" t="s">
        <v>675</v>
      </c>
      <c r="X781" s="35" t="s">
        <v>676</v>
      </c>
      <c r="Y781" s="36" t="s">
        <v>677</v>
      </c>
      <c r="Z781" s="35" t="s">
        <v>678</v>
      </c>
      <c r="AA781" s="37" t="s">
        <v>679</v>
      </c>
      <c r="AB781" s="38" t="s">
        <v>680</v>
      </c>
      <c r="AC781" s="37" t="s">
        <v>681</v>
      </c>
    </row>
    <row r="782" spans="1:29" ht="24">
      <c r="A782" s="195" t="s">
        <v>4</v>
      </c>
      <c r="B782" s="187" t="s">
        <v>528</v>
      </c>
      <c r="C782" s="187" t="s">
        <v>529</v>
      </c>
      <c r="D782" s="187" t="s">
        <v>530</v>
      </c>
      <c r="E782" s="207">
        <v>24</v>
      </c>
      <c r="F782" s="195">
        <v>48</v>
      </c>
      <c r="G782" s="179"/>
      <c r="H782" s="211" t="str">
        <f>IF(G782="","",F782*G782)</f>
        <v/>
      </c>
      <c r="I782" s="170"/>
      <c r="J782" s="211" t="str">
        <f>IF(G782="","",ROUND(H782*I782+H782,2))</f>
        <v/>
      </c>
      <c r="K782" s="102" t="s">
        <v>531</v>
      </c>
      <c r="L782" s="102">
        <v>48</v>
      </c>
      <c r="M782" s="103"/>
      <c r="N782" s="104" t="str">
        <f>IF(M782="","",L782*M782)</f>
        <v/>
      </c>
      <c r="O782" s="101"/>
      <c r="P782" s="104" t="str">
        <f>IF(M782="","",ROUND(N782*O782+N782,2))</f>
        <v/>
      </c>
      <c r="Q782" s="185">
        <v>8</v>
      </c>
      <c r="R782" s="179"/>
      <c r="S782" s="185">
        <f>Q782*R782</f>
        <v>0</v>
      </c>
      <c r="T782" s="170"/>
      <c r="U782" s="185">
        <f>ROUND(S782*T782+S782,2)</f>
        <v>0</v>
      </c>
      <c r="V782" s="197">
        <v>5</v>
      </c>
      <c r="W782" s="179"/>
      <c r="X782" s="182">
        <f>W782*V782</f>
        <v>0</v>
      </c>
      <c r="Y782" s="170"/>
      <c r="Z782" s="182">
        <f>ROUND(X782+X782*Y782,2)</f>
        <v>0</v>
      </c>
      <c r="AA782" s="176">
        <v>5000</v>
      </c>
      <c r="AB782" s="173">
        <v>0.08</v>
      </c>
      <c r="AC782" s="166">
        <f>ROUND(AA782+AA782*AB782,2)</f>
        <v>5400</v>
      </c>
    </row>
    <row r="783" spans="1:29">
      <c r="A783" s="196"/>
      <c r="B783" s="189"/>
      <c r="C783" s="189"/>
      <c r="D783" s="189"/>
      <c r="E783" s="209"/>
      <c r="F783" s="196"/>
      <c r="G783" s="181"/>
      <c r="H783" s="212"/>
      <c r="I783" s="172"/>
      <c r="J783" s="212"/>
      <c r="K783" s="102" t="s">
        <v>317</v>
      </c>
      <c r="L783" s="102">
        <v>24</v>
      </c>
      <c r="M783" s="103"/>
      <c r="N783" s="104" t="str">
        <f>IF(M783="","",L783*M783)</f>
        <v/>
      </c>
      <c r="O783" s="101"/>
      <c r="P783" s="104" t="str">
        <f>IF(M783="","",ROUND(N783*O783+N783,2))</f>
        <v/>
      </c>
      <c r="Q783" s="186"/>
      <c r="R783" s="181"/>
      <c r="S783" s="186"/>
      <c r="T783" s="172"/>
      <c r="U783" s="186"/>
      <c r="V783" s="199"/>
      <c r="W783" s="181"/>
      <c r="X783" s="184"/>
      <c r="Y783" s="172"/>
      <c r="Z783" s="184"/>
      <c r="AA783" s="178"/>
      <c r="AB783" s="175"/>
      <c r="AC783" s="168"/>
    </row>
    <row r="784" spans="1:29">
      <c r="A784" s="190" t="s">
        <v>52</v>
      </c>
      <c r="B784" s="190"/>
      <c r="C784" s="190"/>
      <c r="D784" s="190"/>
      <c r="E784" s="190"/>
      <c r="F784" s="190"/>
      <c r="G784" s="190"/>
      <c r="H784" s="114">
        <f>SUM(H782:H782)</f>
        <v>0</v>
      </c>
      <c r="I784" s="115"/>
      <c r="J784" s="114">
        <f>SUM(J782)</f>
        <v>0</v>
      </c>
      <c r="K784" s="137"/>
      <c r="L784" s="137"/>
      <c r="M784" s="142"/>
      <c r="N784" s="116">
        <f>SUM(N782:N783)</f>
        <v>0</v>
      </c>
      <c r="O784" s="144"/>
      <c r="P784" s="116">
        <f>SUM(P782:P783)</f>
        <v>0</v>
      </c>
      <c r="Q784" s="145"/>
      <c r="R784" s="133"/>
      <c r="S784" s="119">
        <f>SUM(S782)</f>
        <v>0</v>
      </c>
      <c r="T784" s="120"/>
      <c r="U784" s="119">
        <f>SUM(U782)</f>
        <v>0</v>
      </c>
      <c r="V784" s="134"/>
      <c r="W784" s="134"/>
      <c r="X784" s="121">
        <f>SUM(X782)</f>
        <v>0</v>
      </c>
      <c r="Y784" s="122"/>
      <c r="Z784" s="121">
        <f>SUM(Z782)</f>
        <v>0</v>
      </c>
      <c r="AA784" s="123">
        <f>SUM(AA782)</f>
        <v>5000</v>
      </c>
      <c r="AB784" s="109"/>
      <c r="AC784" s="123">
        <f>SUM(AC782)</f>
        <v>5400</v>
      </c>
    </row>
    <row r="785" spans="1:29">
      <c r="A785" s="192" t="s">
        <v>819</v>
      </c>
      <c r="B785" s="192"/>
      <c r="C785" s="10" t="str">
        <f>IF(G783="","",SUM(H784+N784+S784+X784+AA784))</f>
        <v/>
      </c>
    </row>
    <row r="786" spans="1:29">
      <c r="A786" s="193" t="s">
        <v>820</v>
      </c>
      <c r="B786" s="194"/>
      <c r="C786" s="10" t="str">
        <f>IF(G783="","",SUM(J784,P784,U784,Z784,AC784))</f>
        <v/>
      </c>
    </row>
    <row r="788" spans="1:29">
      <c r="A788" s="169" t="s">
        <v>532</v>
      </c>
      <c r="B788" s="169"/>
      <c r="C788" s="169"/>
      <c r="D788" s="169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  <c r="Q788" s="169"/>
      <c r="R788" s="169"/>
      <c r="S788" s="169"/>
      <c r="T788" s="169"/>
      <c r="U788" s="169"/>
      <c r="V788" s="169"/>
      <c r="W788" s="169"/>
      <c r="X788" s="169"/>
      <c r="Y788" s="169"/>
      <c r="Z788" s="169"/>
      <c r="AA788" s="169"/>
      <c r="AB788" s="169"/>
      <c r="AC788" s="169"/>
    </row>
    <row r="789" spans="1:29">
      <c r="A789" s="190" t="s">
        <v>0</v>
      </c>
      <c r="B789" s="190"/>
      <c r="C789" s="190"/>
      <c r="D789" s="190"/>
      <c r="E789" s="190"/>
      <c r="F789" s="190" t="s">
        <v>1</v>
      </c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65" t="s">
        <v>2</v>
      </c>
      <c r="W789" s="165"/>
      <c r="X789" s="165"/>
      <c r="Y789" s="165"/>
      <c r="Z789" s="165"/>
      <c r="AA789" s="165"/>
      <c r="AB789" s="165"/>
      <c r="AC789" s="165"/>
    </row>
    <row r="790" spans="1:29" ht="120">
      <c r="A790" s="11" t="s">
        <v>8</v>
      </c>
      <c r="B790" s="11" t="s">
        <v>9</v>
      </c>
      <c r="C790" s="11" t="s">
        <v>20</v>
      </c>
      <c r="D790" s="11" t="s">
        <v>10</v>
      </c>
      <c r="E790" s="11" t="s">
        <v>21</v>
      </c>
      <c r="F790" s="11" t="s">
        <v>33</v>
      </c>
      <c r="G790" s="12" t="s">
        <v>34</v>
      </c>
      <c r="H790" s="13" t="s">
        <v>35</v>
      </c>
      <c r="I790" s="14" t="s">
        <v>3</v>
      </c>
      <c r="J790" s="13" t="s">
        <v>36</v>
      </c>
      <c r="K790" s="15" t="s">
        <v>38</v>
      </c>
      <c r="L790" s="16" t="s">
        <v>39</v>
      </c>
      <c r="M790" s="15" t="s">
        <v>37</v>
      </c>
      <c r="N790" s="15" t="s">
        <v>41</v>
      </c>
      <c r="O790" s="17" t="s">
        <v>3</v>
      </c>
      <c r="P790" s="18" t="s">
        <v>42</v>
      </c>
      <c r="Q790" s="19" t="s">
        <v>43</v>
      </c>
      <c r="R790" s="20" t="s">
        <v>44</v>
      </c>
      <c r="S790" s="20" t="s">
        <v>45</v>
      </c>
      <c r="T790" s="21" t="s">
        <v>3</v>
      </c>
      <c r="U790" s="20" t="s">
        <v>46</v>
      </c>
      <c r="V790" s="22" t="s">
        <v>11</v>
      </c>
      <c r="W790" s="22" t="s">
        <v>12</v>
      </c>
      <c r="X790" s="22" t="s">
        <v>13</v>
      </c>
      <c r="Y790" s="23" t="s">
        <v>3</v>
      </c>
      <c r="Z790" s="22" t="s">
        <v>14</v>
      </c>
      <c r="AA790" s="24" t="s">
        <v>47</v>
      </c>
      <c r="AB790" s="25" t="s">
        <v>3</v>
      </c>
      <c r="AC790" s="24" t="s">
        <v>48</v>
      </c>
    </row>
    <row r="791" spans="1:29" ht="12" customHeight="1">
      <c r="A791" s="11" t="s">
        <v>653</v>
      </c>
      <c r="B791" s="11" t="s">
        <v>654</v>
      </c>
      <c r="C791" s="11" t="s">
        <v>655</v>
      </c>
      <c r="D791" s="11" t="s">
        <v>656</v>
      </c>
      <c r="E791" s="11" t="s">
        <v>657</v>
      </c>
      <c r="F791" s="11" t="s">
        <v>658</v>
      </c>
      <c r="G791" s="26" t="s">
        <v>659</v>
      </c>
      <c r="H791" s="11" t="s">
        <v>660</v>
      </c>
      <c r="I791" s="27" t="s">
        <v>661</v>
      </c>
      <c r="J791" s="28" t="s">
        <v>662</v>
      </c>
      <c r="K791" s="29" t="s">
        <v>663</v>
      </c>
      <c r="L791" s="30" t="s">
        <v>664</v>
      </c>
      <c r="M791" s="29" t="s">
        <v>665</v>
      </c>
      <c r="N791" s="29" t="s">
        <v>666</v>
      </c>
      <c r="O791" s="31" t="s">
        <v>667</v>
      </c>
      <c r="P791" s="29" t="s">
        <v>668</v>
      </c>
      <c r="Q791" s="32" t="s">
        <v>669</v>
      </c>
      <c r="R791" s="33" t="s">
        <v>670</v>
      </c>
      <c r="S791" s="33" t="s">
        <v>671</v>
      </c>
      <c r="T791" s="34" t="s">
        <v>672</v>
      </c>
      <c r="U791" s="33" t="s">
        <v>673</v>
      </c>
      <c r="V791" s="35" t="s">
        <v>674</v>
      </c>
      <c r="W791" s="35" t="s">
        <v>675</v>
      </c>
      <c r="X791" s="35" t="s">
        <v>676</v>
      </c>
      <c r="Y791" s="36" t="s">
        <v>677</v>
      </c>
      <c r="Z791" s="35" t="s">
        <v>678</v>
      </c>
      <c r="AA791" s="37" t="s">
        <v>679</v>
      </c>
      <c r="AB791" s="38" t="s">
        <v>680</v>
      </c>
      <c r="AC791" s="37" t="s">
        <v>681</v>
      </c>
    </row>
    <row r="792" spans="1:29" ht="24">
      <c r="A792" s="28" t="s">
        <v>4</v>
      </c>
      <c r="B792" s="72" t="s">
        <v>512</v>
      </c>
      <c r="C792" s="58" t="s">
        <v>533</v>
      </c>
      <c r="D792" s="58" t="s">
        <v>536</v>
      </c>
      <c r="E792" s="40">
        <v>2</v>
      </c>
      <c r="F792" s="28">
        <v>4</v>
      </c>
      <c r="G792" s="99"/>
      <c r="H792" s="100" t="str">
        <f>IF(G792="","",F792*G792)</f>
        <v/>
      </c>
      <c r="I792" s="101"/>
      <c r="J792" s="100" t="str">
        <f>IF(G792="","",ROUND(H792*I792+H792,2))</f>
        <v/>
      </c>
      <c r="K792" s="111"/>
      <c r="L792" s="111"/>
      <c r="M792" s="111"/>
      <c r="N792" s="111"/>
      <c r="O792" s="111"/>
      <c r="P792" s="111"/>
      <c r="Q792" s="185">
        <v>8</v>
      </c>
      <c r="R792" s="179"/>
      <c r="S792" s="185">
        <f>Q792*R792</f>
        <v>0</v>
      </c>
      <c r="T792" s="170"/>
      <c r="U792" s="185">
        <f>ROUND(S792*T792+S792,2)</f>
        <v>0</v>
      </c>
      <c r="V792" s="197">
        <v>10</v>
      </c>
      <c r="W792" s="179"/>
      <c r="X792" s="182">
        <f>W792*V792</f>
        <v>0</v>
      </c>
      <c r="Y792" s="170"/>
      <c r="Z792" s="182">
        <f>ROUND(X792+X792*Y792,2)</f>
        <v>0</v>
      </c>
      <c r="AA792" s="176">
        <v>10000</v>
      </c>
      <c r="AB792" s="173">
        <v>0.08</v>
      </c>
      <c r="AC792" s="166">
        <f>ROUND(AA792+AA792*AB792,2)</f>
        <v>10800</v>
      </c>
    </row>
    <row r="793" spans="1:29" ht="24">
      <c r="A793" s="28" t="s">
        <v>5</v>
      </c>
      <c r="B793" s="72" t="s">
        <v>512</v>
      </c>
      <c r="C793" s="58" t="s">
        <v>534</v>
      </c>
      <c r="D793" s="58" t="s">
        <v>536</v>
      </c>
      <c r="E793" s="40">
        <v>1</v>
      </c>
      <c r="F793" s="28">
        <v>2</v>
      </c>
      <c r="G793" s="99"/>
      <c r="H793" s="100" t="str">
        <f>IF(G793="","",F793*G793)</f>
        <v/>
      </c>
      <c r="I793" s="101"/>
      <c r="J793" s="100" t="str">
        <f>IF(G793="","",ROUND(H793*I793+H793,2))</f>
        <v/>
      </c>
      <c r="K793" s="111"/>
      <c r="L793" s="111"/>
      <c r="M793" s="111"/>
      <c r="N793" s="111"/>
      <c r="O793" s="111"/>
      <c r="P793" s="111"/>
      <c r="Q793" s="191"/>
      <c r="R793" s="180"/>
      <c r="S793" s="191"/>
      <c r="T793" s="171"/>
      <c r="U793" s="191"/>
      <c r="V793" s="198"/>
      <c r="W793" s="180"/>
      <c r="X793" s="183"/>
      <c r="Y793" s="171"/>
      <c r="Z793" s="183"/>
      <c r="AA793" s="177"/>
      <c r="AB793" s="174"/>
      <c r="AC793" s="167"/>
    </row>
    <row r="794" spans="1:29">
      <c r="A794" s="28" t="s">
        <v>6</v>
      </c>
      <c r="B794" s="72" t="s">
        <v>512</v>
      </c>
      <c r="C794" s="58" t="s">
        <v>535</v>
      </c>
      <c r="D794" s="58" t="s">
        <v>537</v>
      </c>
      <c r="E794" s="40">
        <v>1</v>
      </c>
      <c r="F794" s="28">
        <v>2</v>
      </c>
      <c r="G794" s="99"/>
      <c r="H794" s="100" t="str">
        <f>IF(G794="","",F794*G794)</f>
        <v/>
      </c>
      <c r="I794" s="101"/>
      <c r="J794" s="100" t="str">
        <f>IF(G794="","",ROUND(H794*I794+H794,2))</f>
        <v/>
      </c>
      <c r="K794" s="111"/>
      <c r="L794" s="111"/>
      <c r="M794" s="111"/>
      <c r="N794" s="111"/>
      <c r="O794" s="111"/>
      <c r="P794" s="111"/>
      <c r="Q794" s="191"/>
      <c r="R794" s="180"/>
      <c r="S794" s="191"/>
      <c r="T794" s="171"/>
      <c r="U794" s="191"/>
      <c r="V794" s="198"/>
      <c r="W794" s="180"/>
      <c r="X794" s="183"/>
      <c r="Y794" s="171"/>
      <c r="Z794" s="183"/>
      <c r="AA794" s="177"/>
      <c r="AB794" s="174"/>
      <c r="AC794" s="167"/>
    </row>
    <row r="795" spans="1:29">
      <c r="A795" s="190" t="s">
        <v>52</v>
      </c>
      <c r="B795" s="190"/>
      <c r="C795" s="190"/>
      <c r="D795" s="190"/>
      <c r="E795" s="190"/>
      <c r="F795" s="190"/>
      <c r="G795" s="190"/>
      <c r="H795" s="114">
        <f>SUM(H792:H794)</f>
        <v>0</v>
      </c>
      <c r="I795" s="115"/>
      <c r="J795" s="114">
        <f>SUM(J792:J794)</f>
        <v>0</v>
      </c>
      <c r="K795" s="111"/>
      <c r="L795" s="111"/>
      <c r="M795" s="111"/>
      <c r="N795" s="111"/>
      <c r="O795" s="111"/>
      <c r="P795" s="111"/>
      <c r="Q795" s="133"/>
      <c r="R795" s="133"/>
      <c r="S795" s="119">
        <f>SUM(S792)</f>
        <v>0</v>
      </c>
      <c r="T795" s="120"/>
      <c r="U795" s="119">
        <f>SUM(U792)</f>
        <v>0</v>
      </c>
      <c r="V795" s="134"/>
      <c r="W795" s="134"/>
      <c r="X795" s="121">
        <f>SUM(X792)</f>
        <v>0</v>
      </c>
      <c r="Y795" s="122"/>
      <c r="Z795" s="121">
        <f>SUM(Z792)</f>
        <v>0</v>
      </c>
      <c r="AA795" s="123">
        <f>SUM(AA792)</f>
        <v>10000</v>
      </c>
      <c r="AB795" s="109"/>
      <c r="AC795" s="123">
        <f>SUM(AC792)</f>
        <v>10800</v>
      </c>
    </row>
    <row r="796" spans="1:29">
      <c r="A796" s="192" t="s">
        <v>821</v>
      </c>
      <c r="B796" s="192"/>
      <c r="C796" s="10" t="str">
        <f>IF(G794="","",SUM(H795+N795+S795+X795+AA795))</f>
        <v/>
      </c>
    </row>
    <row r="797" spans="1:29">
      <c r="A797" s="193" t="s">
        <v>822</v>
      </c>
      <c r="B797" s="194"/>
      <c r="C797" s="10" t="str">
        <f>IF(G794="","",SUM(J795,P795,U795,Z795,AC795))</f>
        <v/>
      </c>
    </row>
    <row r="799" spans="1:29">
      <c r="A799" s="169" t="s">
        <v>538</v>
      </c>
      <c r="B799" s="169"/>
      <c r="C799" s="169"/>
      <c r="D799" s="169"/>
      <c r="E799" s="169"/>
      <c r="F799" s="169"/>
      <c r="G799" s="169"/>
      <c r="H799" s="169"/>
      <c r="I799" s="169"/>
      <c r="J799" s="169"/>
      <c r="K799" s="169"/>
      <c r="L799" s="169"/>
      <c r="M799" s="169"/>
      <c r="N799" s="169"/>
      <c r="O799" s="169"/>
      <c r="P799" s="169"/>
      <c r="Q799" s="169"/>
      <c r="R799" s="169"/>
      <c r="S799" s="169"/>
      <c r="T799" s="169"/>
      <c r="U799" s="169"/>
      <c r="V799" s="169"/>
      <c r="W799" s="169"/>
      <c r="X799" s="169"/>
      <c r="Y799" s="169"/>
      <c r="Z799" s="169"/>
      <c r="AA799" s="169"/>
      <c r="AB799" s="169"/>
      <c r="AC799" s="169"/>
    </row>
    <row r="800" spans="1:29">
      <c r="A800" s="190" t="s">
        <v>0</v>
      </c>
      <c r="B800" s="190"/>
      <c r="C800" s="190"/>
      <c r="D800" s="190"/>
      <c r="E800" s="190"/>
      <c r="F800" s="190" t="s">
        <v>1</v>
      </c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65" t="s">
        <v>2</v>
      </c>
      <c r="W800" s="165"/>
      <c r="X800" s="165"/>
      <c r="Y800" s="165"/>
      <c r="Z800" s="165"/>
      <c r="AA800" s="165"/>
      <c r="AB800" s="165"/>
      <c r="AC800" s="165"/>
    </row>
    <row r="801" spans="1:29" ht="120">
      <c r="A801" s="11" t="s">
        <v>8</v>
      </c>
      <c r="B801" s="11" t="s">
        <v>9</v>
      </c>
      <c r="C801" s="11" t="s">
        <v>20</v>
      </c>
      <c r="D801" s="11" t="s">
        <v>10</v>
      </c>
      <c r="E801" s="11" t="s">
        <v>21</v>
      </c>
      <c r="F801" s="11" t="s">
        <v>33</v>
      </c>
      <c r="G801" s="12" t="s">
        <v>34</v>
      </c>
      <c r="H801" s="13" t="s">
        <v>35</v>
      </c>
      <c r="I801" s="14" t="s">
        <v>3</v>
      </c>
      <c r="J801" s="13" t="s">
        <v>36</v>
      </c>
      <c r="K801" s="15" t="s">
        <v>38</v>
      </c>
      <c r="L801" s="16" t="s">
        <v>39</v>
      </c>
      <c r="M801" s="15" t="s">
        <v>37</v>
      </c>
      <c r="N801" s="15" t="s">
        <v>41</v>
      </c>
      <c r="O801" s="17" t="s">
        <v>3</v>
      </c>
      <c r="P801" s="18" t="s">
        <v>42</v>
      </c>
      <c r="Q801" s="19" t="s">
        <v>43</v>
      </c>
      <c r="R801" s="20" t="s">
        <v>44</v>
      </c>
      <c r="S801" s="20" t="s">
        <v>45</v>
      </c>
      <c r="T801" s="21" t="s">
        <v>3</v>
      </c>
      <c r="U801" s="20" t="s">
        <v>46</v>
      </c>
      <c r="V801" s="22" t="s">
        <v>11</v>
      </c>
      <c r="W801" s="22" t="s">
        <v>12</v>
      </c>
      <c r="X801" s="22" t="s">
        <v>13</v>
      </c>
      <c r="Y801" s="23" t="s">
        <v>3</v>
      </c>
      <c r="Z801" s="22" t="s">
        <v>14</v>
      </c>
      <c r="AA801" s="24" t="s">
        <v>47</v>
      </c>
      <c r="AB801" s="25" t="s">
        <v>3</v>
      </c>
      <c r="AC801" s="24" t="s">
        <v>48</v>
      </c>
    </row>
    <row r="802" spans="1:29" ht="12" customHeight="1">
      <c r="A802" s="11" t="s">
        <v>653</v>
      </c>
      <c r="B802" s="11" t="s">
        <v>654</v>
      </c>
      <c r="C802" s="11" t="s">
        <v>655</v>
      </c>
      <c r="D802" s="11" t="s">
        <v>656</v>
      </c>
      <c r="E802" s="11" t="s">
        <v>657</v>
      </c>
      <c r="F802" s="11" t="s">
        <v>658</v>
      </c>
      <c r="G802" s="26" t="s">
        <v>659</v>
      </c>
      <c r="H802" s="11" t="s">
        <v>660</v>
      </c>
      <c r="I802" s="27" t="s">
        <v>661</v>
      </c>
      <c r="J802" s="28" t="s">
        <v>662</v>
      </c>
      <c r="K802" s="29" t="s">
        <v>663</v>
      </c>
      <c r="L802" s="30" t="s">
        <v>664</v>
      </c>
      <c r="M802" s="29" t="s">
        <v>665</v>
      </c>
      <c r="N802" s="29" t="s">
        <v>666</v>
      </c>
      <c r="O802" s="31" t="s">
        <v>667</v>
      </c>
      <c r="P802" s="29" t="s">
        <v>668</v>
      </c>
      <c r="Q802" s="32" t="s">
        <v>669</v>
      </c>
      <c r="R802" s="33" t="s">
        <v>670</v>
      </c>
      <c r="S802" s="33" t="s">
        <v>671</v>
      </c>
      <c r="T802" s="34" t="s">
        <v>672</v>
      </c>
      <c r="U802" s="33" t="s">
        <v>673</v>
      </c>
      <c r="V802" s="35" t="s">
        <v>674</v>
      </c>
      <c r="W802" s="35" t="s">
        <v>675</v>
      </c>
      <c r="X802" s="35" t="s">
        <v>676</v>
      </c>
      <c r="Y802" s="36" t="s">
        <v>677</v>
      </c>
      <c r="Z802" s="35" t="s">
        <v>678</v>
      </c>
      <c r="AA802" s="37" t="s">
        <v>679</v>
      </c>
      <c r="AB802" s="38" t="s">
        <v>680</v>
      </c>
      <c r="AC802" s="37" t="s">
        <v>681</v>
      </c>
    </row>
    <row r="803" spans="1:29">
      <c r="A803" s="28" t="s">
        <v>4</v>
      </c>
      <c r="B803" s="72" t="s">
        <v>539</v>
      </c>
      <c r="C803" s="58" t="s">
        <v>540</v>
      </c>
      <c r="D803" s="58" t="s">
        <v>543</v>
      </c>
      <c r="E803" s="40">
        <v>1</v>
      </c>
      <c r="F803" s="28">
        <v>2</v>
      </c>
      <c r="G803" s="99"/>
      <c r="H803" s="100" t="str">
        <f>IF(G803="","",F803*G803)</f>
        <v/>
      </c>
      <c r="I803" s="101"/>
      <c r="J803" s="100" t="str">
        <f>IF(G803="","",ROUND(H803*I803+H803,2))</f>
        <v/>
      </c>
      <c r="K803" s="111"/>
      <c r="L803" s="111"/>
      <c r="M803" s="111"/>
      <c r="N803" s="111"/>
      <c r="O803" s="111"/>
      <c r="P803" s="111"/>
      <c r="Q803" s="185">
        <v>2</v>
      </c>
      <c r="R803" s="179"/>
      <c r="S803" s="185">
        <f>Q803*R803</f>
        <v>0</v>
      </c>
      <c r="T803" s="170"/>
      <c r="U803" s="185">
        <f>ROUND(S803*T803+S803,2)</f>
        <v>0</v>
      </c>
      <c r="V803" s="197">
        <v>5</v>
      </c>
      <c r="W803" s="179"/>
      <c r="X803" s="182">
        <f>W803*V803</f>
        <v>0</v>
      </c>
      <c r="Y803" s="170"/>
      <c r="Z803" s="182">
        <f>ROUND(X803+X803*Y803,2)</f>
        <v>0</v>
      </c>
      <c r="AA803" s="176">
        <v>3000</v>
      </c>
      <c r="AB803" s="173">
        <v>0.08</v>
      </c>
      <c r="AC803" s="166">
        <f>ROUND(AA803+AA803*AB803,2)</f>
        <v>3240</v>
      </c>
    </row>
    <row r="804" spans="1:29">
      <c r="A804" s="28" t="s">
        <v>5</v>
      </c>
      <c r="B804" s="72" t="s">
        <v>542</v>
      </c>
      <c r="C804" s="58" t="s">
        <v>541</v>
      </c>
      <c r="D804" s="58" t="s">
        <v>543</v>
      </c>
      <c r="E804" s="40">
        <v>7</v>
      </c>
      <c r="F804" s="28">
        <v>14</v>
      </c>
      <c r="G804" s="99"/>
      <c r="H804" s="100" t="str">
        <f>IF(G804="","",F804*G804)</f>
        <v/>
      </c>
      <c r="I804" s="101"/>
      <c r="J804" s="100" t="str">
        <f>IF(G804="","",ROUND(H804*I804+H804,2))</f>
        <v/>
      </c>
      <c r="K804" s="111"/>
      <c r="L804" s="111"/>
      <c r="M804" s="111"/>
      <c r="N804" s="111"/>
      <c r="O804" s="111"/>
      <c r="P804" s="111"/>
      <c r="Q804" s="191"/>
      <c r="R804" s="180"/>
      <c r="S804" s="191"/>
      <c r="T804" s="171"/>
      <c r="U804" s="191"/>
      <c r="V804" s="198"/>
      <c r="W804" s="180"/>
      <c r="X804" s="183"/>
      <c r="Y804" s="171"/>
      <c r="Z804" s="183"/>
      <c r="AA804" s="177"/>
      <c r="AB804" s="174"/>
      <c r="AC804" s="167"/>
    </row>
    <row r="805" spans="1:29">
      <c r="A805" s="190" t="s">
        <v>52</v>
      </c>
      <c r="B805" s="190"/>
      <c r="C805" s="190"/>
      <c r="D805" s="190"/>
      <c r="E805" s="190"/>
      <c r="F805" s="190"/>
      <c r="G805" s="190"/>
      <c r="H805" s="114">
        <f>SUM(H803:H804)</f>
        <v>0</v>
      </c>
      <c r="I805" s="115"/>
      <c r="J805" s="114">
        <f>SUM(J803:J804)</f>
        <v>0</v>
      </c>
      <c r="K805" s="111"/>
      <c r="L805" s="111"/>
      <c r="M805" s="111"/>
      <c r="N805" s="111"/>
      <c r="O805" s="111"/>
      <c r="P805" s="111"/>
      <c r="Q805" s="133"/>
      <c r="R805" s="133"/>
      <c r="S805" s="119">
        <f>SUM(S803)</f>
        <v>0</v>
      </c>
      <c r="T805" s="120"/>
      <c r="U805" s="119">
        <f>SUM(U803)</f>
        <v>0</v>
      </c>
      <c r="V805" s="134"/>
      <c r="W805" s="134"/>
      <c r="X805" s="121">
        <f>SUM(X803)</f>
        <v>0</v>
      </c>
      <c r="Y805" s="122"/>
      <c r="Z805" s="121">
        <f>SUM(Z803)</f>
        <v>0</v>
      </c>
      <c r="AA805" s="123">
        <f>SUM(AA803)</f>
        <v>3000</v>
      </c>
      <c r="AB805" s="109"/>
      <c r="AC805" s="123">
        <f>SUM(AC803)</f>
        <v>3240</v>
      </c>
    </row>
    <row r="806" spans="1:29">
      <c r="A806" s="192" t="s">
        <v>823</v>
      </c>
      <c r="B806" s="192"/>
      <c r="C806" s="10" t="str">
        <f>IF(G804="","",SUM(H805+N805+S805+X805+AA805))</f>
        <v/>
      </c>
    </row>
    <row r="807" spans="1:29">
      <c r="A807" s="193" t="s">
        <v>824</v>
      </c>
      <c r="B807" s="194"/>
      <c r="C807" s="10" t="str">
        <f>IF(G804="","",SUM(J805,P805,U805,Z805,AC805))</f>
        <v/>
      </c>
    </row>
    <row r="809" spans="1:29">
      <c r="A809" s="169" t="s">
        <v>544</v>
      </c>
      <c r="B809" s="169"/>
      <c r="C809" s="169"/>
      <c r="D809" s="169"/>
      <c r="E809" s="169"/>
      <c r="F809" s="169"/>
      <c r="G809" s="169"/>
      <c r="H809" s="169"/>
      <c r="I809" s="169"/>
      <c r="J809" s="169"/>
      <c r="K809" s="169"/>
      <c r="L809" s="169"/>
      <c r="M809" s="169"/>
      <c r="N809" s="169"/>
      <c r="O809" s="169"/>
      <c r="P809" s="169"/>
      <c r="Q809" s="169"/>
      <c r="R809" s="169"/>
      <c r="S809" s="169"/>
      <c r="T809" s="169"/>
      <c r="U809" s="169"/>
      <c r="V809" s="169"/>
      <c r="W809" s="169"/>
      <c r="X809" s="169"/>
      <c r="Y809" s="169"/>
      <c r="Z809" s="169"/>
      <c r="AA809" s="169"/>
      <c r="AB809" s="169"/>
      <c r="AC809" s="169"/>
    </row>
    <row r="810" spans="1:29">
      <c r="A810" s="190" t="s">
        <v>0</v>
      </c>
      <c r="B810" s="190"/>
      <c r="C810" s="190"/>
      <c r="D810" s="190"/>
      <c r="E810" s="190"/>
      <c r="F810" s="190" t="s">
        <v>1</v>
      </c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65" t="s">
        <v>2</v>
      </c>
      <c r="W810" s="165"/>
      <c r="X810" s="165"/>
      <c r="Y810" s="165"/>
      <c r="Z810" s="165"/>
      <c r="AA810" s="165"/>
      <c r="AB810" s="165"/>
      <c r="AC810" s="165"/>
    </row>
    <row r="811" spans="1:29" ht="120">
      <c r="A811" s="11" t="s">
        <v>8</v>
      </c>
      <c r="B811" s="11" t="s">
        <v>9</v>
      </c>
      <c r="C811" s="11" t="s">
        <v>20</v>
      </c>
      <c r="D811" s="11" t="s">
        <v>10</v>
      </c>
      <c r="E811" s="11" t="s">
        <v>21</v>
      </c>
      <c r="F811" s="11" t="s">
        <v>33</v>
      </c>
      <c r="G811" s="12" t="s">
        <v>34</v>
      </c>
      <c r="H811" s="13" t="s">
        <v>35</v>
      </c>
      <c r="I811" s="14" t="s">
        <v>3</v>
      </c>
      <c r="J811" s="13" t="s">
        <v>36</v>
      </c>
      <c r="K811" s="15" t="s">
        <v>38</v>
      </c>
      <c r="L811" s="16" t="s">
        <v>39</v>
      </c>
      <c r="M811" s="15" t="s">
        <v>37</v>
      </c>
      <c r="N811" s="15" t="s">
        <v>41</v>
      </c>
      <c r="O811" s="17" t="s">
        <v>3</v>
      </c>
      <c r="P811" s="18" t="s">
        <v>42</v>
      </c>
      <c r="Q811" s="19" t="s">
        <v>43</v>
      </c>
      <c r="R811" s="20" t="s">
        <v>44</v>
      </c>
      <c r="S811" s="20" t="s">
        <v>45</v>
      </c>
      <c r="T811" s="21" t="s">
        <v>3</v>
      </c>
      <c r="U811" s="20" t="s">
        <v>46</v>
      </c>
      <c r="V811" s="22" t="s">
        <v>11</v>
      </c>
      <c r="W811" s="22" t="s">
        <v>12</v>
      </c>
      <c r="X811" s="22" t="s">
        <v>13</v>
      </c>
      <c r="Y811" s="23" t="s">
        <v>3</v>
      </c>
      <c r="Z811" s="22" t="s">
        <v>14</v>
      </c>
      <c r="AA811" s="24" t="s">
        <v>47</v>
      </c>
      <c r="AB811" s="25" t="s">
        <v>3</v>
      </c>
      <c r="AC811" s="24" t="s">
        <v>48</v>
      </c>
    </row>
    <row r="812" spans="1:29" ht="12" customHeight="1">
      <c r="A812" s="11" t="s">
        <v>653</v>
      </c>
      <c r="B812" s="11" t="s">
        <v>654</v>
      </c>
      <c r="C812" s="11" t="s">
        <v>655</v>
      </c>
      <c r="D812" s="11" t="s">
        <v>656</v>
      </c>
      <c r="E812" s="11" t="s">
        <v>657</v>
      </c>
      <c r="F812" s="11" t="s">
        <v>658</v>
      </c>
      <c r="G812" s="26" t="s">
        <v>659</v>
      </c>
      <c r="H812" s="11" t="s">
        <v>660</v>
      </c>
      <c r="I812" s="27" t="s">
        <v>661</v>
      </c>
      <c r="J812" s="28" t="s">
        <v>662</v>
      </c>
      <c r="K812" s="29" t="s">
        <v>663</v>
      </c>
      <c r="L812" s="30" t="s">
        <v>664</v>
      </c>
      <c r="M812" s="29" t="s">
        <v>665</v>
      </c>
      <c r="N812" s="29" t="s">
        <v>666</v>
      </c>
      <c r="O812" s="31" t="s">
        <v>667</v>
      </c>
      <c r="P812" s="29" t="s">
        <v>668</v>
      </c>
      <c r="Q812" s="32" t="s">
        <v>669</v>
      </c>
      <c r="R812" s="33" t="s">
        <v>670</v>
      </c>
      <c r="S812" s="33" t="s">
        <v>671</v>
      </c>
      <c r="T812" s="34" t="s">
        <v>672</v>
      </c>
      <c r="U812" s="33" t="s">
        <v>673</v>
      </c>
      <c r="V812" s="35" t="s">
        <v>674</v>
      </c>
      <c r="W812" s="35" t="s">
        <v>675</v>
      </c>
      <c r="X812" s="35" t="s">
        <v>676</v>
      </c>
      <c r="Y812" s="36" t="s">
        <v>677</v>
      </c>
      <c r="Z812" s="35" t="s">
        <v>678</v>
      </c>
      <c r="AA812" s="37" t="s">
        <v>679</v>
      </c>
      <c r="AB812" s="38" t="s">
        <v>680</v>
      </c>
      <c r="AC812" s="37" t="s">
        <v>681</v>
      </c>
    </row>
    <row r="813" spans="1:29" ht="24">
      <c r="A813" s="28" t="s">
        <v>4</v>
      </c>
      <c r="B813" s="72" t="s">
        <v>127</v>
      </c>
      <c r="C813" s="58" t="s">
        <v>545</v>
      </c>
      <c r="D813" s="187" t="s">
        <v>546</v>
      </c>
      <c r="E813" s="40">
        <v>98</v>
      </c>
      <c r="F813" s="28">
        <v>196</v>
      </c>
      <c r="G813" s="99"/>
      <c r="H813" s="100" t="str">
        <f>IF(G813="","",F813*G813)</f>
        <v/>
      </c>
      <c r="I813" s="101"/>
      <c r="J813" s="100" t="str">
        <f>IF(G813="","",ROUND(H813*I813+H813,2))</f>
        <v/>
      </c>
      <c r="K813" s="111"/>
      <c r="L813" s="111"/>
      <c r="M813" s="111"/>
      <c r="N813" s="111"/>
      <c r="O813" s="111"/>
      <c r="P813" s="111"/>
      <c r="Q813" s="185">
        <v>4</v>
      </c>
      <c r="R813" s="179"/>
      <c r="S813" s="185">
        <f>Q813*R813</f>
        <v>0</v>
      </c>
      <c r="T813" s="170"/>
      <c r="U813" s="185">
        <f>ROUND(S813*T813+S813,2)</f>
        <v>0</v>
      </c>
      <c r="V813" s="197">
        <v>10</v>
      </c>
      <c r="W813" s="179"/>
      <c r="X813" s="182">
        <f>W813*V813</f>
        <v>0</v>
      </c>
      <c r="Y813" s="170"/>
      <c r="Z813" s="182">
        <f>ROUND(X813+X813*Y813,2)</f>
        <v>0</v>
      </c>
      <c r="AA813" s="176">
        <v>10000</v>
      </c>
      <c r="AB813" s="173">
        <v>0.08</v>
      </c>
      <c r="AC813" s="166">
        <f>ROUND(AA813+AA813*AB813,2)</f>
        <v>10800</v>
      </c>
    </row>
    <row r="814" spans="1:29" ht="24">
      <c r="A814" s="28" t="s">
        <v>5</v>
      </c>
      <c r="B814" s="72" t="s">
        <v>547</v>
      </c>
      <c r="C814" s="58" t="s">
        <v>548</v>
      </c>
      <c r="D814" s="189"/>
      <c r="E814" s="40">
        <v>14</v>
      </c>
      <c r="F814" s="28">
        <v>28</v>
      </c>
      <c r="G814" s="99"/>
      <c r="H814" s="100" t="str">
        <f>IF(G814="","",F814*G814)</f>
        <v/>
      </c>
      <c r="I814" s="101"/>
      <c r="J814" s="100" t="str">
        <f>IF(G814="","",ROUND(H814*I814+H814,2))</f>
        <v/>
      </c>
      <c r="K814" s="111"/>
      <c r="L814" s="111"/>
      <c r="M814" s="111"/>
      <c r="N814" s="111"/>
      <c r="O814" s="111"/>
      <c r="P814" s="111"/>
      <c r="Q814" s="186"/>
      <c r="R814" s="181"/>
      <c r="S814" s="186"/>
      <c r="T814" s="172"/>
      <c r="U814" s="186"/>
      <c r="V814" s="199"/>
      <c r="W814" s="181"/>
      <c r="X814" s="184"/>
      <c r="Y814" s="172"/>
      <c r="Z814" s="184"/>
      <c r="AA814" s="178"/>
      <c r="AB814" s="175"/>
      <c r="AC814" s="168"/>
    </row>
    <row r="815" spans="1:29">
      <c r="A815" s="190" t="s">
        <v>52</v>
      </c>
      <c r="B815" s="190"/>
      <c r="C815" s="190"/>
      <c r="D815" s="190"/>
      <c r="E815" s="190"/>
      <c r="F815" s="190"/>
      <c r="G815" s="190"/>
      <c r="H815" s="114">
        <f>SUM(H813:H814)</f>
        <v>0</v>
      </c>
      <c r="I815" s="115"/>
      <c r="J815" s="114">
        <f>SUM(J813:J814)</f>
        <v>0</v>
      </c>
      <c r="K815" s="111"/>
      <c r="L815" s="111"/>
      <c r="M815" s="111"/>
      <c r="N815" s="111"/>
      <c r="O815" s="111"/>
      <c r="P815" s="111"/>
      <c r="Q815" s="133"/>
      <c r="R815" s="133"/>
      <c r="S815" s="119">
        <f>SUM(S813)</f>
        <v>0</v>
      </c>
      <c r="T815" s="120"/>
      <c r="U815" s="119">
        <f>SUM(U813)</f>
        <v>0</v>
      </c>
      <c r="V815" s="134"/>
      <c r="W815" s="134"/>
      <c r="X815" s="121">
        <f>SUM(X813)</f>
        <v>0</v>
      </c>
      <c r="Y815" s="122"/>
      <c r="Z815" s="121">
        <f>SUM(Z813)</f>
        <v>0</v>
      </c>
      <c r="AA815" s="123">
        <f>SUM(AA813)</f>
        <v>10000</v>
      </c>
      <c r="AB815" s="109"/>
      <c r="AC815" s="123">
        <f>SUM(AC813)</f>
        <v>10800</v>
      </c>
    </row>
    <row r="816" spans="1:29">
      <c r="A816" s="192" t="s">
        <v>825</v>
      </c>
      <c r="B816" s="192"/>
      <c r="C816" s="10" t="str">
        <f>IF(G814="","",SUM(H815+N815+S815+X815+AA815))</f>
        <v/>
      </c>
    </row>
    <row r="817" spans="1:29">
      <c r="A817" s="193" t="s">
        <v>826</v>
      </c>
      <c r="B817" s="194"/>
      <c r="C817" s="10" t="str">
        <f>IF(G814="","",SUM(J815,P815,U815,Z815,AC815))</f>
        <v/>
      </c>
    </row>
    <row r="819" spans="1:29">
      <c r="A819" s="169" t="s">
        <v>549</v>
      </c>
      <c r="B819" s="169"/>
      <c r="C819" s="169"/>
      <c r="D819" s="169"/>
      <c r="E819" s="169"/>
      <c r="F819" s="169"/>
      <c r="G819" s="169"/>
      <c r="H819" s="169"/>
      <c r="I819" s="169"/>
      <c r="J819" s="169"/>
      <c r="K819" s="169"/>
      <c r="L819" s="169"/>
      <c r="M819" s="169"/>
      <c r="N819" s="169"/>
      <c r="O819" s="169"/>
      <c r="P819" s="169"/>
      <c r="Q819" s="169"/>
      <c r="R819" s="169"/>
      <c r="S819" s="169"/>
      <c r="T819" s="169"/>
      <c r="U819" s="169"/>
      <c r="V819" s="169"/>
      <c r="W819" s="169"/>
      <c r="X819" s="169"/>
      <c r="Y819" s="169"/>
      <c r="Z819" s="169"/>
      <c r="AA819" s="169"/>
      <c r="AB819" s="169"/>
      <c r="AC819" s="169"/>
    </row>
    <row r="820" spans="1:29">
      <c r="A820" s="190" t="s">
        <v>0</v>
      </c>
      <c r="B820" s="190"/>
      <c r="C820" s="190"/>
      <c r="D820" s="190"/>
      <c r="E820" s="190"/>
      <c r="F820" s="190" t="s">
        <v>1</v>
      </c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65" t="s">
        <v>2</v>
      </c>
      <c r="W820" s="165"/>
      <c r="X820" s="165"/>
      <c r="Y820" s="165"/>
      <c r="Z820" s="165"/>
      <c r="AA820" s="165"/>
      <c r="AB820" s="165"/>
      <c r="AC820" s="165"/>
    </row>
    <row r="821" spans="1:29" ht="120">
      <c r="A821" s="11" t="s">
        <v>8</v>
      </c>
      <c r="B821" s="11" t="s">
        <v>9</v>
      </c>
      <c r="C821" s="11" t="s">
        <v>20</v>
      </c>
      <c r="D821" s="11" t="s">
        <v>10</v>
      </c>
      <c r="E821" s="11" t="s">
        <v>21</v>
      </c>
      <c r="F821" s="11" t="s">
        <v>33</v>
      </c>
      <c r="G821" s="12" t="s">
        <v>34</v>
      </c>
      <c r="H821" s="13" t="s">
        <v>35</v>
      </c>
      <c r="I821" s="14" t="s">
        <v>3</v>
      </c>
      <c r="J821" s="13" t="s">
        <v>36</v>
      </c>
      <c r="K821" s="15" t="s">
        <v>38</v>
      </c>
      <c r="L821" s="16" t="s">
        <v>39</v>
      </c>
      <c r="M821" s="15" t="s">
        <v>37</v>
      </c>
      <c r="N821" s="15" t="s">
        <v>41</v>
      </c>
      <c r="O821" s="17" t="s">
        <v>3</v>
      </c>
      <c r="P821" s="18" t="s">
        <v>42</v>
      </c>
      <c r="Q821" s="19" t="s">
        <v>43</v>
      </c>
      <c r="R821" s="20" t="s">
        <v>44</v>
      </c>
      <c r="S821" s="20" t="s">
        <v>45</v>
      </c>
      <c r="T821" s="21" t="s">
        <v>3</v>
      </c>
      <c r="U821" s="20" t="s">
        <v>46</v>
      </c>
      <c r="V821" s="22" t="s">
        <v>11</v>
      </c>
      <c r="W821" s="22" t="s">
        <v>12</v>
      </c>
      <c r="X821" s="22" t="s">
        <v>13</v>
      </c>
      <c r="Y821" s="23" t="s">
        <v>3</v>
      </c>
      <c r="Z821" s="22" t="s">
        <v>14</v>
      </c>
      <c r="AA821" s="24" t="s">
        <v>47</v>
      </c>
      <c r="AB821" s="25" t="s">
        <v>3</v>
      </c>
      <c r="AC821" s="24" t="s">
        <v>48</v>
      </c>
    </row>
    <row r="822" spans="1:29" ht="12" customHeight="1">
      <c r="A822" s="11" t="s">
        <v>653</v>
      </c>
      <c r="B822" s="11" t="s">
        <v>654</v>
      </c>
      <c r="C822" s="11" t="s">
        <v>655</v>
      </c>
      <c r="D822" s="11" t="s">
        <v>656</v>
      </c>
      <c r="E822" s="11" t="s">
        <v>657</v>
      </c>
      <c r="F822" s="11" t="s">
        <v>658</v>
      </c>
      <c r="G822" s="26" t="s">
        <v>659</v>
      </c>
      <c r="H822" s="11" t="s">
        <v>660</v>
      </c>
      <c r="I822" s="27" t="s">
        <v>661</v>
      </c>
      <c r="J822" s="28" t="s">
        <v>662</v>
      </c>
      <c r="K822" s="29" t="s">
        <v>663</v>
      </c>
      <c r="L822" s="30" t="s">
        <v>664</v>
      </c>
      <c r="M822" s="29" t="s">
        <v>665</v>
      </c>
      <c r="N822" s="29" t="s">
        <v>666</v>
      </c>
      <c r="O822" s="31" t="s">
        <v>667</v>
      </c>
      <c r="P822" s="29" t="s">
        <v>668</v>
      </c>
      <c r="Q822" s="32" t="s">
        <v>669</v>
      </c>
      <c r="R822" s="33" t="s">
        <v>670</v>
      </c>
      <c r="S822" s="33" t="s">
        <v>671</v>
      </c>
      <c r="T822" s="34" t="s">
        <v>672</v>
      </c>
      <c r="U822" s="33" t="s">
        <v>673</v>
      </c>
      <c r="V822" s="35" t="s">
        <v>674</v>
      </c>
      <c r="W822" s="35" t="s">
        <v>675</v>
      </c>
      <c r="X822" s="35" t="s">
        <v>676</v>
      </c>
      <c r="Y822" s="36" t="s">
        <v>677</v>
      </c>
      <c r="Z822" s="35" t="s">
        <v>678</v>
      </c>
      <c r="AA822" s="37" t="s">
        <v>679</v>
      </c>
      <c r="AB822" s="38" t="s">
        <v>680</v>
      </c>
      <c r="AC822" s="37" t="s">
        <v>681</v>
      </c>
    </row>
    <row r="823" spans="1:29">
      <c r="A823" s="28" t="s">
        <v>4</v>
      </c>
      <c r="B823" s="72" t="s">
        <v>282</v>
      </c>
      <c r="C823" s="58" t="s">
        <v>550</v>
      </c>
      <c r="D823" s="58" t="s">
        <v>551</v>
      </c>
      <c r="E823" s="40">
        <v>1</v>
      </c>
      <c r="F823" s="28">
        <v>2</v>
      </c>
      <c r="G823" s="99"/>
      <c r="H823" s="100" t="str">
        <f>IF(G823="","",F823*G823)</f>
        <v/>
      </c>
      <c r="I823" s="101"/>
      <c r="J823" s="100" t="str">
        <f>IF(G823="","",ROUND(H823*I823+H823,2))</f>
        <v/>
      </c>
      <c r="K823" s="111"/>
      <c r="L823" s="111"/>
      <c r="M823" s="111"/>
      <c r="N823" s="111"/>
      <c r="O823" s="111"/>
      <c r="P823" s="111"/>
      <c r="Q823" s="185">
        <v>2</v>
      </c>
      <c r="R823" s="179"/>
      <c r="S823" s="185">
        <f>Q823*R823</f>
        <v>0</v>
      </c>
      <c r="T823" s="170"/>
      <c r="U823" s="185">
        <f>ROUND(S823*T823+S823,2)</f>
        <v>0</v>
      </c>
      <c r="V823" s="197">
        <v>6</v>
      </c>
      <c r="W823" s="179"/>
      <c r="X823" s="182">
        <f>W823*V823</f>
        <v>0</v>
      </c>
      <c r="Y823" s="170"/>
      <c r="Z823" s="182">
        <f>ROUND(X823+X823*Y823,2)</f>
        <v>0</v>
      </c>
      <c r="AA823" s="176">
        <v>5000</v>
      </c>
      <c r="AB823" s="173">
        <v>0.08</v>
      </c>
      <c r="AC823" s="166">
        <f>ROUND(AA823+AA823*AB823,2)</f>
        <v>5400</v>
      </c>
    </row>
    <row r="824" spans="1:29">
      <c r="A824" s="28" t="s">
        <v>5</v>
      </c>
      <c r="B824" s="72" t="s">
        <v>552</v>
      </c>
      <c r="C824" s="58" t="s">
        <v>553</v>
      </c>
      <c r="D824" s="200" t="s">
        <v>554</v>
      </c>
      <c r="E824" s="40">
        <v>1</v>
      </c>
      <c r="F824" s="28">
        <v>2</v>
      </c>
      <c r="G824" s="99"/>
      <c r="H824" s="100" t="str">
        <f>IF(G824="","",F824*G824)</f>
        <v/>
      </c>
      <c r="I824" s="101"/>
      <c r="J824" s="100" t="str">
        <f>IF(G824="","",ROUND(H824*I824+H824,2))</f>
        <v/>
      </c>
      <c r="K824" s="111"/>
      <c r="L824" s="111"/>
      <c r="M824" s="111"/>
      <c r="N824" s="111"/>
      <c r="O824" s="111"/>
      <c r="P824" s="111"/>
      <c r="Q824" s="191"/>
      <c r="R824" s="180"/>
      <c r="S824" s="191"/>
      <c r="T824" s="171"/>
      <c r="U824" s="191"/>
      <c r="V824" s="198"/>
      <c r="W824" s="180"/>
      <c r="X824" s="183"/>
      <c r="Y824" s="171"/>
      <c r="Z824" s="183"/>
      <c r="AA824" s="177"/>
      <c r="AB824" s="174"/>
      <c r="AC824" s="167"/>
    </row>
    <row r="825" spans="1:29" ht="24">
      <c r="A825" s="28" t="s">
        <v>6</v>
      </c>
      <c r="B825" s="72" t="s">
        <v>552</v>
      </c>
      <c r="C825" s="58" t="s">
        <v>555</v>
      </c>
      <c r="D825" s="200"/>
      <c r="E825" s="40">
        <v>1</v>
      </c>
      <c r="F825" s="28">
        <v>2</v>
      </c>
      <c r="G825" s="99"/>
      <c r="H825" s="100" t="str">
        <f>IF(G825="","",F825*G825)</f>
        <v/>
      </c>
      <c r="I825" s="101"/>
      <c r="J825" s="100" t="str">
        <f>IF(G825="","",ROUND(H825*I825+H825,2))</f>
        <v/>
      </c>
      <c r="K825" s="111"/>
      <c r="L825" s="111"/>
      <c r="M825" s="111"/>
      <c r="N825" s="111"/>
      <c r="O825" s="111"/>
      <c r="P825" s="111"/>
      <c r="Q825" s="186"/>
      <c r="R825" s="181"/>
      <c r="S825" s="186"/>
      <c r="T825" s="172"/>
      <c r="U825" s="186"/>
      <c r="V825" s="199"/>
      <c r="W825" s="181"/>
      <c r="X825" s="184"/>
      <c r="Y825" s="172"/>
      <c r="Z825" s="184"/>
      <c r="AA825" s="178"/>
      <c r="AB825" s="175"/>
      <c r="AC825" s="168"/>
    </row>
    <row r="826" spans="1:29">
      <c r="A826" s="190" t="s">
        <v>52</v>
      </c>
      <c r="B826" s="190"/>
      <c r="C826" s="190"/>
      <c r="D826" s="190"/>
      <c r="E826" s="190"/>
      <c r="F826" s="190"/>
      <c r="G826" s="190"/>
      <c r="H826" s="114">
        <f>SUM(H823:H825)</f>
        <v>0</v>
      </c>
      <c r="I826" s="115"/>
      <c r="J826" s="114">
        <f>SUM(J823:J825)</f>
        <v>0</v>
      </c>
      <c r="K826" s="111"/>
      <c r="L826" s="111"/>
      <c r="M826" s="111"/>
      <c r="N826" s="111"/>
      <c r="O826" s="111"/>
      <c r="P826" s="111"/>
      <c r="Q826" s="133"/>
      <c r="R826" s="133"/>
      <c r="S826" s="119">
        <f>SUM(S823)</f>
        <v>0</v>
      </c>
      <c r="T826" s="120"/>
      <c r="U826" s="119">
        <f>SUM(U823)</f>
        <v>0</v>
      </c>
      <c r="V826" s="134"/>
      <c r="W826" s="134"/>
      <c r="X826" s="121">
        <f>SUM(X823)</f>
        <v>0</v>
      </c>
      <c r="Y826" s="122"/>
      <c r="Z826" s="121">
        <f>SUM(Z823)</f>
        <v>0</v>
      </c>
      <c r="AA826" s="123">
        <f>SUM(AA823)</f>
        <v>5000</v>
      </c>
      <c r="AB826" s="109"/>
      <c r="AC826" s="123">
        <f>SUM(AC823)</f>
        <v>5400</v>
      </c>
    </row>
    <row r="827" spans="1:29">
      <c r="A827" s="192" t="s">
        <v>827</v>
      </c>
      <c r="B827" s="192"/>
      <c r="C827" s="10" t="str">
        <f>IF(G825="","",SUM(H826+N826+S826+X826+AA826))</f>
        <v/>
      </c>
    </row>
    <row r="828" spans="1:29">
      <c r="A828" s="193" t="s">
        <v>828</v>
      </c>
      <c r="B828" s="194"/>
      <c r="C828" s="10" t="str">
        <f>IF(G825="","",SUM(J826,P826,U826,Z826,AC826))</f>
        <v/>
      </c>
    </row>
    <row r="830" spans="1:29">
      <c r="A830" s="169" t="s">
        <v>558</v>
      </c>
      <c r="B830" s="169"/>
      <c r="C830" s="169"/>
      <c r="D830" s="169"/>
      <c r="E830" s="169"/>
      <c r="F830" s="169"/>
      <c r="G830" s="169"/>
      <c r="H830" s="169"/>
      <c r="I830" s="169"/>
      <c r="J830" s="169"/>
      <c r="K830" s="169"/>
      <c r="L830" s="169"/>
      <c r="M830" s="169"/>
      <c r="N830" s="169"/>
      <c r="O830" s="169"/>
      <c r="P830" s="169"/>
      <c r="Q830" s="169"/>
      <c r="R830" s="169"/>
      <c r="S830" s="169"/>
      <c r="T830" s="169"/>
      <c r="U830" s="169"/>
      <c r="V830" s="169"/>
      <c r="W830" s="169"/>
      <c r="X830" s="169"/>
      <c r="Y830" s="169"/>
      <c r="Z830" s="169"/>
      <c r="AA830" s="169"/>
      <c r="AB830" s="169"/>
      <c r="AC830" s="169"/>
    </row>
    <row r="831" spans="1:29">
      <c r="A831" s="190" t="s">
        <v>0</v>
      </c>
      <c r="B831" s="190"/>
      <c r="C831" s="190"/>
      <c r="D831" s="190"/>
      <c r="E831" s="190"/>
      <c r="F831" s="190" t="s">
        <v>1</v>
      </c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65" t="s">
        <v>2</v>
      </c>
      <c r="W831" s="165"/>
      <c r="X831" s="165"/>
      <c r="Y831" s="165"/>
      <c r="Z831" s="165"/>
      <c r="AA831" s="165"/>
      <c r="AB831" s="165"/>
      <c r="AC831" s="165"/>
    </row>
    <row r="832" spans="1:29" ht="120">
      <c r="A832" s="11" t="s">
        <v>8</v>
      </c>
      <c r="B832" s="11" t="s">
        <v>9</v>
      </c>
      <c r="C832" s="11" t="s">
        <v>20</v>
      </c>
      <c r="D832" s="11" t="s">
        <v>10</v>
      </c>
      <c r="E832" s="11" t="s">
        <v>21</v>
      </c>
      <c r="F832" s="11" t="s">
        <v>33</v>
      </c>
      <c r="G832" s="12" t="s">
        <v>34</v>
      </c>
      <c r="H832" s="13" t="s">
        <v>35</v>
      </c>
      <c r="I832" s="14" t="s">
        <v>3</v>
      </c>
      <c r="J832" s="13" t="s">
        <v>36</v>
      </c>
      <c r="K832" s="15" t="s">
        <v>38</v>
      </c>
      <c r="L832" s="16" t="s">
        <v>39</v>
      </c>
      <c r="M832" s="15" t="s">
        <v>37</v>
      </c>
      <c r="N832" s="15" t="s">
        <v>41</v>
      </c>
      <c r="O832" s="17" t="s">
        <v>3</v>
      </c>
      <c r="P832" s="18" t="s">
        <v>42</v>
      </c>
      <c r="Q832" s="19" t="s">
        <v>43</v>
      </c>
      <c r="R832" s="20" t="s">
        <v>44</v>
      </c>
      <c r="S832" s="20" t="s">
        <v>45</v>
      </c>
      <c r="T832" s="21" t="s">
        <v>3</v>
      </c>
      <c r="U832" s="20" t="s">
        <v>46</v>
      </c>
      <c r="V832" s="22" t="s">
        <v>11</v>
      </c>
      <c r="W832" s="22" t="s">
        <v>12</v>
      </c>
      <c r="X832" s="22" t="s">
        <v>13</v>
      </c>
      <c r="Y832" s="23" t="s">
        <v>3</v>
      </c>
      <c r="Z832" s="22" t="s">
        <v>14</v>
      </c>
      <c r="AA832" s="24" t="s">
        <v>47</v>
      </c>
      <c r="AB832" s="25" t="s">
        <v>3</v>
      </c>
      <c r="AC832" s="24" t="s">
        <v>48</v>
      </c>
    </row>
    <row r="833" spans="1:29" ht="12" customHeight="1">
      <c r="A833" s="11" t="s">
        <v>653</v>
      </c>
      <c r="B833" s="11" t="s">
        <v>654</v>
      </c>
      <c r="C833" s="11" t="s">
        <v>655</v>
      </c>
      <c r="D833" s="11" t="s">
        <v>656</v>
      </c>
      <c r="E833" s="11" t="s">
        <v>657</v>
      </c>
      <c r="F833" s="11" t="s">
        <v>658</v>
      </c>
      <c r="G833" s="151" t="s">
        <v>659</v>
      </c>
      <c r="H833" s="152" t="s">
        <v>660</v>
      </c>
      <c r="I833" s="153" t="s">
        <v>661</v>
      </c>
      <c r="J833" s="141" t="s">
        <v>662</v>
      </c>
      <c r="K833" s="154" t="s">
        <v>663</v>
      </c>
      <c r="L833" s="154" t="s">
        <v>664</v>
      </c>
      <c r="M833" s="154" t="s">
        <v>665</v>
      </c>
      <c r="N833" s="154" t="s">
        <v>666</v>
      </c>
      <c r="O833" s="155" t="s">
        <v>667</v>
      </c>
      <c r="P833" s="154" t="s">
        <v>668</v>
      </c>
      <c r="Q833" s="156" t="s">
        <v>669</v>
      </c>
      <c r="R833" s="156" t="s">
        <v>670</v>
      </c>
      <c r="S833" s="156" t="s">
        <v>671</v>
      </c>
      <c r="T833" s="157" t="s">
        <v>672</v>
      </c>
      <c r="U833" s="156" t="s">
        <v>673</v>
      </c>
      <c r="V833" s="158" t="s">
        <v>674</v>
      </c>
      <c r="W833" s="158" t="s">
        <v>675</v>
      </c>
      <c r="X833" s="158" t="s">
        <v>676</v>
      </c>
      <c r="Y833" s="159" t="s">
        <v>677</v>
      </c>
      <c r="Z833" s="158" t="s">
        <v>678</v>
      </c>
      <c r="AA833" s="160" t="s">
        <v>679</v>
      </c>
      <c r="AB833" s="161" t="s">
        <v>680</v>
      </c>
      <c r="AC833" s="160" t="s">
        <v>681</v>
      </c>
    </row>
    <row r="834" spans="1:29" ht="24">
      <c r="A834" s="28" t="s">
        <v>4</v>
      </c>
      <c r="B834" s="72" t="s">
        <v>556</v>
      </c>
      <c r="C834" s="58" t="s">
        <v>557</v>
      </c>
      <c r="D834" s="75" t="s">
        <v>559</v>
      </c>
      <c r="E834" s="40">
        <v>1</v>
      </c>
      <c r="F834" s="28">
        <v>2</v>
      </c>
      <c r="G834" s="99"/>
      <c r="H834" s="100" t="str">
        <f>IF(G834="","",F834*G834)</f>
        <v/>
      </c>
      <c r="I834" s="101"/>
      <c r="J834" s="100" t="str">
        <f>IF(G834="","",ROUND(H834*I834+H834,2))</f>
        <v/>
      </c>
      <c r="K834" s="111"/>
      <c r="L834" s="111"/>
      <c r="M834" s="111"/>
      <c r="N834" s="111"/>
      <c r="O834" s="111"/>
      <c r="P834" s="111"/>
      <c r="Q834" s="125">
        <v>2</v>
      </c>
      <c r="R834" s="124"/>
      <c r="S834" s="125">
        <f>Q834*R834</f>
        <v>0</v>
      </c>
      <c r="T834" s="126"/>
      <c r="U834" s="125">
        <f>ROUND(S834*T834+S834,2)</f>
        <v>0</v>
      </c>
      <c r="V834" s="106">
        <v>5</v>
      </c>
      <c r="W834" s="124"/>
      <c r="X834" s="127">
        <f>W834*V834</f>
        <v>0</v>
      </c>
      <c r="Y834" s="126"/>
      <c r="Z834" s="127">
        <f>ROUND(X834+X834*Y834,2)</f>
        <v>0</v>
      </c>
      <c r="AA834" s="128">
        <v>3000</v>
      </c>
      <c r="AB834" s="129">
        <v>0.08</v>
      </c>
      <c r="AC834" s="130">
        <f>ROUND(AA834+AA834*AB834,2)</f>
        <v>3240</v>
      </c>
    </row>
    <row r="835" spans="1:29">
      <c r="A835" s="190" t="s">
        <v>52</v>
      </c>
      <c r="B835" s="190"/>
      <c r="C835" s="190"/>
      <c r="D835" s="190"/>
      <c r="E835" s="190"/>
      <c r="F835" s="190"/>
      <c r="G835" s="190"/>
      <c r="H835" s="114">
        <f>SUM(H834:H834)</f>
        <v>0</v>
      </c>
      <c r="I835" s="115"/>
      <c r="J835" s="114">
        <f>SUM(J834:J834)</f>
        <v>0</v>
      </c>
      <c r="K835" s="111"/>
      <c r="L835" s="111"/>
      <c r="M835" s="111"/>
      <c r="N835" s="111"/>
      <c r="O835" s="111"/>
      <c r="P835" s="111"/>
      <c r="Q835" s="133"/>
      <c r="R835" s="133"/>
      <c r="S835" s="119">
        <f>SUM(S834)</f>
        <v>0</v>
      </c>
      <c r="T835" s="120"/>
      <c r="U835" s="119">
        <f>SUM(U834)</f>
        <v>0</v>
      </c>
      <c r="V835" s="134"/>
      <c r="W835" s="134"/>
      <c r="X835" s="121">
        <f>SUM(X834)</f>
        <v>0</v>
      </c>
      <c r="Y835" s="122"/>
      <c r="Z835" s="121">
        <f>SUM(Z834)</f>
        <v>0</v>
      </c>
      <c r="AA835" s="123">
        <f>SUM(AA834)</f>
        <v>3000</v>
      </c>
      <c r="AB835" s="109"/>
      <c r="AC835" s="123">
        <f>SUM(AC834)</f>
        <v>3240</v>
      </c>
    </row>
    <row r="836" spans="1:29" s="81" customFormat="1">
      <c r="A836" s="192" t="s">
        <v>829</v>
      </c>
      <c r="B836" s="192"/>
      <c r="C836" s="10" t="str">
        <f>IF(G834="","",SUM(H835+N835+S835+X835+AA835))</f>
        <v/>
      </c>
      <c r="D836" s="83"/>
      <c r="L836" s="84"/>
      <c r="Q836" s="85"/>
    </row>
    <row r="837" spans="1:29" s="81" customFormat="1">
      <c r="A837" s="193" t="s">
        <v>830</v>
      </c>
      <c r="B837" s="194"/>
      <c r="C837" s="10" t="str">
        <f>IF(G834="","",SUM(J835,P835,U835,Z835,AC835))</f>
        <v/>
      </c>
      <c r="D837" s="83"/>
      <c r="L837" s="84"/>
      <c r="Q837" s="85"/>
    </row>
    <row r="838" spans="1:29" s="81" customFormat="1">
      <c r="B838" s="97"/>
      <c r="C838" s="82"/>
      <c r="D838" s="83"/>
      <c r="L838" s="84"/>
      <c r="Q838" s="85"/>
    </row>
    <row r="839" spans="1:29">
      <c r="A839" s="169" t="s">
        <v>560</v>
      </c>
      <c r="B839" s="169"/>
      <c r="C839" s="169"/>
      <c r="D839" s="169"/>
      <c r="E839" s="169"/>
      <c r="F839" s="169"/>
      <c r="G839" s="169"/>
      <c r="H839" s="169"/>
      <c r="I839" s="169"/>
      <c r="J839" s="169"/>
      <c r="K839" s="169"/>
      <c r="L839" s="169"/>
      <c r="M839" s="169"/>
      <c r="N839" s="169"/>
      <c r="O839" s="169"/>
      <c r="P839" s="169"/>
      <c r="Q839" s="169"/>
      <c r="R839" s="169"/>
      <c r="S839" s="169"/>
      <c r="T839" s="169"/>
      <c r="U839" s="169"/>
      <c r="V839" s="169"/>
      <c r="W839" s="169"/>
      <c r="X839" s="169"/>
      <c r="Y839" s="169"/>
      <c r="Z839" s="169"/>
      <c r="AA839" s="169"/>
      <c r="AB839" s="169"/>
      <c r="AC839" s="169"/>
    </row>
    <row r="840" spans="1:29">
      <c r="A840" s="190" t="s">
        <v>0</v>
      </c>
      <c r="B840" s="190"/>
      <c r="C840" s="190"/>
      <c r="D840" s="190"/>
      <c r="E840" s="190"/>
      <c r="F840" s="190" t="s">
        <v>1</v>
      </c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65" t="s">
        <v>2</v>
      </c>
      <c r="W840" s="165"/>
      <c r="X840" s="165"/>
      <c r="Y840" s="165"/>
      <c r="Z840" s="165"/>
      <c r="AA840" s="165"/>
      <c r="AB840" s="165"/>
      <c r="AC840" s="165"/>
    </row>
    <row r="841" spans="1:29" ht="120">
      <c r="A841" s="11" t="s">
        <v>8</v>
      </c>
      <c r="B841" s="11" t="s">
        <v>9</v>
      </c>
      <c r="C841" s="11" t="s">
        <v>20</v>
      </c>
      <c r="D841" s="11" t="s">
        <v>10</v>
      </c>
      <c r="E841" s="11" t="s">
        <v>21</v>
      </c>
      <c r="F841" s="11" t="s">
        <v>33</v>
      </c>
      <c r="G841" s="12" t="s">
        <v>34</v>
      </c>
      <c r="H841" s="13" t="s">
        <v>35</v>
      </c>
      <c r="I841" s="14" t="s">
        <v>3</v>
      </c>
      <c r="J841" s="13" t="s">
        <v>36</v>
      </c>
      <c r="K841" s="15" t="s">
        <v>38</v>
      </c>
      <c r="L841" s="16" t="s">
        <v>39</v>
      </c>
      <c r="M841" s="15" t="s">
        <v>37</v>
      </c>
      <c r="N841" s="15" t="s">
        <v>41</v>
      </c>
      <c r="O841" s="17" t="s">
        <v>3</v>
      </c>
      <c r="P841" s="18" t="s">
        <v>42</v>
      </c>
      <c r="Q841" s="19" t="s">
        <v>43</v>
      </c>
      <c r="R841" s="20" t="s">
        <v>44</v>
      </c>
      <c r="S841" s="20" t="s">
        <v>45</v>
      </c>
      <c r="T841" s="21" t="s">
        <v>3</v>
      </c>
      <c r="U841" s="20" t="s">
        <v>46</v>
      </c>
      <c r="V841" s="22" t="s">
        <v>11</v>
      </c>
      <c r="W841" s="22" t="s">
        <v>12</v>
      </c>
      <c r="X841" s="22" t="s">
        <v>13</v>
      </c>
      <c r="Y841" s="23" t="s">
        <v>3</v>
      </c>
      <c r="Z841" s="22" t="s">
        <v>14</v>
      </c>
      <c r="AA841" s="24" t="s">
        <v>47</v>
      </c>
      <c r="AB841" s="25" t="s">
        <v>3</v>
      </c>
      <c r="AC841" s="24" t="s">
        <v>48</v>
      </c>
    </row>
    <row r="842" spans="1:29" ht="12" customHeight="1">
      <c r="A842" s="11" t="s">
        <v>653</v>
      </c>
      <c r="B842" s="11" t="s">
        <v>654</v>
      </c>
      <c r="C842" s="11" t="s">
        <v>655</v>
      </c>
      <c r="D842" s="11" t="s">
        <v>656</v>
      </c>
      <c r="E842" s="11" t="s">
        <v>657</v>
      </c>
      <c r="F842" s="11" t="s">
        <v>658</v>
      </c>
      <c r="G842" s="26" t="s">
        <v>659</v>
      </c>
      <c r="H842" s="11" t="s">
        <v>660</v>
      </c>
      <c r="I842" s="27" t="s">
        <v>661</v>
      </c>
      <c r="J842" s="28" t="s">
        <v>662</v>
      </c>
      <c r="K842" s="29" t="s">
        <v>663</v>
      </c>
      <c r="L842" s="30" t="s">
        <v>664</v>
      </c>
      <c r="M842" s="29" t="s">
        <v>665</v>
      </c>
      <c r="N842" s="29" t="s">
        <v>666</v>
      </c>
      <c r="O842" s="31" t="s">
        <v>667</v>
      </c>
      <c r="P842" s="29" t="s">
        <v>668</v>
      </c>
      <c r="Q842" s="32" t="s">
        <v>669</v>
      </c>
      <c r="R842" s="33" t="s">
        <v>670</v>
      </c>
      <c r="S842" s="33" t="s">
        <v>671</v>
      </c>
      <c r="T842" s="34" t="s">
        <v>672</v>
      </c>
      <c r="U842" s="33" t="s">
        <v>673</v>
      </c>
      <c r="V842" s="35" t="s">
        <v>674</v>
      </c>
      <c r="W842" s="35" t="s">
        <v>675</v>
      </c>
      <c r="X842" s="35" t="s">
        <v>676</v>
      </c>
      <c r="Y842" s="36" t="s">
        <v>677</v>
      </c>
      <c r="Z842" s="35" t="s">
        <v>678</v>
      </c>
      <c r="AA842" s="37" t="s">
        <v>679</v>
      </c>
      <c r="AB842" s="38" t="s">
        <v>680</v>
      </c>
      <c r="AC842" s="37" t="s">
        <v>681</v>
      </c>
    </row>
    <row r="843" spans="1:29" ht="24">
      <c r="A843" s="28" t="s">
        <v>4</v>
      </c>
      <c r="B843" s="72" t="s">
        <v>512</v>
      </c>
      <c r="C843" s="58" t="s">
        <v>561</v>
      </c>
      <c r="D843" s="75" t="s">
        <v>562</v>
      </c>
      <c r="E843" s="40">
        <v>1</v>
      </c>
      <c r="F843" s="28">
        <v>4</v>
      </c>
      <c r="G843" s="99"/>
      <c r="H843" s="100" t="str">
        <f>IF(G843="","",F843*G843)</f>
        <v/>
      </c>
      <c r="I843" s="101"/>
      <c r="J843" s="100" t="str">
        <f>IF(G843="","",ROUND(H843*I843+H843,2))</f>
        <v/>
      </c>
      <c r="K843" s="111"/>
      <c r="L843" s="111"/>
      <c r="M843" s="111"/>
      <c r="N843" s="111"/>
      <c r="O843" s="111"/>
      <c r="P843" s="111"/>
      <c r="Q843" s="125">
        <v>4</v>
      </c>
      <c r="R843" s="124"/>
      <c r="S843" s="125">
        <f>Q843*R843</f>
        <v>0</v>
      </c>
      <c r="T843" s="126"/>
      <c r="U843" s="125">
        <f>ROUND(S843*T843+S843,2)</f>
        <v>0</v>
      </c>
      <c r="V843" s="106">
        <v>5</v>
      </c>
      <c r="W843" s="124"/>
      <c r="X843" s="127">
        <f>W843*V843</f>
        <v>0</v>
      </c>
      <c r="Y843" s="126"/>
      <c r="Z843" s="127">
        <f>ROUND(X843+X843*Y843,2)</f>
        <v>0</v>
      </c>
      <c r="AA843" s="128">
        <v>5000</v>
      </c>
      <c r="AB843" s="129">
        <v>0.08</v>
      </c>
      <c r="AC843" s="130">
        <f>ROUND(AA843+AA843*AB843,2)</f>
        <v>5400</v>
      </c>
    </row>
    <row r="844" spans="1:29">
      <c r="A844" s="190" t="s">
        <v>52</v>
      </c>
      <c r="B844" s="190"/>
      <c r="C844" s="190"/>
      <c r="D844" s="190"/>
      <c r="E844" s="190"/>
      <c r="F844" s="190"/>
      <c r="G844" s="190"/>
      <c r="H844" s="114">
        <f>SUM(H843:H843)</f>
        <v>0</v>
      </c>
      <c r="I844" s="115"/>
      <c r="J844" s="114">
        <f>SUM(J843:J843)</f>
        <v>0</v>
      </c>
      <c r="K844" s="111"/>
      <c r="L844" s="111"/>
      <c r="M844" s="111"/>
      <c r="N844" s="111"/>
      <c r="O844" s="111"/>
      <c r="P844" s="111"/>
      <c r="Q844" s="133"/>
      <c r="R844" s="133"/>
      <c r="S844" s="119">
        <f>SUM(S843)</f>
        <v>0</v>
      </c>
      <c r="T844" s="120"/>
      <c r="U844" s="119">
        <f>SUM(U843)</f>
        <v>0</v>
      </c>
      <c r="V844" s="134"/>
      <c r="W844" s="134"/>
      <c r="X844" s="121">
        <f>SUM(X843)</f>
        <v>0</v>
      </c>
      <c r="Y844" s="122"/>
      <c r="Z844" s="121">
        <f>SUM(Z843)</f>
        <v>0</v>
      </c>
      <c r="AA844" s="123">
        <f>SUM(AA843)</f>
        <v>5000</v>
      </c>
      <c r="AB844" s="109"/>
      <c r="AC844" s="123">
        <f>SUM(AC843)</f>
        <v>5400</v>
      </c>
    </row>
    <row r="845" spans="1:29">
      <c r="A845" s="192" t="s">
        <v>831</v>
      </c>
      <c r="B845" s="192"/>
      <c r="C845" s="10" t="str">
        <f>IF(G843="","",SUM(H844+N844+S844+X844+AA844))</f>
        <v/>
      </c>
    </row>
    <row r="846" spans="1:29">
      <c r="A846" s="193" t="s">
        <v>832</v>
      </c>
      <c r="B846" s="194"/>
      <c r="C846" s="10" t="str">
        <f>IF(G843="","",SUM(J844,P844,U844,Z844,AC844))</f>
        <v/>
      </c>
    </row>
    <row r="848" spans="1:29">
      <c r="A848" s="169" t="s">
        <v>563</v>
      </c>
      <c r="B848" s="169"/>
      <c r="C848" s="169"/>
      <c r="D848" s="169"/>
      <c r="E848" s="169"/>
      <c r="F848" s="169"/>
      <c r="G848" s="169"/>
      <c r="H848" s="169"/>
      <c r="I848" s="169"/>
      <c r="J848" s="169"/>
      <c r="K848" s="169"/>
      <c r="L848" s="169"/>
      <c r="M848" s="169"/>
      <c r="N848" s="169"/>
      <c r="O848" s="169"/>
      <c r="P848" s="169"/>
      <c r="Q848" s="169"/>
      <c r="R848" s="169"/>
      <c r="S848" s="169"/>
      <c r="T848" s="169"/>
      <c r="U848" s="169"/>
      <c r="V848" s="169"/>
      <c r="W848" s="169"/>
      <c r="X848" s="169"/>
      <c r="Y848" s="169"/>
      <c r="Z848" s="169"/>
      <c r="AA848" s="169"/>
      <c r="AB848" s="169"/>
      <c r="AC848" s="169"/>
    </row>
    <row r="849" spans="1:29">
      <c r="A849" s="190" t="s">
        <v>0</v>
      </c>
      <c r="B849" s="190"/>
      <c r="C849" s="190"/>
      <c r="D849" s="190"/>
      <c r="E849" s="190"/>
      <c r="F849" s="190" t="s">
        <v>1</v>
      </c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65" t="s">
        <v>2</v>
      </c>
      <c r="W849" s="165"/>
      <c r="X849" s="165"/>
      <c r="Y849" s="165"/>
      <c r="Z849" s="165"/>
      <c r="AA849" s="165"/>
      <c r="AB849" s="165"/>
      <c r="AC849" s="165"/>
    </row>
    <row r="850" spans="1:29" ht="120">
      <c r="A850" s="11" t="s">
        <v>8</v>
      </c>
      <c r="B850" s="11" t="s">
        <v>9</v>
      </c>
      <c r="C850" s="11" t="s">
        <v>20</v>
      </c>
      <c r="D850" s="11" t="s">
        <v>10</v>
      </c>
      <c r="E850" s="11" t="s">
        <v>21</v>
      </c>
      <c r="F850" s="11" t="s">
        <v>33</v>
      </c>
      <c r="G850" s="12" t="s">
        <v>34</v>
      </c>
      <c r="H850" s="13" t="s">
        <v>35</v>
      </c>
      <c r="I850" s="14" t="s">
        <v>3</v>
      </c>
      <c r="J850" s="13" t="s">
        <v>36</v>
      </c>
      <c r="K850" s="15" t="s">
        <v>38</v>
      </c>
      <c r="L850" s="16" t="s">
        <v>39</v>
      </c>
      <c r="M850" s="15" t="s">
        <v>37</v>
      </c>
      <c r="N850" s="15" t="s">
        <v>41</v>
      </c>
      <c r="O850" s="17" t="s">
        <v>3</v>
      </c>
      <c r="P850" s="18" t="s">
        <v>42</v>
      </c>
      <c r="Q850" s="19" t="s">
        <v>43</v>
      </c>
      <c r="R850" s="20" t="s">
        <v>44</v>
      </c>
      <c r="S850" s="20" t="s">
        <v>45</v>
      </c>
      <c r="T850" s="21" t="s">
        <v>3</v>
      </c>
      <c r="U850" s="20" t="s">
        <v>46</v>
      </c>
      <c r="V850" s="22" t="s">
        <v>11</v>
      </c>
      <c r="W850" s="22" t="s">
        <v>12</v>
      </c>
      <c r="X850" s="22" t="s">
        <v>13</v>
      </c>
      <c r="Y850" s="23" t="s">
        <v>3</v>
      </c>
      <c r="Z850" s="22" t="s">
        <v>14</v>
      </c>
      <c r="AA850" s="24" t="s">
        <v>47</v>
      </c>
      <c r="AB850" s="25" t="s">
        <v>3</v>
      </c>
      <c r="AC850" s="24" t="s">
        <v>48</v>
      </c>
    </row>
    <row r="851" spans="1:29" ht="12" customHeight="1">
      <c r="A851" s="11" t="s">
        <v>653</v>
      </c>
      <c r="B851" s="11" t="s">
        <v>654</v>
      </c>
      <c r="C851" s="11" t="s">
        <v>655</v>
      </c>
      <c r="D851" s="11" t="s">
        <v>656</v>
      </c>
      <c r="E851" s="11" t="s">
        <v>657</v>
      </c>
      <c r="F851" s="11" t="s">
        <v>658</v>
      </c>
      <c r="G851" s="26" t="s">
        <v>659</v>
      </c>
      <c r="H851" s="11" t="s">
        <v>660</v>
      </c>
      <c r="I851" s="27" t="s">
        <v>661</v>
      </c>
      <c r="J851" s="28" t="s">
        <v>662</v>
      </c>
      <c r="K851" s="29" t="s">
        <v>663</v>
      </c>
      <c r="L851" s="30" t="s">
        <v>664</v>
      </c>
      <c r="M851" s="29" t="s">
        <v>665</v>
      </c>
      <c r="N851" s="29" t="s">
        <v>666</v>
      </c>
      <c r="O851" s="31" t="s">
        <v>667</v>
      </c>
      <c r="P851" s="29" t="s">
        <v>668</v>
      </c>
      <c r="Q851" s="32" t="s">
        <v>669</v>
      </c>
      <c r="R851" s="33" t="s">
        <v>670</v>
      </c>
      <c r="S851" s="33" t="s">
        <v>671</v>
      </c>
      <c r="T851" s="34" t="s">
        <v>672</v>
      </c>
      <c r="U851" s="33" t="s">
        <v>673</v>
      </c>
      <c r="V851" s="35" t="s">
        <v>674</v>
      </c>
      <c r="W851" s="35" t="s">
        <v>675</v>
      </c>
      <c r="X851" s="35" t="s">
        <v>676</v>
      </c>
      <c r="Y851" s="36" t="s">
        <v>677</v>
      </c>
      <c r="Z851" s="35" t="s">
        <v>678</v>
      </c>
      <c r="AA851" s="37" t="s">
        <v>679</v>
      </c>
      <c r="AB851" s="38" t="s">
        <v>680</v>
      </c>
      <c r="AC851" s="37" t="s">
        <v>681</v>
      </c>
    </row>
    <row r="852" spans="1:29" ht="36">
      <c r="A852" s="28" t="s">
        <v>4</v>
      </c>
      <c r="B852" s="72" t="s">
        <v>566</v>
      </c>
      <c r="C852" s="58" t="s">
        <v>564</v>
      </c>
      <c r="D852" s="75" t="s">
        <v>565</v>
      </c>
      <c r="E852" s="40">
        <v>4</v>
      </c>
      <c r="F852" s="28">
        <v>8</v>
      </c>
      <c r="G852" s="99"/>
      <c r="H852" s="100" t="str">
        <f>IF(G852="","",F852*G852)</f>
        <v/>
      </c>
      <c r="I852" s="101"/>
      <c r="J852" s="100" t="str">
        <f>IF(G852="","",ROUND(H852*I852+H852,2))</f>
        <v/>
      </c>
      <c r="K852" s="111"/>
      <c r="L852" s="111"/>
      <c r="M852" s="111"/>
      <c r="N852" s="111"/>
      <c r="O852" s="111"/>
      <c r="P852" s="111"/>
      <c r="Q852" s="125">
        <v>2</v>
      </c>
      <c r="R852" s="124"/>
      <c r="S852" s="125">
        <f>Q852*R852</f>
        <v>0</v>
      </c>
      <c r="T852" s="126"/>
      <c r="U852" s="125">
        <f>ROUND(S852*T852+S852,2)</f>
        <v>0</v>
      </c>
      <c r="V852" s="106">
        <v>5</v>
      </c>
      <c r="W852" s="124"/>
      <c r="X852" s="127">
        <f>W852*V852</f>
        <v>0</v>
      </c>
      <c r="Y852" s="126"/>
      <c r="Z852" s="127">
        <f>ROUND(X852+X852*Y852,2)</f>
        <v>0</v>
      </c>
      <c r="AA852" s="128">
        <v>5000</v>
      </c>
      <c r="AB852" s="129">
        <v>0.08</v>
      </c>
      <c r="AC852" s="130">
        <f>ROUND(AA852+AA852*AB852,2)</f>
        <v>5400</v>
      </c>
    </row>
    <row r="853" spans="1:29">
      <c r="A853" s="190" t="s">
        <v>52</v>
      </c>
      <c r="B853" s="190"/>
      <c r="C853" s="190"/>
      <c r="D853" s="190"/>
      <c r="E853" s="190"/>
      <c r="F853" s="190"/>
      <c r="G853" s="190"/>
      <c r="H853" s="114">
        <f>SUM(H852:H852)</f>
        <v>0</v>
      </c>
      <c r="I853" s="115"/>
      <c r="J853" s="114">
        <f>SUM(J852:J852)</f>
        <v>0</v>
      </c>
      <c r="K853" s="111"/>
      <c r="L853" s="111"/>
      <c r="M853" s="111"/>
      <c r="N853" s="111"/>
      <c r="O853" s="111"/>
      <c r="P853" s="111"/>
      <c r="Q853" s="133"/>
      <c r="R853" s="133"/>
      <c r="S853" s="119">
        <f>SUM(S852)</f>
        <v>0</v>
      </c>
      <c r="T853" s="120"/>
      <c r="U853" s="119">
        <f>SUM(U852)</f>
        <v>0</v>
      </c>
      <c r="V853" s="134"/>
      <c r="W853" s="134"/>
      <c r="X853" s="121">
        <f>SUM(X852)</f>
        <v>0</v>
      </c>
      <c r="Y853" s="122"/>
      <c r="Z853" s="121">
        <f>SUM(Z852)</f>
        <v>0</v>
      </c>
      <c r="AA853" s="123">
        <f>SUM(AA852)</f>
        <v>5000</v>
      </c>
      <c r="AB853" s="109"/>
      <c r="AC853" s="123">
        <f>SUM(AC852)</f>
        <v>5400</v>
      </c>
    </row>
    <row r="854" spans="1:29">
      <c r="A854" s="192" t="s">
        <v>833</v>
      </c>
      <c r="B854" s="192"/>
      <c r="C854" s="10" t="str">
        <f>IF(G852="","",SUM(H853+N853+S853+X853+AA853))</f>
        <v/>
      </c>
    </row>
    <row r="855" spans="1:29">
      <c r="A855" s="193" t="s">
        <v>834</v>
      </c>
      <c r="B855" s="194"/>
      <c r="C855" s="10" t="str">
        <f>IF(G852="","",SUM(J853,P853,U853,Z853,AC853))</f>
        <v/>
      </c>
    </row>
    <row r="857" spans="1:29">
      <c r="A857" s="169" t="s">
        <v>575</v>
      </c>
      <c r="B857" s="169"/>
      <c r="C857" s="169"/>
      <c r="D857" s="169"/>
      <c r="E857" s="169"/>
      <c r="F857" s="169"/>
      <c r="G857" s="169"/>
      <c r="H857" s="169"/>
      <c r="I857" s="169"/>
      <c r="J857" s="169"/>
      <c r="K857" s="169"/>
      <c r="L857" s="169"/>
      <c r="M857" s="169"/>
      <c r="N857" s="169"/>
      <c r="O857" s="169"/>
      <c r="P857" s="169"/>
      <c r="Q857" s="169"/>
      <c r="R857" s="169"/>
      <c r="S857" s="169"/>
      <c r="T857" s="169"/>
      <c r="U857" s="169"/>
      <c r="V857" s="169"/>
      <c r="W857" s="169"/>
      <c r="X857" s="169"/>
      <c r="Y857" s="169"/>
      <c r="Z857" s="169"/>
      <c r="AA857" s="169"/>
      <c r="AB857" s="169"/>
      <c r="AC857" s="169"/>
    </row>
    <row r="858" spans="1:29">
      <c r="A858" s="190" t="s">
        <v>0</v>
      </c>
      <c r="B858" s="190"/>
      <c r="C858" s="190"/>
      <c r="D858" s="190"/>
      <c r="E858" s="190"/>
      <c r="F858" s="190" t="s">
        <v>1</v>
      </c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65" t="s">
        <v>2</v>
      </c>
      <c r="W858" s="165"/>
      <c r="X858" s="165"/>
      <c r="Y858" s="165"/>
      <c r="Z858" s="165"/>
      <c r="AA858" s="165"/>
      <c r="AB858" s="165"/>
      <c r="AC858" s="165"/>
    </row>
    <row r="859" spans="1:29" ht="120">
      <c r="A859" s="11" t="s">
        <v>8</v>
      </c>
      <c r="B859" s="11" t="s">
        <v>9</v>
      </c>
      <c r="C859" s="11" t="s">
        <v>20</v>
      </c>
      <c r="D859" s="11" t="s">
        <v>10</v>
      </c>
      <c r="E859" s="11" t="s">
        <v>21</v>
      </c>
      <c r="F859" s="11" t="s">
        <v>33</v>
      </c>
      <c r="G859" s="12" t="s">
        <v>34</v>
      </c>
      <c r="H859" s="13" t="s">
        <v>35</v>
      </c>
      <c r="I859" s="14" t="s">
        <v>3</v>
      </c>
      <c r="J859" s="13" t="s">
        <v>36</v>
      </c>
      <c r="K859" s="15" t="s">
        <v>38</v>
      </c>
      <c r="L859" s="16" t="s">
        <v>39</v>
      </c>
      <c r="M859" s="15" t="s">
        <v>37</v>
      </c>
      <c r="N859" s="15" t="s">
        <v>41</v>
      </c>
      <c r="O859" s="17" t="s">
        <v>3</v>
      </c>
      <c r="P859" s="18" t="s">
        <v>42</v>
      </c>
      <c r="Q859" s="19" t="s">
        <v>43</v>
      </c>
      <c r="R859" s="20" t="s">
        <v>44</v>
      </c>
      <c r="S859" s="20" t="s">
        <v>45</v>
      </c>
      <c r="T859" s="21" t="s">
        <v>3</v>
      </c>
      <c r="U859" s="20" t="s">
        <v>46</v>
      </c>
      <c r="V859" s="22" t="s">
        <v>11</v>
      </c>
      <c r="W859" s="22" t="s">
        <v>12</v>
      </c>
      <c r="X859" s="22" t="s">
        <v>13</v>
      </c>
      <c r="Y859" s="23" t="s">
        <v>3</v>
      </c>
      <c r="Z859" s="22" t="s">
        <v>14</v>
      </c>
      <c r="AA859" s="24" t="s">
        <v>47</v>
      </c>
      <c r="AB859" s="25" t="s">
        <v>3</v>
      </c>
      <c r="AC859" s="24" t="s">
        <v>48</v>
      </c>
    </row>
    <row r="860" spans="1:29" ht="12" customHeight="1">
      <c r="A860" s="11" t="s">
        <v>653</v>
      </c>
      <c r="B860" s="11" t="s">
        <v>654</v>
      </c>
      <c r="C860" s="11" t="s">
        <v>655</v>
      </c>
      <c r="D860" s="11" t="s">
        <v>656</v>
      </c>
      <c r="E860" s="11" t="s">
        <v>657</v>
      </c>
      <c r="F860" s="11" t="s">
        <v>658</v>
      </c>
      <c r="G860" s="26" t="s">
        <v>659</v>
      </c>
      <c r="H860" s="11" t="s">
        <v>660</v>
      </c>
      <c r="I860" s="27" t="s">
        <v>661</v>
      </c>
      <c r="J860" s="28" t="s">
        <v>662</v>
      </c>
      <c r="K860" s="29" t="s">
        <v>663</v>
      </c>
      <c r="L860" s="30" t="s">
        <v>664</v>
      </c>
      <c r="M860" s="29" t="s">
        <v>665</v>
      </c>
      <c r="N860" s="29" t="s">
        <v>666</v>
      </c>
      <c r="O860" s="31" t="s">
        <v>667</v>
      </c>
      <c r="P860" s="29" t="s">
        <v>668</v>
      </c>
      <c r="Q860" s="32" t="s">
        <v>669</v>
      </c>
      <c r="R860" s="33" t="s">
        <v>670</v>
      </c>
      <c r="S860" s="33" t="s">
        <v>671</v>
      </c>
      <c r="T860" s="34" t="s">
        <v>672</v>
      </c>
      <c r="U860" s="33" t="s">
        <v>673</v>
      </c>
      <c r="V860" s="35" t="s">
        <v>674</v>
      </c>
      <c r="W860" s="35" t="s">
        <v>675</v>
      </c>
      <c r="X860" s="35" t="s">
        <v>676</v>
      </c>
      <c r="Y860" s="36" t="s">
        <v>677</v>
      </c>
      <c r="Z860" s="35" t="s">
        <v>678</v>
      </c>
      <c r="AA860" s="37" t="s">
        <v>679</v>
      </c>
      <c r="AB860" s="38" t="s">
        <v>680</v>
      </c>
      <c r="AC860" s="37" t="s">
        <v>681</v>
      </c>
    </row>
    <row r="861" spans="1:29" ht="24">
      <c r="A861" s="28" t="s">
        <v>4</v>
      </c>
      <c r="B861" s="72" t="s">
        <v>574</v>
      </c>
      <c r="C861" s="73" t="s">
        <v>576</v>
      </c>
      <c r="D861" s="75" t="s">
        <v>577</v>
      </c>
      <c r="E861" s="40">
        <v>1</v>
      </c>
      <c r="F861" s="28">
        <v>2</v>
      </c>
      <c r="G861" s="99"/>
      <c r="H861" s="100" t="str">
        <f>IF(G861="","",F861*G861)</f>
        <v/>
      </c>
      <c r="I861" s="101"/>
      <c r="J861" s="100" t="str">
        <f>IF(G861="","",ROUND(H861*I861+H861,2))</f>
        <v/>
      </c>
      <c r="K861" s="111"/>
      <c r="L861" s="111"/>
      <c r="M861" s="111"/>
      <c r="N861" s="111"/>
      <c r="O861" s="111"/>
      <c r="P861" s="111"/>
      <c r="Q861" s="125">
        <v>2</v>
      </c>
      <c r="R861" s="124"/>
      <c r="S861" s="125">
        <f>Q861*R861</f>
        <v>0</v>
      </c>
      <c r="T861" s="126"/>
      <c r="U861" s="125">
        <f>ROUND(S861*T861+S861,2)</f>
        <v>0</v>
      </c>
      <c r="V861" s="106">
        <v>6</v>
      </c>
      <c r="W861" s="124"/>
      <c r="X861" s="127">
        <f>W861*V861</f>
        <v>0</v>
      </c>
      <c r="Y861" s="126"/>
      <c r="Z861" s="127">
        <f>ROUND(X861+X861*Y861,2)</f>
        <v>0</v>
      </c>
      <c r="AA861" s="128">
        <v>5000</v>
      </c>
      <c r="AB861" s="129">
        <v>0.08</v>
      </c>
      <c r="AC861" s="130">
        <f>ROUND(AA861+AA861*AB861,2)</f>
        <v>5400</v>
      </c>
    </row>
    <row r="862" spans="1:29">
      <c r="A862" s="190" t="s">
        <v>52</v>
      </c>
      <c r="B862" s="190"/>
      <c r="C862" s="190"/>
      <c r="D862" s="190"/>
      <c r="E862" s="190"/>
      <c r="F862" s="190"/>
      <c r="G862" s="190"/>
      <c r="H862" s="114">
        <f>SUM(H861:H861)</f>
        <v>0</v>
      </c>
      <c r="I862" s="115"/>
      <c r="J862" s="114">
        <f>SUM(J861:J861)</f>
        <v>0</v>
      </c>
      <c r="K862" s="111"/>
      <c r="L862" s="111"/>
      <c r="M862" s="111"/>
      <c r="N862" s="111"/>
      <c r="O862" s="111"/>
      <c r="P862" s="111"/>
      <c r="Q862" s="133"/>
      <c r="R862" s="133"/>
      <c r="S862" s="119">
        <f>SUM(S861)</f>
        <v>0</v>
      </c>
      <c r="T862" s="120"/>
      <c r="U862" s="119">
        <f>SUM(U861)</f>
        <v>0</v>
      </c>
      <c r="V862" s="134"/>
      <c r="W862" s="134"/>
      <c r="X862" s="121">
        <f>SUM(X861)</f>
        <v>0</v>
      </c>
      <c r="Y862" s="122"/>
      <c r="Z862" s="121">
        <f>SUM(Z861)</f>
        <v>0</v>
      </c>
      <c r="AA862" s="123">
        <f>SUM(AA861)</f>
        <v>5000</v>
      </c>
      <c r="AB862" s="109"/>
      <c r="AC862" s="123">
        <f>SUM(AC861)</f>
        <v>5400</v>
      </c>
    </row>
    <row r="863" spans="1:29">
      <c r="A863" s="192" t="s">
        <v>835</v>
      </c>
      <c r="B863" s="192"/>
      <c r="C863" s="10" t="str">
        <f>IF(G861="","",SUM(H862+N862+S862+X862+AA862))</f>
        <v/>
      </c>
    </row>
    <row r="864" spans="1:29">
      <c r="A864" s="193" t="s">
        <v>836</v>
      </c>
      <c r="B864" s="194"/>
      <c r="C864" s="10" t="str">
        <f>IF(G861="","",SUM(J862,P862,U862,Z862,AC862))</f>
        <v/>
      </c>
    </row>
    <row r="866" spans="1:29">
      <c r="A866" s="169" t="s">
        <v>578</v>
      </c>
      <c r="B866" s="169"/>
      <c r="C866" s="169"/>
      <c r="D866" s="169"/>
      <c r="E866" s="169"/>
      <c r="F866" s="169"/>
      <c r="G866" s="169"/>
      <c r="H866" s="169"/>
      <c r="I866" s="169"/>
      <c r="J866" s="169"/>
      <c r="K866" s="169"/>
      <c r="L866" s="169"/>
      <c r="M866" s="169"/>
      <c r="N866" s="169"/>
      <c r="O866" s="169"/>
      <c r="P866" s="169"/>
      <c r="Q866" s="169"/>
      <c r="R866" s="169"/>
      <c r="S866" s="169"/>
      <c r="T866" s="169"/>
      <c r="U866" s="169"/>
      <c r="V866" s="169"/>
      <c r="W866" s="169"/>
      <c r="X866" s="169"/>
      <c r="Y866" s="169"/>
      <c r="Z866" s="169"/>
      <c r="AA866" s="169"/>
      <c r="AB866" s="169"/>
      <c r="AC866" s="169"/>
    </row>
    <row r="867" spans="1:29">
      <c r="A867" s="190" t="s">
        <v>0</v>
      </c>
      <c r="B867" s="190"/>
      <c r="C867" s="190"/>
      <c r="D867" s="190"/>
      <c r="E867" s="190"/>
      <c r="F867" s="190" t="s">
        <v>1</v>
      </c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65" t="s">
        <v>2</v>
      </c>
      <c r="W867" s="165"/>
      <c r="X867" s="165"/>
      <c r="Y867" s="165"/>
      <c r="Z867" s="165"/>
      <c r="AA867" s="165"/>
      <c r="AB867" s="165"/>
      <c r="AC867" s="165"/>
    </row>
    <row r="868" spans="1:29" ht="120">
      <c r="A868" s="11" t="s">
        <v>8</v>
      </c>
      <c r="B868" s="11" t="s">
        <v>9</v>
      </c>
      <c r="C868" s="11" t="s">
        <v>20</v>
      </c>
      <c r="D868" s="11" t="s">
        <v>10</v>
      </c>
      <c r="E868" s="11" t="s">
        <v>21</v>
      </c>
      <c r="F868" s="11" t="s">
        <v>33</v>
      </c>
      <c r="G868" s="12" t="s">
        <v>34</v>
      </c>
      <c r="H868" s="13" t="s">
        <v>35</v>
      </c>
      <c r="I868" s="14" t="s">
        <v>3</v>
      </c>
      <c r="J868" s="13" t="s">
        <v>36</v>
      </c>
      <c r="K868" s="15" t="s">
        <v>38</v>
      </c>
      <c r="L868" s="16" t="s">
        <v>39</v>
      </c>
      <c r="M868" s="15" t="s">
        <v>37</v>
      </c>
      <c r="N868" s="15" t="s">
        <v>41</v>
      </c>
      <c r="O868" s="17" t="s">
        <v>3</v>
      </c>
      <c r="P868" s="18" t="s">
        <v>42</v>
      </c>
      <c r="Q868" s="19" t="s">
        <v>43</v>
      </c>
      <c r="R868" s="20" t="s">
        <v>44</v>
      </c>
      <c r="S868" s="20" t="s">
        <v>45</v>
      </c>
      <c r="T868" s="21" t="s">
        <v>3</v>
      </c>
      <c r="U868" s="20" t="s">
        <v>46</v>
      </c>
      <c r="V868" s="22" t="s">
        <v>11</v>
      </c>
      <c r="W868" s="22" t="s">
        <v>12</v>
      </c>
      <c r="X868" s="22" t="s">
        <v>13</v>
      </c>
      <c r="Y868" s="23" t="s">
        <v>3</v>
      </c>
      <c r="Z868" s="22" t="s">
        <v>14</v>
      </c>
      <c r="AA868" s="24" t="s">
        <v>47</v>
      </c>
      <c r="AB868" s="25" t="s">
        <v>3</v>
      </c>
      <c r="AC868" s="24" t="s">
        <v>48</v>
      </c>
    </row>
    <row r="869" spans="1:29" ht="12" customHeight="1">
      <c r="A869" s="11" t="s">
        <v>653</v>
      </c>
      <c r="B869" s="11" t="s">
        <v>654</v>
      </c>
      <c r="C869" s="11" t="s">
        <v>655</v>
      </c>
      <c r="D869" s="11" t="s">
        <v>656</v>
      </c>
      <c r="E869" s="11" t="s">
        <v>657</v>
      </c>
      <c r="F869" s="11" t="s">
        <v>658</v>
      </c>
      <c r="G869" s="26" t="s">
        <v>659</v>
      </c>
      <c r="H869" s="11" t="s">
        <v>660</v>
      </c>
      <c r="I869" s="27" t="s">
        <v>661</v>
      </c>
      <c r="J869" s="28" t="s">
        <v>662</v>
      </c>
      <c r="K869" s="29" t="s">
        <v>663</v>
      </c>
      <c r="L869" s="30" t="s">
        <v>664</v>
      </c>
      <c r="M869" s="29" t="s">
        <v>665</v>
      </c>
      <c r="N869" s="29" t="s">
        <v>666</v>
      </c>
      <c r="O869" s="31" t="s">
        <v>667</v>
      </c>
      <c r="P869" s="29" t="s">
        <v>668</v>
      </c>
      <c r="Q869" s="32" t="s">
        <v>669</v>
      </c>
      <c r="R869" s="33" t="s">
        <v>670</v>
      </c>
      <c r="S869" s="33" t="s">
        <v>671</v>
      </c>
      <c r="T869" s="34" t="s">
        <v>672</v>
      </c>
      <c r="U869" s="33" t="s">
        <v>673</v>
      </c>
      <c r="V869" s="35" t="s">
        <v>674</v>
      </c>
      <c r="W869" s="35" t="s">
        <v>675</v>
      </c>
      <c r="X869" s="35" t="s">
        <v>676</v>
      </c>
      <c r="Y869" s="36" t="s">
        <v>677</v>
      </c>
      <c r="Z869" s="35" t="s">
        <v>678</v>
      </c>
      <c r="AA869" s="37" t="s">
        <v>679</v>
      </c>
      <c r="AB869" s="38" t="s">
        <v>680</v>
      </c>
      <c r="AC869" s="37" t="s">
        <v>681</v>
      </c>
    </row>
    <row r="870" spans="1:29" ht="60">
      <c r="A870" s="28" t="s">
        <v>4</v>
      </c>
      <c r="B870" s="96" t="s">
        <v>251</v>
      </c>
      <c r="C870" s="58" t="s">
        <v>579</v>
      </c>
      <c r="D870" s="58" t="s">
        <v>580</v>
      </c>
      <c r="E870" s="40">
        <v>6</v>
      </c>
      <c r="F870" s="28">
        <v>12</v>
      </c>
      <c r="G870" s="99"/>
      <c r="H870" s="100" t="str">
        <f>IF(G870="","",F870*G870)</f>
        <v/>
      </c>
      <c r="I870" s="101"/>
      <c r="J870" s="100" t="str">
        <f>IF(G870="","",ROUND(H870*I870+H870,2))</f>
        <v/>
      </c>
      <c r="K870" s="111"/>
      <c r="L870" s="111"/>
      <c r="M870" s="111"/>
      <c r="N870" s="111"/>
      <c r="O870" s="111"/>
      <c r="P870" s="111"/>
      <c r="Q870" s="125">
        <v>2</v>
      </c>
      <c r="R870" s="124"/>
      <c r="S870" s="125">
        <f>Q870*R870</f>
        <v>0</v>
      </c>
      <c r="T870" s="126"/>
      <c r="U870" s="125">
        <f>ROUND(S870*T870+S870,2)</f>
        <v>0</v>
      </c>
      <c r="V870" s="106">
        <v>6</v>
      </c>
      <c r="W870" s="124"/>
      <c r="X870" s="127">
        <f>W870*V870</f>
        <v>0</v>
      </c>
      <c r="Y870" s="126"/>
      <c r="Z870" s="127">
        <f>ROUND(X870+X870*Y870,2)</f>
        <v>0</v>
      </c>
      <c r="AA870" s="128">
        <v>5000</v>
      </c>
      <c r="AB870" s="129">
        <v>0.08</v>
      </c>
      <c r="AC870" s="130">
        <f>ROUND(AA870+AA870*AB870,2)</f>
        <v>5400</v>
      </c>
    </row>
    <row r="871" spans="1:29">
      <c r="A871" s="190" t="s">
        <v>52</v>
      </c>
      <c r="B871" s="190"/>
      <c r="C871" s="190"/>
      <c r="D871" s="190"/>
      <c r="E871" s="190"/>
      <c r="F871" s="190"/>
      <c r="G871" s="190"/>
      <c r="H871" s="114">
        <f>SUM(H870:H870)</f>
        <v>0</v>
      </c>
      <c r="I871" s="115"/>
      <c r="J871" s="114">
        <f>SUM(J870:J870)</f>
        <v>0</v>
      </c>
      <c r="K871" s="111"/>
      <c r="L871" s="111"/>
      <c r="M871" s="111"/>
      <c r="N871" s="111"/>
      <c r="O871" s="111"/>
      <c r="P871" s="111"/>
      <c r="Q871" s="133"/>
      <c r="R871" s="133"/>
      <c r="S871" s="119">
        <f>SUM(S870)</f>
        <v>0</v>
      </c>
      <c r="T871" s="120"/>
      <c r="U871" s="119">
        <f>SUM(U870)</f>
        <v>0</v>
      </c>
      <c r="V871" s="134"/>
      <c r="W871" s="134"/>
      <c r="X871" s="121">
        <f>SUM(X870)</f>
        <v>0</v>
      </c>
      <c r="Y871" s="122"/>
      <c r="Z871" s="121">
        <f>SUM(Z870)</f>
        <v>0</v>
      </c>
      <c r="AA871" s="123">
        <f>SUM(AA870)</f>
        <v>5000</v>
      </c>
      <c r="AB871" s="109"/>
      <c r="AC871" s="123">
        <f>SUM(AC870)</f>
        <v>5400</v>
      </c>
    </row>
    <row r="872" spans="1:29">
      <c r="A872" s="192" t="s">
        <v>837</v>
      </c>
      <c r="B872" s="192"/>
      <c r="C872" s="10" t="str">
        <f>IF(G870="","",SUM(H871+N871+S871+X871+AA871))</f>
        <v/>
      </c>
    </row>
    <row r="873" spans="1:29">
      <c r="A873" s="193" t="s">
        <v>838</v>
      </c>
      <c r="B873" s="194"/>
      <c r="C873" s="10" t="str">
        <f>IF(G870="","",SUM(J871,P871,U871,Z871,AC871))</f>
        <v/>
      </c>
    </row>
    <row r="875" spans="1:29">
      <c r="A875" s="169" t="s">
        <v>581</v>
      </c>
      <c r="B875" s="169"/>
      <c r="C875" s="169"/>
      <c r="D875" s="169"/>
      <c r="E875" s="169"/>
      <c r="F875" s="169"/>
      <c r="G875" s="169"/>
      <c r="H875" s="169"/>
      <c r="I875" s="169"/>
      <c r="J875" s="169"/>
      <c r="K875" s="169"/>
      <c r="L875" s="169"/>
      <c r="M875" s="169"/>
      <c r="N875" s="169"/>
      <c r="O875" s="169"/>
      <c r="P875" s="169"/>
      <c r="Q875" s="169"/>
      <c r="R875" s="169"/>
      <c r="S875" s="169"/>
      <c r="T875" s="169"/>
      <c r="U875" s="169"/>
      <c r="V875" s="169"/>
      <c r="W875" s="169"/>
      <c r="X875" s="169"/>
      <c r="Y875" s="169"/>
      <c r="Z875" s="169"/>
      <c r="AA875" s="169"/>
      <c r="AB875" s="169"/>
      <c r="AC875" s="169"/>
    </row>
    <row r="876" spans="1:29">
      <c r="A876" s="190" t="s">
        <v>0</v>
      </c>
      <c r="B876" s="190"/>
      <c r="C876" s="190"/>
      <c r="D876" s="190"/>
      <c r="E876" s="190"/>
      <c r="F876" s="190" t="s">
        <v>1</v>
      </c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65" t="s">
        <v>2</v>
      </c>
      <c r="W876" s="165"/>
      <c r="X876" s="165"/>
      <c r="Y876" s="165"/>
      <c r="Z876" s="165"/>
      <c r="AA876" s="165"/>
      <c r="AB876" s="165"/>
      <c r="AC876" s="165"/>
    </row>
    <row r="877" spans="1:29" ht="120.75" customHeight="1">
      <c r="A877" s="11" t="s">
        <v>8</v>
      </c>
      <c r="B877" s="11" t="s">
        <v>9</v>
      </c>
      <c r="C877" s="11" t="s">
        <v>20</v>
      </c>
      <c r="D877" s="11" t="s">
        <v>10</v>
      </c>
      <c r="E877" s="11" t="s">
        <v>21</v>
      </c>
      <c r="F877" s="11" t="s">
        <v>33</v>
      </c>
      <c r="G877" s="12" t="s">
        <v>34</v>
      </c>
      <c r="H877" s="13" t="s">
        <v>35</v>
      </c>
      <c r="I877" s="14" t="s">
        <v>3</v>
      </c>
      <c r="J877" s="13" t="s">
        <v>36</v>
      </c>
      <c r="K877" s="15" t="s">
        <v>38</v>
      </c>
      <c r="L877" s="16" t="s">
        <v>39</v>
      </c>
      <c r="M877" s="15" t="s">
        <v>37</v>
      </c>
      <c r="N877" s="15" t="s">
        <v>41</v>
      </c>
      <c r="O877" s="17" t="s">
        <v>3</v>
      </c>
      <c r="P877" s="18" t="s">
        <v>42</v>
      </c>
      <c r="Q877" s="19" t="s">
        <v>43</v>
      </c>
      <c r="R877" s="20" t="s">
        <v>44</v>
      </c>
      <c r="S877" s="20" t="s">
        <v>45</v>
      </c>
      <c r="T877" s="21" t="s">
        <v>3</v>
      </c>
      <c r="U877" s="20" t="s">
        <v>46</v>
      </c>
      <c r="V877" s="22" t="s">
        <v>11</v>
      </c>
      <c r="W877" s="22" t="s">
        <v>12</v>
      </c>
      <c r="X877" s="22" t="s">
        <v>13</v>
      </c>
      <c r="Y877" s="23" t="s">
        <v>3</v>
      </c>
      <c r="Z877" s="22" t="s">
        <v>14</v>
      </c>
      <c r="AA877" s="24" t="s">
        <v>47</v>
      </c>
      <c r="AB877" s="25" t="s">
        <v>3</v>
      </c>
      <c r="AC877" s="24" t="s">
        <v>48</v>
      </c>
    </row>
    <row r="878" spans="1:29" ht="12" customHeight="1">
      <c r="A878" s="11" t="s">
        <v>653</v>
      </c>
      <c r="B878" s="11" t="s">
        <v>654</v>
      </c>
      <c r="C878" s="11" t="s">
        <v>655</v>
      </c>
      <c r="D878" s="11" t="s">
        <v>656</v>
      </c>
      <c r="E878" s="11" t="s">
        <v>657</v>
      </c>
      <c r="F878" s="11" t="s">
        <v>658</v>
      </c>
      <c r="G878" s="26" t="s">
        <v>659</v>
      </c>
      <c r="H878" s="11" t="s">
        <v>660</v>
      </c>
      <c r="I878" s="27" t="s">
        <v>661</v>
      </c>
      <c r="J878" s="28" t="s">
        <v>662</v>
      </c>
      <c r="K878" s="29" t="s">
        <v>663</v>
      </c>
      <c r="L878" s="30" t="s">
        <v>664</v>
      </c>
      <c r="M878" s="29" t="s">
        <v>665</v>
      </c>
      <c r="N878" s="29" t="s">
        <v>666</v>
      </c>
      <c r="O878" s="31" t="s">
        <v>667</v>
      </c>
      <c r="P878" s="29" t="s">
        <v>668</v>
      </c>
      <c r="Q878" s="32" t="s">
        <v>669</v>
      </c>
      <c r="R878" s="33" t="s">
        <v>670</v>
      </c>
      <c r="S878" s="33" t="s">
        <v>671</v>
      </c>
      <c r="T878" s="34" t="s">
        <v>672</v>
      </c>
      <c r="U878" s="33" t="s">
        <v>673</v>
      </c>
      <c r="V878" s="35" t="s">
        <v>674</v>
      </c>
      <c r="W878" s="35" t="s">
        <v>675</v>
      </c>
      <c r="X878" s="35" t="s">
        <v>676</v>
      </c>
      <c r="Y878" s="36" t="s">
        <v>677</v>
      </c>
      <c r="Z878" s="35" t="s">
        <v>678</v>
      </c>
      <c r="AA878" s="37" t="s">
        <v>679</v>
      </c>
      <c r="AB878" s="38" t="s">
        <v>680</v>
      </c>
      <c r="AC878" s="37" t="s">
        <v>681</v>
      </c>
    </row>
    <row r="879" spans="1:29" ht="72">
      <c r="A879" s="28" t="s">
        <v>4</v>
      </c>
      <c r="B879" s="86" t="s">
        <v>582</v>
      </c>
      <c r="C879" s="58" t="s">
        <v>583</v>
      </c>
      <c r="D879" s="58" t="s">
        <v>584</v>
      </c>
      <c r="E879" s="40">
        <v>1</v>
      </c>
      <c r="F879" s="28">
        <v>2</v>
      </c>
      <c r="G879" s="99"/>
      <c r="H879" s="100" t="str">
        <f>IF(G879="","",F879*G879)</f>
        <v/>
      </c>
      <c r="I879" s="101"/>
      <c r="J879" s="100" t="str">
        <f>IF(G879="","",ROUND(H879*I879+H879,2))</f>
        <v/>
      </c>
      <c r="K879" s="111"/>
      <c r="L879" s="111"/>
      <c r="M879" s="111"/>
      <c r="N879" s="111"/>
      <c r="O879" s="111"/>
      <c r="P879" s="111"/>
      <c r="Q879" s="125">
        <v>2</v>
      </c>
      <c r="R879" s="124"/>
      <c r="S879" s="125">
        <f>Q879*R879</f>
        <v>0</v>
      </c>
      <c r="T879" s="126"/>
      <c r="U879" s="125">
        <f>ROUND(S879*T879+S879,2)</f>
        <v>0</v>
      </c>
      <c r="V879" s="106">
        <v>4</v>
      </c>
      <c r="W879" s="124"/>
      <c r="X879" s="127">
        <f>W879*V879</f>
        <v>0</v>
      </c>
      <c r="Y879" s="126"/>
      <c r="Z879" s="127">
        <f>ROUND(X879+X879*Y879,2)</f>
        <v>0</v>
      </c>
      <c r="AA879" s="128">
        <v>2500</v>
      </c>
      <c r="AB879" s="129">
        <v>0.08</v>
      </c>
      <c r="AC879" s="130">
        <f>ROUND(AA879+AA879*AB879,2)</f>
        <v>2700</v>
      </c>
    </row>
    <row r="880" spans="1:29">
      <c r="A880" s="190" t="s">
        <v>52</v>
      </c>
      <c r="B880" s="190"/>
      <c r="C880" s="190"/>
      <c r="D880" s="190"/>
      <c r="E880" s="190"/>
      <c r="F880" s="190"/>
      <c r="G880" s="190"/>
      <c r="H880" s="114">
        <f>SUM(H879:H879)</f>
        <v>0</v>
      </c>
      <c r="I880" s="115"/>
      <c r="J880" s="114">
        <f>SUM(J879:J879)</f>
        <v>0</v>
      </c>
      <c r="K880" s="111"/>
      <c r="L880" s="111"/>
      <c r="M880" s="111"/>
      <c r="N880" s="111"/>
      <c r="O880" s="111"/>
      <c r="P880" s="111"/>
      <c r="Q880" s="133"/>
      <c r="R880" s="133"/>
      <c r="S880" s="119">
        <f>SUM(S879)</f>
        <v>0</v>
      </c>
      <c r="T880" s="120"/>
      <c r="U880" s="119">
        <f>SUM(U879)</f>
        <v>0</v>
      </c>
      <c r="V880" s="134"/>
      <c r="W880" s="134"/>
      <c r="X880" s="121">
        <f>SUM(X879)</f>
        <v>0</v>
      </c>
      <c r="Y880" s="122"/>
      <c r="Z880" s="121">
        <f>SUM(Z879)</f>
        <v>0</v>
      </c>
      <c r="AA880" s="123">
        <f>SUM(AA879)</f>
        <v>2500</v>
      </c>
      <c r="AB880" s="109"/>
      <c r="AC880" s="123">
        <f>SUM(AC879)</f>
        <v>2700</v>
      </c>
    </row>
    <row r="881" spans="1:29">
      <c r="A881" s="192" t="s">
        <v>839</v>
      </c>
      <c r="B881" s="192"/>
      <c r="C881" s="10" t="str">
        <f>IF(G879="","",SUM(H880+N880+S880+X880+AA880))</f>
        <v/>
      </c>
    </row>
    <row r="882" spans="1:29">
      <c r="A882" s="193" t="s">
        <v>840</v>
      </c>
      <c r="B882" s="194"/>
      <c r="C882" s="10" t="str">
        <f>IF(G879="","",SUM(J880,P880,U880,Z880,AC880))</f>
        <v/>
      </c>
    </row>
    <row r="884" spans="1:29">
      <c r="A884" s="169" t="s">
        <v>585</v>
      </c>
      <c r="B884" s="169"/>
      <c r="C884" s="169"/>
      <c r="D884" s="169"/>
      <c r="E884" s="169"/>
      <c r="F884" s="169"/>
      <c r="G884" s="169"/>
      <c r="H884" s="169"/>
      <c r="I884" s="169"/>
      <c r="J884" s="169"/>
      <c r="K884" s="169"/>
      <c r="L884" s="169"/>
      <c r="M884" s="169"/>
      <c r="N884" s="169"/>
      <c r="O884" s="169"/>
      <c r="P884" s="169"/>
      <c r="Q884" s="169"/>
      <c r="R884" s="169"/>
      <c r="S884" s="169"/>
      <c r="T884" s="169"/>
      <c r="U884" s="169"/>
      <c r="V884" s="169"/>
      <c r="W884" s="169"/>
      <c r="X884" s="169"/>
      <c r="Y884" s="169"/>
      <c r="Z884" s="169"/>
      <c r="AA884" s="169"/>
      <c r="AB884" s="169"/>
      <c r="AC884" s="169"/>
    </row>
    <row r="885" spans="1:29">
      <c r="A885" s="190" t="s">
        <v>0</v>
      </c>
      <c r="B885" s="190"/>
      <c r="C885" s="190"/>
      <c r="D885" s="190"/>
      <c r="E885" s="190"/>
      <c r="F885" s="190" t="s">
        <v>1</v>
      </c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65" t="s">
        <v>2</v>
      </c>
      <c r="W885" s="165"/>
      <c r="X885" s="165"/>
      <c r="Y885" s="165"/>
      <c r="Z885" s="165"/>
      <c r="AA885" s="165"/>
      <c r="AB885" s="165"/>
      <c r="AC885" s="165"/>
    </row>
    <row r="886" spans="1:29" ht="120">
      <c r="A886" s="11" t="s">
        <v>8</v>
      </c>
      <c r="B886" s="11" t="s">
        <v>9</v>
      </c>
      <c r="C886" s="11" t="s">
        <v>20</v>
      </c>
      <c r="D886" s="11" t="s">
        <v>10</v>
      </c>
      <c r="E886" s="11" t="s">
        <v>21</v>
      </c>
      <c r="F886" s="11" t="s">
        <v>33</v>
      </c>
      <c r="G886" s="12" t="s">
        <v>34</v>
      </c>
      <c r="H886" s="13" t="s">
        <v>35</v>
      </c>
      <c r="I886" s="14" t="s">
        <v>3</v>
      </c>
      <c r="J886" s="13" t="s">
        <v>36</v>
      </c>
      <c r="K886" s="15" t="s">
        <v>38</v>
      </c>
      <c r="L886" s="16" t="s">
        <v>39</v>
      </c>
      <c r="M886" s="15" t="s">
        <v>37</v>
      </c>
      <c r="N886" s="15" t="s">
        <v>41</v>
      </c>
      <c r="O886" s="17" t="s">
        <v>3</v>
      </c>
      <c r="P886" s="18" t="s">
        <v>42</v>
      </c>
      <c r="Q886" s="19" t="s">
        <v>43</v>
      </c>
      <c r="R886" s="20" t="s">
        <v>44</v>
      </c>
      <c r="S886" s="20" t="s">
        <v>45</v>
      </c>
      <c r="T886" s="21" t="s">
        <v>3</v>
      </c>
      <c r="U886" s="20" t="s">
        <v>46</v>
      </c>
      <c r="V886" s="22" t="s">
        <v>11</v>
      </c>
      <c r="W886" s="22" t="s">
        <v>12</v>
      </c>
      <c r="X886" s="22" t="s">
        <v>13</v>
      </c>
      <c r="Y886" s="23" t="s">
        <v>3</v>
      </c>
      <c r="Z886" s="22" t="s">
        <v>14</v>
      </c>
      <c r="AA886" s="24" t="s">
        <v>47</v>
      </c>
      <c r="AB886" s="25" t="s">
        <v>3</v>
      </c>
      <c r="AC886" s="24" t="s">
        <v>48</v>
      </c>
    </row>
    <row r="887" spans="1:29" ht="12" customHeight="1">
      <c r="A887" s="11" t="s">
        <v>653</v>
      </c>
      <c r="B887" s="11" t="s">
        <v>654</v>
      </c>
      <c r="C887" s="11" t="s">
        <v>655</v>
      </c>
      <c r="D887" s="11" t="s">
        <v>656</v>
      </c>
      <c r="E887" s="11" t="s">
        <v>657</v>
      </c>
      <c r="F887" s="11" t="s">
        <v>658</v>
      </c>
      <c r="G887" s="26" t="s">
        <v>659</v>
      </c>
      <c r="H887" s="11" t="s">
        <v>660</v>
      </c>
      <c r="I887" s="27" t="s">
        <v>661</v>
      </c>
      <c r="J887" s="28" t="s">
        <v>662</v>
      </c>
      <c r="K887" s="29" t="s">
        <v>663</v>
      </c>
      <c r="L887" s="30" t="s">
        <v>664</v>
      </c>
      <c r="M887" s="29" t="s">
        <v>665</v>
      </c>
      <c r="N887" s="29" t="s">
        <v>666</v>
      </c>
      <c r="O887" s="31" t="s">
        <v>667</v>
      </c>
      <c r="P887" s="29" t="s">
        <v>668</v>
      </c>
      <c r="Q887" s="32" t="s">
        <v>669</v>
      </c>
      <c r="R887" s="33" t="s">
        <v>670</v>
      </c>
      <c r="S887" s="33" t="s">
        <v>671</v>
      </c>
      <c r="T887" s="34" t="s">
        <v>672</v>
      </c>
      <c r="U887" s="33" t="s">
        <v>673</v>
      </c>
      <c r="V887" s="35" t="s">
        <v>674</v>
      </c>
      <c r="W887" s="35" t="s">
        <v>675</v>
      </c>
      <c r="X887" s="35" t="s">
        <v>676</v>
      </c>
      <c r="Y887" s="36" t="s">
        <v>677</v>
      </c>
      <c r="Z887" s="35" t="s">
        <v>678</v>
      </c>
      <c r="AA887" s="37" t="s">
        <v>679</v>
      </c>
      <c r="AB887" s="38" t="s">
        <v>680</v>
      </c>
      <c r="AC887" s="37" t="s">
        <v>681</v>
      </c>
    </row>
    <row r="888" spans="1:29" ht="48">
      <c r="A888" s="28" t="s">
        <v>4</v>
      </c>
      <c r="B888" s="86" t="s">
        <v>586</v>
      </c>
      <c r="C888" s="58" t="s">
        <v>587</v>
      </c>
      <c r="D888" s="58" t="s">
        <v>588</v>
      </c>
      <c r="E888" s="40">
        <v>8</v>
      </c>
      <c r="F888" s="28">
        <v>16</v>
      </c>
      <c r="G888" s="99"/>
      <c r="H888" s="100" t="str">
        <f>IF(G888="","",F888*G888)</f>
        <v/>
      </c>
      <c r="I888" s="101"/>
      <c r="J888" s="100" t="str">
        <f>IF(G888="","",ROUND(H888*I888+H888,2))</f>
        <v/>
      </c>
      <c r="K888" s="111"/>
      <c r="L888" s="111"/>
      <c r="M888" s="111"/>
      <c r="N888" s="111"/>
      <c r="O888" s="111"/>
      <c r="P888" s="111"/>
      <c r="Q888" s="125">
        <v>2</v>
      </c>
      <c r="R888" s="124"/>
      <c r="S888" s="125">
        <f>Q888*R888</f>
        <v>0</v>
      </c>
      <c r="T888" s="126"/>
      <c r="U888" s="125">
        <f>ROUND(S888*T888+S888,2)</f>
        <v>0</v>
      </c>
      <c r="V888" s="106">
        <v>4</v>
      </c>
      <c r="W888" s="124"/>
      <c r="X888" s="127">
        <f>W888*V888</f>
        <v>0</v>
      </c>
      <c r="Y888" s="126"/>
      <c r="Z888" s="127">
        <f>ROUND(X888+X888*Y888,2)</f>
        <v>0</v>
      </c>
      <c r="AA888" s="128">
        <v>5000</v>
      </c>
      <c r="AB888" s="129">
        <v>0.08</v>
      </c>
      <c r="AC888" s="130">
        <f>ROUND(AA888+AA888*AB888,2)</f>
        <v>5400</v>
      </c>
    </row>
    <row r="889" spans="1:29">
      <c r="A889" s="190" t="s">
        <v>52</v>
      </c>
      <c r="B889" s="190"/>
      <c r="C889" s="190"/>
      <c r="D889" s="190"/>
      <c r="E889" s="190"/>
      <c r="F889" s="190"/>
      <c r="G889" s="190"/>
      <c r="H889" s="114">
        <f>SUM(H888:H888)</f>
        <v>0</v>
      </c>
      <c r="I889" s="115"/>
      <c r="J889" s="114">
        <f>SUM(J888:J888)</f>
        <v>0</v>
      </c>
      <c r="K889" s="111"/>
      <c r="L889" s="111"/>
      <c r="M889" s="111"/>
      <c r="N889" s="111"/>
      <c r="O889" s="111"/>
      <c r="P889" s="111"/>
      <c r="Q889" s="133"/>
      <c r="R889" s="133"/>
      <c r="S889" s="119">
        <f>SUM(S888)</f>
        <v>0</v>
      </c>
      <c r="T889" s="120"/>
      <c r="U889" s="119">
        <f>SUM(U888)</f>
        <v>0</v>
      </c>
      <c r="V889" s="134"/>
      <c r="W889" s="134"/>
      <c r="X889" s="121">
        <f>SUM(X888)</f>
        <v>0</v>
      </c>
      <c r="Y889" s="122"/>
      <c r="Z889" s="121">
        <f>SUM(Z888)</f>
        <v>0</v>
      </c>
      <c r="AA889" s="123">
        <f>SUM(AA888)</f>
        <v>5000</v>
      </c>
      <c r="AB889" s="109"/>
      <c r="AC889" s="123">
        <f>SUM(AC888)</f>
        <v>5400</v>
      </c>
    </row>
    <row r="890" spans="1:29">
      <c r="A890" s="192" t="s">
        <v>841</v>
      </c>
      <c r="B890" s="192"/>
      <c r="C890" s="10" t="str">
        <f>IF(G888="","",SUM(H889+N889+S889+X889+AA889))</f>
        <v/>
      </c>
    </row>
    <row r="891" spans="1:29">
      <c r="A891" s="193" t="s">
        <v>842</v>
      </c>
      <c r="B891" s="194"/>
      <c r="C891" s="10"/>
    </row>
    <row r="892" spans="1:29">
      <c r="A892" s="55"/>
      <c r="B892" s="55"/>
      <c r="C892" s="56"/>
    </row>
    <row r="893" spans="1:29">
      <c r="A893" s="169" t="s">
        <v>589</v>
      </c>
      <c r="B893" s="169"/>
      <c r="C893" s="169"/>
      <c r="D893" s="169"/>
      <c r="E893" s="169"/>
      <c r="F893" s="169"/>
      <c r="G893" s="169"/>
      <c r="H893" s="169"/>
      <c r="I893" s="169"/>
      <c r="J893" s="169"/>
      <c r="K893" s="169"/>
      <c r="L893" s="169"/>
      <c r="M893" s="169"/>
      <c r="N893" s="169"/>
      <c r="O893" s="169"/>
      <c r="P893" s="169"/>
      <c r="Q893" s="169"/>
      <c r="R893" s="169"/>
      <c r="S893" s="169"/>
      <c r="T893" s="169"/>
      <c r="U893" s="169"/>
      <c r="V893" s="169"/>
      <c r="W893" s="169"/>
      <c r="X893" s="169"/>
      <c r="Y893" s="169"/>
      <c r="Z893" s="169"/>
      <c r="AA893" s="169"/>
      <c r="AB893" s="169"/>
      <c r="AC893" s="169"/>
    </row>
    <row r="894" spans="1:29">
      <c r="A894" s="190" t="s">
        <v>0</v>
      </c>
      <c r="B894" s="190"/>
      <c r="C894" s="190"/>
      <c r="D894" s="190"/>
      <c r="E894" s="190"/>
      <c r="F894" s="190" t="s">
        <v>1</v>
      </c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65" t="s">
        <v>2</v>
      </c>
      <c r="W894" s="165"/>
      <c r="X894" s="165"/>
      <c r="Y894" s="165"/>
      <c r="Z894" s="165"/>
      <c r="AA894" s="165"/>
      <c r="AB894" s="165"/>
      <c r="AC894" s="165"/>
    </row>
    <row r="895" spans="1:29" ht="120">
      <c r="A895" s="11" t="s">
        <v>8</v>
      </c>
      <c r="B895" s="11" t="s">
        <v>9</v>
      </c>
      <c r="C895" s="11" t="s">
        <v>20</v>
      </c>
      <c r="D895" s="11" t="s">
        <v>10</v>
      </c>
      <c r="E895" s="11" t="s">
        <v>21</v>
      </c>
      <c r="F895" s="11" t="s">
        <v>33</v>
      </c>
      <c r="G895" s="12" t="s">
        <v>34</v>
      </c>
      <c r="H895" s="13" t="s">
        <v>35</v>
      </c>
      <c r="I895" s="14" t="s">
        <v>3</v>
      </c>
      <c r="J895" s="13" t="s">
        <v>36</v>
      </c>
      <c r="K895" s="15" t="s">
        <v>38</v>
      </c>
      <c r="L895" s="16" t="s">
        <v>39</v>
      </c>
      <c r="M895" s="15" t="s">
        <v>37</v>
      </c>
      <c r="N895" s="15" t="s">
        <v>41</v>
      </c>
      <c r="O895" s="17" t="s">
        <v>3</v>
      </c>
      <c r="P895" s="18" t="s">
        <v>42</v>
      </c>
      <c r="Q895" s="19" t="s">
        <v>43</v>
      </c>
      <c r="R895" s="20" t="s">
        <v>44</v>
      </c>
      <c r="S895" s="20" t="s">
        <v>45</v>
      </c>
      <c r="T895" s="21" t="s">
        <v>3</v>
      </c>
      <c r="U895" s="20" t="s">
        <v>46</v>
      </c>
      <c r="V895" s="22" t="s">
        <v>11</v>
      </c>
      <c r="W895" s="22" t="s">
        <v>12</v>
      </c>
      <c r="X895" s="22" t="s">
        <v>13</v>
      </c>
      <c r="Y895" s="23" t="s">
        <v>3</v>
      </c>
      <c r="Z895" s="22" t="s">
        <v>14</v>
      </c>
      <c r="AA895" s="24" t="s">
        <v>47</v>
      </c>
      <c r="AB895" s="25" t="s">
        <v>3</v>
      </c>
      <c r="AC895" s="24" t="s">
        <v>48</v>
      </c>
    </row>
    <row r="896" spans="1:29" ht="12" customHeight="1">
      <c r="A896" s="11" t="s">
        <v>653</v>
      </c>
      <c r="B896" s="11" t="s">
        <v>654</v>
      </c>
      <c r="C896" s="11" t="s">
        <v>655</v>
      </c>
      <c r="D896" s="11" t="s">
        <v>656</v>
      </c>
      <c r="E896" s="11" t="s">
        <v>657</v>
      </c>
      <c r="F896" s="11" t="s">
        <v>658</v>
      </c>
      <c r="G896" s="26" t="s">
        <v>659</v>
      </c>
      <c r="H896" s="11" t="s">
        <v>660</v>
      </c>
      <c r="I896" s="27" t="s">
        <v>661</v>
      </c>
      <c r="J896" s="28" t="s">
        <v>662</v>
      </c>
      <c r="K896" s="29" t="s">
        <v>663</v>
      </c>
      <c r="L896" s="30" t="s">
        <v>664</v>
      </c>
      <c r="M896" s="29" t="s">
        <v>665</v>
      </c>
      <c r="N896" s="29" t="s">
        <v>666</v>
      </c>
      <c r="O896" s="31" t="s">
        <v>667</v>
      </c>
      <c r="P896" s="29" t="s">
        <v>668</v>
      </c>
      <c r="Q896" s="32" t="s">
        <v>669</v>
      </c>
      <c r="R896" s="33" t="s">
        <v>670</v>
      </c>
      <c r="S896" s="33" t="s">
        <v>671</v>
      </c>
      <c r="T896" s="34" t="s">
        <v>672</v>
      </c>
      <c r="U896" s="33" t="s">
        <v>673</v>
      </c>
      <c r="V896" s="35" t="s">
        <v>674</v>
      </c>
      <c r="W896" s="35" t="s">
        <v>675</v>
      </c>
      <c r="X896" s="35" t="s">
        <v>676</v>
      </c>
      <c r="Y896" s="36" t="s">
        <v>677</v>
      </c>
      <c r="Z896" s="35" t="s">
        <v>678</v>
      </c>
      <c r="AA896" s="37" t="s">
        <v>679</v>
      </c>
      <c r="AB896" s="38" t="s">
        <v>680</v>
      </c>
      <c r="AC896" s="37" t="s">
        <v>681</v>
      </c>
    </row>
    <row r="897" spans="1:29" ht="24">
      <c r="A897" s="28" t="s">
        <v>4</v>
      </c>
      <c r="B897" s="86" t="s">
        <v>590</v>
      </c>
      <c r="C897" s="58" t="s">
        <v>591</v>
      </c>
      <c r="D897" s="58" t="s">
        <v>592</v>
      </c>
      <c r="E897" s="40">
        <v>1</v>
      </c>
      <c r="F897" s="28">
        <v>1</v>
      </c>
      <c r="G897" s="99"/>
      <c r="H897" s="100" t="str">
        <f>IF(G897="","",F897*G897)</f>
        <v/>
      </c>
      <c r="I897" s="101"/>
      <c r="J897" s="100" t="str">
        <f>IF(G897="","",ROUND(H897*I897+H897,2))</f>
        <v/>
      </c>
      <c r="K897" s="111"/>
      <c r="L897" s="111"/>
      <c r="M897" s="111"/>
      <c r="N897" s="111"/>
      <c r="O897" s="111"/>
      <c r="P897" s="111"/>
      <c r="Q897" s="125">
        <v>1</v>
      </c>
      <c r="R897" s="124"/>
      <c r="S897" s="125">
        <f>Q897*R897</f>
        <v>0</v>
      </c>
      <c r="T897" s="126"/>
      <c r="U897" s="125">
        <f>ROUND(S897*T897+S897,2)</f>
        <v>0</v>
      </c>
      <c r="V897" s="106">
        <v>4</v>
      </c>
      <c r="W897" s="124"/>
      <c r="X897" s="127">
        <f>W897*V897</f>
        <v>0</v>
      </c>
      <c r="Y897" s="126"/>
      <c r="Z897" s="127">
        <f>ROUND(X897+X897*Y897,2)</f>
        <v>0</v>
      </c>
      <c r="AA897" s="128">
        <v>10000</v>
      </c>
      <c r="AB897" s="129">
        <v>0.08</v>
      </c>
      <c r="AC897" s="130">
        <f>ROUND(AA897+AA897*AB897,2)</f>
        <v>10800</v>
      </c>
    </row>
    <row r="898" spans="1:29">
      <c r="A898" s="190" t="s">
        <v>52</v>
      </c>
      <c r="B898" s="190"/>
      <c r="C898" s="190"/>
      <c r="D898" s="190"/>
      <c r="E898" s="190"/>
      <c r="F898" s="190"/>
      <c r="G898" s="190"/>
      <c r="H898" s="114">
        <f>SUM(H897:H897)</f>
        <v>0</v>
      </c>
      <c r="I898" s="115"/>
      <c r="J898" s="114">
        <f>SUM(J897:J897)</f>
        <v>0</v>
      </c>
      <c r="K898" s="111"/>
      <c r="L898" s="111"/>
      <c r="M898" s="111"/>
      <c r="N898" s="111"/>
      <c r="O898" s="111"/>
      <c r="P898" s="111"/>
      <c r="Q898" s="133"/>
      <c r="R898" s="133"/>
      <c r="S898" s="119">
        <f>SUM(S897)</f>
        <v>0</v>
      </c>
      <c r="T898" s="120"/>
      <c r="U898" s="119">
        <f>SUM(U897)</f>
        <v>0</v>
      </c>
      <c r="V898" s="134"/>
      <c r="W898" s="134"/>
      <c r="X898" s="121">
        <f>SUM(X897)</f>
        <v>0</v>
      </c>
      <c r="Y898" s="122"/>
      <c r="Z898" s="121">
        <f>SUM(Z897)</f>
        <v>0</v>
      </c>
      <c r="AA898" s="123">
        <f>SUM(AA897)</f>
        <v>10000</v>
      </c>
      <c r="AB898" s="109"/>
      <c r="AC898" s="123">
        <f>SUM(AC897)</f>
        <v>10800</v>
      </c>
    </row>
    <row r="899" spans="1:29">
      <c r="A899" s="192" t="s">
        <v>843</v>
      </c>
      <c r="B899" s="192"/>
      <c r="C899" s="10" t="str">
        <f>IF(G897="","",SUM(H898+N898+S898+X898+AA898))</f>
        <v/>
      </c>
    </row>
    <row r="900" spans="1:29">
      <c r="A900" s="193" t="s">
        <v>844</v>
      </c>
      <c r="B900" s="194"/>
      <c r="C900" s="10" t="str">
        <f>IF(G897="","",SUM(J898,P898,U898,Z898,AC898))</f>
        <v/>
      </c>
    </row>
    <row r="902" spans="1:29">
      <c r="A902" s="169" t="s">
        <v>593</v>
      </c>
      <c r="B902" s="169"/>
      <c r="C902" s="169"/>
      <c r="D902" s="169"/>
      <c r="E902" s="169"/>
      <c r="F902" s="169"/>
      <c r="G902" s="169"/>
      <c r="H902" s="169"/>
      <c r="I902" s="169"/>
      <c r="J902" s="169"/>
      <c r="K902" s="169"/>
      <c r="L902" s="169"/>
      <c r="M902" s="169"/>
      <c r="N902" s="169"/>
      <c r="O902" s="169"/>
      <c r="P902" s="169"/>
      <c r="Q902" s="169"/>
      <c r="R902" s="169"/>
      <c r="S902" s="169"/>
      <c r="T902" s="169"/>
      <c r="U902" s="169"/>
      <c r="V902" s="169"/>
      <c r="W902" s="169"/>
      <c r="X902" s="169"/>
      <c r="Y902" s="169"/>
      <c r="Z902" s="169"/>
      <c r="AA902" s="169"/>
      <c r="AB902" s="169"/>
      <c r="AC902" s="169"/>
    </row>
    <row r="903" spans="1:29">
      <c r="A903" s="190" t="s">
        <v>0</v>
      </c>
      <c r="B903" s="190"/>
      <c r="C903" s="190"/>
      <c r="D903" s="190"/>
      <c r="E903" s="190"/>
      <c r="F903" s="190" t="s">
        <v>1</v>
      </c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65" t="s">
        <v>2</v>
      </c>
      <c r="W903" s="165"/>
      <c r="X903" s="165"/>
      <c r="Y903" s="165"/>
      <c r="Z903" s="165"/>
      <c r="AA903" s="165"/>
      <c r="AB903" s="165"/>
      <c r="AC903" s="165"/>
    </row>
    <row r="904" spans="1:29" ht="120">
      <c r="A904" s="11" t="s">
        <v>8</v>
      </c>
      <c r="B904" s="11" t="s">
        <v>9</v>
      </c>
      <c r="C904" s="11" t="s">
        <v>20</v>
      </c>
      <c r="D904" s="11" t="s">
        <v>10</v>
      </c>
      <c r="E904" s="11" t="s">
        <v>21</v>
      </c>
      <c r="F904" s="11" t="s">
        <v>33</v>
      </c>
      <c r="G904" s="12" t="s">
        <v>34</v>
      </c>
      <c r="H904" s="13" t="s">
        <v>35</v>
      </c>
      <c r="I904" s="14" t="s">
        <v>3</v>
      </c>
      <c r="J904" s="13" t="s">
        <v>36</v>
      </c>
      <c r="K904" s="15" t="s">
        <v>38</v>
      </c>
      <c r="L904" s="16" t="s">
        <v>39</v>
      </c>
      <c r="M904" s="15" t="s">
        <v>37</v>
      </c>
      <c r="N904" s="15" t="s">
        <v>41</v>
      </c>
      <c r="O904" s="17" t="s">
        <v>3</v>
      </c>
      <c r="P904" s="18" t="s">
        <v>42</v>
      </c>
      <c r="Q904" s="19" t="s">
        <v>43</v>
      </c>
      <c r="R904" s="20" t="s">
        <v>44</v>
      </c>
      <c r="S904" s="20" t="s">
        <v>45</v>
      </c>
      <c r="T904" s="21" t="s">
        <v>3</v>
      </c>
      <c r="U904" s="20" t="s">
        <v>46</v>
      </c>
      <c r="V904" s="22" t="s">
        <v>11</v>
      </c>
      <c r="W904" s="22" t="s">
        <v>12</v>
      </c>
      <c r="X904" s="22" t="s">
        <v>13</v>
      </c>
      <c r="Y904" s="23" t="s">
        <v>3</v>
      </c>
      <c r="Z904" s="22" t="s">
        <v>14</v>
      </c>
      <c r="AA904" s="24" t="s">
        <v>47</v>
      </c>
      <c r="AB904" s="25" t="s">
        <v>3</v>
      </c>
      <c r="AC904" s="24" t="s">
        <v>48</v>
      </c>
    </row>
    <row r="905" spans="1:29" ht="12" customHeight="1">
      <c r="A905" s="11" t="s">
        <v>653</v>
      </c>
      <c r="B905" s="11" t="s">
        <v>654</v>
      </c>
      <c r="C905" s="11" t="s">
        <v>655</v>
      </c>
      <c r="D905" s="11" t="s">
        <v>656</v>
      </c>
      <c r="E905" s="11" t="s">
        <v>657</v>
      </c>
      <c r="F905" s="11" t="s">
        <v>658</v>
      </c>
      <c r="G905" s="26" t="s">
        <v>659</v>
      </c>
      <c r="H905" s="11" t="s">
        <v>660</v>
      </c>
      <c r="I905" s="27" t="s">
        <v>661</v>
      </c>
      <c r="J905" s="28" t="s">
        <v>662</v>
      </c>
      <c r="K905" s="29" t="s">
        <v>663</v>
      </c>
      <c r="L905" s="30" t="s">
        <v>664</v>
      </c>
      <c r="M905" s="29" t="s">
        <v>665</v>
      </c>
      <c r="N905" s="29" t="s">
        <v>666</v>
      </c>
      <c r="O905" s="31" t="s">
        <v>667</v>
      </c>
      <c r="P905" s="29" t="s">
        <v>668</v>
      </c>
      <c r="Q905" s="32" t="s">
        <v>669</v>
      </c>
      <c r="R905" s="33" t="s">
        <v>670</v>
      </c>
      <c r="S905" s="33" t="s">
        <v>671</v>
      </c>
      <c r="T905" s="34" t="s">
        <v>672</v>
      </c>
      <c r="U905" s="33" t="s">
        <v>673</v>
      </c>
      <c r="V905" s="35" t="s">
        <v>674</v>
      </c>
      <c r="W905" s="35" t="s">
        <v>675</v>
      </c>
      <c r="X905" s="35" t="s">
        <v>676</v>
      </c>
      <c r="Y905" s="36" t="s">
        <v>677</v>
      </c>
      <c r="Z905" s="35" t="s">
        <v>678</v>
      </c>
      <c r="AA905" s="37" t="s">
        <v>679</v>
      </c>
      <c r="AB905" s="38" t="s">
        <v>680</v>
      </c>
      <c r="AC905" s="37" t="s">
        <v>681</v>
      </c>
    </row>
    <row r="906" spans="1:29">
      <c r="A906" s="28" t="s">
        <v>4</v>
      </c>
      <c r="B906" s="187" t="s">
        <v>594</v>
      </c>
      <c r="C906" s="58" t="s">
        <v>595</v>
      </c>
      <c r="D906" s="187" t="s">
        <v>597</v>
      </c>
      <c r="E906" s="40">
        <v>1</v>
      </c>
      <c r="F906" s="28">
        <v>2</v>
      </c>
      <c r="G906" s="99"/>
      <c r="H906" s="100" t="str">
        <f>IF(G906="","",F906*G906)</f>
        <v/>
      </c>
      <c r="I906" s="101"/>
      <c r="J906" s="100" t="str">
        <f>IF(G906="","",ROUND(H906*I906+H906,2))</f>
        <v/>
      </c>
      <c r="K906" s="111"/>
      <c r="L906" s="111"/>
      <c r="M906" s="111"/>
      <c r="N906" s="111"/>
      <c r="O906" s="111"/>
      <c r="P906" s="111"/>
      <c r="Q906" s="185">
        <v>4</v>
      </c>
      <c r="R906" s="179"/>
      <c r="S906" s="185">
        <f>Q906*R906</f>
        <v>0</v>
      </c>
      <c r="T906" s="170"/>
      <c r="U906" s="185">
        <f>ROUND(S906*T906+S906,2)</f>
        <v>0</v>
      </c>
      <c r="V906" s="197">
        <v>4</v>
      </c>
      <c r="W906" s="179"/>
      <c r="X906" s="182">
        <f>W906*V906</f>
        <v>0</v>
      </c>
      <c r="Y906" s="170"/>
      <c r="Z906" s="182">
        <f>ROUND(X906+X906*Y906,2)</f>
        <v>0</v>
      </c>
      <c r="AA906" s="176">
        <v>5000</v>
      </c>
      <c r="AB906" s="173">
        <v>0.08</v>
      </c>
      <c r="AC906" s="166">
        <f>ROUND(AA906+AA906*AB906,2)</f>
        <v>5400</v>
      </c>
    </row>
    <row r="907" spans="1:29">
      <c r="A907" s="28" t="s">
        <v>5</v>
      </c>
      <c r="B907" s="189"/>
      <c r="C907" s="58" t="s">
        <v>596</v>
      </c>
      <c r="D907" s="189"/>
      <c r="E907" s="40">
        <v>1</v>
      </c>
      <c r="F907" s="28">
        <v>2</v>
      </c>
      <c r="G907" s="99"/>
      <c r="H907" s="100" t="str">
        <f>IF(G907="","",F907*G907)</f>
        <v/>
      </c>
      <c r="I907" s="101"/>
      <c r="J907" s="100" t="str">
        <f>IF(G907="","",ROUND(H907*I907+H907,2))</f>
        <v/>
      </c>
      <c r="K907" s="111"/>
      <c r="L907" s="111"/>
      <c r="M907" s="111"/>
      <c r="N907" s="111"/>
      <c r="O907" s="111"/>
      <c r="P907" s="111"/>
      <c r="Q907" s="186"/>
      <c r="R907" s="181"/>
      <c r="S907" s="186"/>
      <c r="T907" s="172"/>
      <c r="U907" s="186"/>
      <c r="V907" s="199"/>
      <c r="W907" s="181"/>
      <c r="X907" s="184"/>
      <c r="Y907" s="172"/>
      <c r="Z907" s="184"/>
      <c r="AA907" s="178"/>
      <c r="AB907" s="175"/>
      <c r="AC907" s="168"/>
    </row>
    <row r="908" spans="1:29">
      <c r="A908" s="190" t="s">
        <v>52</v>
      </c>
      <c r="B908" s="190"/>
      <c r="C908" s="190"/>
      <c r="D908" s="190"/>
      <c r="E908" s="190"/>
      <c r="F908" s="190"/>
      <c r="G908" s="190"/>
      <c r="H908" s="114">
        <f>SUM(H906:H907)</f>
        <v>0</v>
      </c>
      <c r="I908" s="115"/>
      <c r="J908" s="114">
        <f>SUM(J906:J907)</f>
        <v>0</v>
      </c>
      <c r="K908" s="111"/>
      <c r="L908" s="111"/>
      <c r="M908" s="111"/>
      <c r="N908" s="111"/>
      <c r="O908" s="111"/>
      <c r="P908" s="111"/>
      <c r="Q908" s="133"/>
      <c r="R908" s="133"/>
      <c r="S908" s="119">
        <f>SUM(S906)</f>
        <v>0</v>
      </c>
      <c r="T908" s="120"/>
      <c r="U908" s="119">
        <f>SUM(U906)</f>
        <v>0</v>
      </c>
      <c r="V908" s="134"/>
      <c r="W908" s="134"/>
      <c r="X908" s="121">
        <f>SUM(X906)</f>
        <v>0</v>
      </c>
      <c r="Y908" s="122"/>
      <c r="Z908" s="121">
        <f>SUM(Z906)</f>
        <v>0</v>
      </c>
      <c r="AA908" s="123">
        <f>SUM(AA906)</f>
        <v>5000</v>
      </c>
      <c r="AB908" s="109"/>
      <c r="AC908" s="123">
        <f>SUM(AC906)</f>
        <v>5400</v>
      </c>
    </row>
    <row r="909" spans="1:29">
      <c r="A909" s="192" t="s">
        <v>845</v>
      </c>
      <c r="B909" s="192"/>
      <c r="C909" s="10" t="str">
        <f>IF(G907="","",SUM(H908+N908+S908+X908+AA908))</f>
        <v/>
      </c>
    </row>
    <row r="910" spans="1:29">
      <c r="A910" s="193" t="s">
        <v>846</v>
      </c>
      <c r="B910" s="194"/>
      <c r="C910" s="10" t="str">
        <f>IF(G907="","",SUM(J908,P908,U908,Z908,AC908))</f>
        <v/>
      </c>
    </row>
    <row r="912" spans="1:29">
      <c r="A912" s="169" t="s">
        <v>598</v>
      </c>
      <c r="B912" s="169"/>
      <c r="C912" s="169"/>
      <c r="D912" s="169"/>
      <c r="E912" s="169"/>
      <c r="F912" s="169"/>
      <c r="G912" s="169"/>
      <c r="H912" s="169"/>
      <c r="I912" s="169"/>
      <c r="J912" s="169"/>
      <c r="K912" s="169"/>
      <c r="L912" s="169"/>
      <c r="M912" s="169"/>
      <c r="N912" s="169"/>
      <c r="O912" s="169"/>
      <c r="P912" s="169"/>
      <c r="Q912" s="169"/>
      <c r="R912" s="169"/>
      <c r="S912" s="169"/>
      <c r="T912" s="169"/>
      <c r="U912" s="169"/>
      <c r="V912" s="169"/>
      <c r="W912" s="169"/>
      <c r="X912" s="169"/>
      <c r="Y912" s="169"/>
      <c r="Z912" s="169"/>
      <c r="AA912" s="169"/>
      <c r="AB912" s="169"/>
      <c r="AC912" s="169"/>
    </row>
    <row r="913" spans="1:29">
      <c r="A913" s="190" t="s">
        <v>0</v>
      </c>
      <c r="B913" s="190"/>
      <c r="C913" s="190"/>
      <c r="D913" s="190"/>
      <c r="E913" s="190"/>
      <c r="F913" s="190" t="s">
        <v>1</v>
      </c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65" t="s">
        <v>2</v>
      </c>
      <c r="W913" s="165"/>
      <c r="X913" s="165"/>
      <c r="Y913" s="165"/>
      <c r="Z913" s="165"/>
      <c r="AA913" s="165"/>
      <c r="AB913" s="165"/>
      <c r="AC913" s="165"/>
    </row>
    <row r="914" spans="1:29" ht="120">
      <c r="A914" s="11" t="s">
        <v>8</v>
      </c>
      <c r="B914" s="11" t="s">
        <v>9</v>
      </c>
      <c r="C914" s="11" t="s">
        <v>20</v>
      </c>
      <c r="D914" s="11" t="s">
        <v>10</v>
      </c>
      <c r="E914" s="11" t="s">
        <v>21</v>
      </c>
      <c r="F914" s="11" t="s">
        <v>33</v>
      </c>
      <c r="G914" s="12" t="s">
        <v>34</v>
      </c>
      <c r="H914" s="13" t="s">
        <v>35</v>
      </c>
      <c r="I914" s="14" t="s">
        <v>3</v>
      </c>
      <c r="J914" s="13" t="s">
        <v>36</v>
      </c>
      <c r="K914" s="15" t="s">
        <v>38</v>
      </c>
      <c r="L914" s="16" t="s">
        <v>39</v>
      </c>
      <c r="M914" s="15" t="s">
        <v>37</v>
      </c>
      <c r="N914" s="15" t="s">
        <v>41</v>
      </c>
      <c r="O914" s="17" t="s">
        <v>3</v>
      </c>
      <c r="P914" s="18" t="s">
        <v>42</v>
      </c>
      <c r="Q914" s="19" t="s">
        <v>43</v>
      </c>
      <c r="R914" s="20" t="s">
        <v>44</v>
      </c>
      <c r="S914" s="20" t="s">
        <v>45</v>
      </c>
      <c r="T914" s="21" t="s">
        <v>3</v>
      </c>
      <c r="U914" s="20" t="s">
        <v>46</v>
      </c>
      <c r="V914" s="22" t="s">
        <v>11</v>
      </c>
      <c r="W914" s="22" t="s">
        <v>12</v>
      </c>
      <c r="X914" s="22" t="s">
        <v>13</v>
      </c>
      <c r="Y914" s="23" t="s">
        <v>3</v>
      </c>
      <c r="Z914" s="22" t="s">
        <v>14</v>
      </c>
      <c r="AA914" s="24" t="s">
        <v>47</v>
      </c>
      <c r="AB914" s="25" t="s">
        <v>3</v>
      </c>
      <c r="AC914" s="24" t="s">
        <v>48</v>
      </c>
    </row>
    <row r="915" spans="1:29" ht="12" customHeight="1">
      <c r="A915" s="11" t="s">
        <v>653</v>
      </c>
      <c r="B915" s="11" t="s">
        <v>654</v>
      </c>
      <c r="C915" s="11" t="s">
        <v>655</v>
      </c>
      <c r="D915" s="11" t="s">
        <v>656</v>
      </c>
      <c r="E915" s="11" t="s">
        <v>657</v>
      </c>
      <c r="F915" s="11" t="s">
        <v>658</v>
      </c>
      <c r="G915" s="26" t="s">
        <v>659</v>
      </c>
      <c r="H915" s="11" t="s">
        <v>660</v>
      </c>
      <c r="I915" s="27" t="s">
        <v>661</v>
      </c>
      <c r="J915" s="28" t="s">
        <v>662</v>
      </c>
      <c r="K915" s="29" t="s">
        <v>663</v>
      </c>
      <c r="L915" s="30" t="s">
        <v>664</v>
      </c>
      <c r="M915" s="29" t="s">
        <v>665</v>
      </c>
      <c r="N915" s="29" t="s">
        <v>666</v>
      </c>
      <c r="O915" s="31" t="s">
        <v>667</v>
      </c>
      <c r="P915" s="29" t="s">
        <v>668</v>
      </c>
      <c r="Q915" s="32" t="s">
        <v>669</v>
      </c>
      <c r="R915" s="33" t="s">
        <v>670</v>
      </c>
      <c r="S915" s="33" t="s">
        <v>671</v>
      </c>
      <c r="T915" s="34" t="s">
        <v>672</v>
      </c>
      <c r="U915" s="33" t="s">
        <v>673</v>
      </c>
      <c r="V915" s="35" t="s">
        <v>674</v>
      </c>
      <c r="W915" s="35" t="s">
        <v>675</v>
      </c>
      <c r="X915" s="35" t="s">
        <v>676</v>
      </c>
      <c r="Y915" s="36" t="s">
        <v>677</v>
      </c>
      <c r="Z915" s="35" t="s">
        <v>678</v>
      </c>
      <c r="AA915" s="37" t="s">
        <v>679</v>
      </c>
      <c r="AB915" s="38" t="s">
        <v>680</v>
      </c>
      <c r="AC915" s="37" t="s">
        <v>681</v>
      </c>
    </row>
    <row r="916" spans="1:29">
      <c r="A916" s="28" t="s">
        <v>4</v>
      </c>
      <c r="B916" s="72" t="s">
        <v>393</v>
      </c>
      <c r="C916" s="58" t="s">
        <v>599</v>
      </c>
      <c r="D916" s="200" t="s">
        <v>600</v>
      </c>
      <c r="E916" s="40">
        <v>1</v>
      </c>
      <c r="F916" s="28">
        <v>2</v>
      </c>
      <c r="G916" s="99"/>
      <c r="H916" s="100" t="str">
        <f>IF(G916="","",F916*G916)</f>
        <v/>
      </c>
      <c r="I916" s="101"/>
      <c r="J916" s="100" t="str">
        <f>IF(G916="","",ROUND(H916*I916+H916,2))</f>
        <v/>
      </c>
      <c r="K916" s="111"/>
      <c r="L916" s="111"/>
      <c r="M916" s="111"/>
      <c r="N916" s="111"/>
      <c r="O916" s="111"/>
      <c r="P916" s="111"/>
      <c r="Q916" s="185">
        <v>2</v>
      </c>
      <c r="R916" s="179"/>
      <c r="S916" s="185">
        <f>Q916*R916</f>
        <v>0</v>
      </c>
      <c r="T916" s="170"/>
      <c r="U916" s="185">
        <f>ROUND(S916*T916+S916,2)</f>
        <v>0</v>
      </c>
      <c r="V916" s="197">
        <v>8</v>
      </c>
      <c r="W916" s="179"/>
      <c r="X916" s="182">
        <f>W916*V916</f>
        <v>0</v>
      </c>
      <c r="Y916" s="170"/>
      <c r="Z916" s="182">
        <f>ROUND(X916+X916*Y916,2)</f>
        <v>0</v>
      </c>
      <c r="AA916" s="176">
        <v>10000</v>
      </c>
      <c r="AB916" s="173">
        <v>0.08</v>
      </c>
      <c r="AC916" s="166">
        <f>ROUND(AA916+AA916*AB916,2)</f>
        <v>10800</v>
      </c>
    </row>
    <row r="917" spans="1:29" ht="24">
      <c r="A917" s="28" t="s">
        <v>5</v>
      </c>
      <c r="B917" s="72" t="s">
        <v>237</v>
      </c>
      <c r="C917" s="58" t="s">
        <v>601</v>
      </c>
      <c r="D917" s="200"/>
      <c r="E917" s="40">
        <v>1</v>
      </c>
      <c r="F917" s="28">
        <v>2</v>
      </c>
      <c r="G917" s="99"/>
      <c r="H917" s="100" t="str">
        <f>IF(G917="","",F917*G917)</f>
        <v/>
      </c>
      <c r="I917" s="101"/>
      <c r="J917" s="100" t="str">
        <f>IF(G917="","",ROUND(H917*I917+H917,2))</f>
        <v/>
      </c>
      <c r="K917" s="111"/>
      <c r="L917" s="111"/>
      <c r="M917" s="111"/>
      <c r="N917" s="111"/>
      <c r="O917" s="111"/>
      <c r="P917" s="111"/>
      <c r="Q917" s="191"/>
      <c r="R917" s="180"/>
      <c r="S917" s="191"/>
      <c r="T917" s="171"/>
      <c r="U917" s="191"/>
      <c r="V917" s="198"/>
      <c r="W917" s="180"/>
      <c r="X917" s="183"/>
      <c r="Y917" s="171"/>
      <c r="Z917" s="183"/>
      <c r="AA917" s="177"/>
      <c r="AB917" s="174"/>
      <c r="AC917" s="167"/>
    </row>
    <row r="918" spans="1:29" ht="24">
      <c r="A918" s="28" t="s">
        <v>6</v>
      </c>
      <c r="B918" s="72" t="s">
        <v>602</v>
      </c>
      <c r="C918" s="58" t="s">
        <v>603</v>
      </c>
      <c r="D918" s="200"/>
      <c r="E918" s="40">
        <v>1</v>
      </c>
      <c r="F918" s="28">
        <v>2</v>
      </c>
      <c r="G918" s="99"/>
      <c r="H918" s="100" t="str">
        <f>IF(G918="","",F918*G918)</f>
        <v/>
      </c>
      <c r="I918" s="101"/>
      <c r="J918" s="100" t="str">
        <f>IF(G918="","",ROUND(H918*I918+H918,2))</f>
        <v/>
      </c>
      <c r="K918" s="111"/>
      <c r="L918" s="111"/>
      <c r="M918" s="111"/>
      <c r="N918" s="111"/>
      <c r="O918" s="111"/>
      <c r="P918" s="111"/>
      <c r="Q918" s="191"/>
      <c r="R918" s="180"/>
      <c r="S918" s="191"/>
      <c r="T918" s="171"/>
      <c r="U918" s="191"/>
      <c r="V918" s="198"/>
      <c r="W918" s="180"/>
      <c r="X918" s="183"/>
      <c r="Y918" s="171"/>
      <c r="Z918" s="183"/>
      <c r="AA918" s="177"/>
      <c r="AB918" s="174"/>
      <c r="AC918" s="167"/>
    </row>
    <row r="919" spans="1:29" ht="24">
      <c r="A919" s="28" t="s">
        <v>7</v>
      </c>
      <c r="B919" s="72" t="s">
        <v>604</v>
      </c>
      <c r="C919" s="58" t="s">
        <v>603</v>
      </c>
      <c r="D919" s="200"/>
      <c r="E919" s="40">
        <v>1</v>
      </c>
      <c r="F919" s="28">
        <v>2</v>
      </c>
      <c r="G919" s="99"/>
      <c r="H919" s="100" t="str">
        <f>IF(G919="","",F919*G919)</f>
        <v/>
      </c>
      <c r="I919" s="101"/>
      <c r="J919" s="100" t="str">
        <f>IF(G919="","",ROUND(H919*I919+H919,2))</f>
        <v/>
      </c>
      <c r="K919" s="111"/>
      <c r="L919" s="111"/>
      <c r="M919" s="111"/>
      <c r="N919" s="111"/>
      <c r="O919" s="111"/>
      <c r="P919" s="111"/>
      <c r="Q919" s="186"/>
      <c r="R919" s="181"/>
      <c r="S919" s="186"/>
      <c r="T919" s="172"/>
      <c r="U919" s="186"/>
      <c r="V919" s="199"/>
      <c r="W919" s="181"/>
      <c r="X919" s="184"/>
      <c r="Y919" s="172"/>
      <c r="Z919" s="184"/>
      <c r="AA919" s="178"/>
      <c r="AB919" s="175"/>
      <c r="AC919" s="168"/>
    </row>
    <row r="920" spans="1:29">
      <c r="A920" s="190" t="s">
        <v>52</v>
      </c>
      <c r="B920" s="190"/>
      <c r="C920" s="190"/>
      <c r="D920" s="190"/>
      <c r="E920" s="190"/>
      <c r="F920" s="190"/>
      <c r="G920" s="190"/>
      <c r="H920" s="114">
        <f>SUM(H916:H919)</f>
        <v>0</v>
      </c>
      <c r="I920" s="115"/>
      <c r="J920" s="114">
        <f>SUM(J916:J919)</f>
        <v>0</v>
      </c>
      <c r="K920" s="111"/>
      <c r="L920" s="111"/>
      <c r="M920" s="111"/>
      <c r="N920" s="111"/>
      <c r="O920" s="111"/>
      <c r="P920" s="111"/>
      <c r="Q920" s="133"/>
      <c r="R920" s="133"/>
      <c r="S920" s="119">
        <f>SUM(S916)</f>
        <v>0</v>
      </c>
      <c r="T920" s="120"/>
      <c r="U920" s="119">
        <f>SUM(U916)</f>
        <v>0</v>
      </c>
      <c r="V920" s="134"/>
      <c r="W920" s="134"/>
      <c r="X920" s="121">
        <f>SUM(X916)</f>
        <v>0</v>
      </c>
      <c r="Y920" s="122"/>
      <c r="Z920" s="121">
        <f>SUM(Z916)</f>
        <v>0</v>
      </c>
      <c r="AA920" s="123">
        <f>SUM(AA916)</f>
        <v>10000</v>
      </c>
      <c r="AB920" s="109"/>
      <c r="AC920" s="123">
        <f>SUM(AC916)</f>
        <v>10800</v>
      </c>
    </row>
    <row r="921" spans="1:29">
      <c r="A921" s="192" t="s">
        <v>847</v>
      </c>
      <c r="B921" s="192"/>
      <c r="C921" s="10" t="str">
        <f>IF(G919="","",SUM(H920+N920+S920+X920+AA920))</f>
        <v/>
      </c>
    </row>
    <row r="922" spans="1:29">
      <c r="A922" s="193" t="s">
        <v>848</v>
      </c>
      <c r="B922" s="194"/>
      <c r="C922" s="10" t="str">
        <f>IF(G919="","",SUM(J920,P920,U920,Z920,AC920))</f>
        <v/>
      </c>
    </row>
    <row r="924" spans="1:29">
      <c r="A924" s="169" t="s">
        <v>605</v>
      </c>
      <c r="B924" s="169"/>
      <c r="C924" s="169"/>
      <c r="D924" s="169"/>
      <c r="E924" s="169"/>
      <c r="F924" s="169"/>
      <c r="G924" s="169"/>
      <c r="H924" s="169"/>
      <c r="I924" s="169"/>
      <c r="J924" s="169"/>
      <c r="K924" s="169"/>
      <c r="L924" s="169"/>
      <c r="M924" s="169"/>
      <c r="N924" s="169"/>
      <c r="O924" s="169"/>
      <c r="P924" s="169"/>
      <c r="Q924" s="169"/>
      <c r="R924" s="169"/>
      <c r="S924" s="169"/>
      <c r="T924" s="169"/>
      <c r="U924" s="169"/>
      <c r="V924" s="169"/>
      <c r="W924" s="169"/>
      <c r="X924" s="169"/>
      <c r="Y924" s="169"/>
      <c r="Z924" s="169"/>
      <c r="AA924" s="169"/>
      <c r="AB924" s="169"/>
      <c r="AC924" s="169"/>
    </row>
    <row r="925" spans="1:29">
      <c r="A925" s="190" t="s">
        <v>0</v>
      </c>
      <c r="B925" s="190"/>
      <c r="C925" s="190"/>
      <c r="D925" s="190"/>
      <c r="E925" s="190"/>
      <c r="F925" s="190" t="s">
        <v>1</v>
      </c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65" t="s">
        <v>2</v>
      </c>
      <c r="W925" s="165"/>
      <c r="X925" s="165"/>
      <c r="Y925" s="165"/>
      <c r="Z925" s="165"/>
      <c r="AA925" s="165"/>
      <c r="AB925" s="165"/>
      <c r="AC925" s="165"/>
    </row>
    <row r="926" spans="1:29" ht="120">
      <c r="A926" s="11" t="s">
        <v>8</v>
      </c>
      <c r="B926" s="11" t="s">
        <v>9</v>
      </c>
      <c r="C926" s="11" t="s">
        <v>20</v>
      </c>
      <c r="D926" s="11" t="s">
        <v>10</v>
      </c>
      <c r="E926" s="11" t="s">
        <v>21</v>
      </c>
      <c r="F926" s="11" t="s">
        <v>33</v>
      </c>
      <c r="G926" s="12" t="s">
        <v>34</v>
      </c>
      <c r="H926" s="13" t="s">
        <v>35</v>
      </c>
      <c r="I926" s="14" t="s">
        <v>3</v>
      </c>
      <c r="J926" s="13" t="s">
        <v>36</v>
      </c>
      <c r="K926" s="15" t="s">
        <v>38</v>
      </c>
      <c r="L926" s="16" t="s">
        <v>39</v>
      </c>
      <c r="M926" s="15" t="s">
        <v>37</v>
      </c>
      <c r="N926" s="15" t="s">
        <v>41</v>
      </c>
      <c r="O926" s="17" t="s">
        <v>3</v>
      </c>
      <c r="P926" s="18" t="s">
        <v>42</v>
      </c>
      <c r="Q926" s="19" t="s">
        <v>43</v>
      </c>
      <c r="R926" s="20" t="s">
        <v>44</v>
      </c>
      <c r="S926" s="20" t="s">
        <v>45</v>
      </c>
      <c r="T926" s="21" t="s">
        <v>3</v>
      </c>
      <c r="U926" s="20" t="s">
        <v>46</v>
      </c>
      <c r="V926" s="22" t="s">
        <v>11</v>
      </c>
      <c r="W926" s="22" t="s">
        <v>12</v>
      </c>
      <c r="X926" s="22" t="s">
        <v>13</v>
      </c>
      <c r="Y926" s="23" t="s">
        <v>3</v>
      </c>
      <c r="Z926" s="22" t="s">
        <v>14</v>
      </c>
      <c r="AA926" s="24" t="s">
        <v>47</v>
      </c>
      <c r="AB926" s="25" t="s">
        <v>3</v>
      </c>
      <c r="AC926" s="24" t="s">
        <v>48</v>
      </c>
    </row>
    <row r="927" spans="1:29" ht="12" customHeight="1">
      <c r="A927" s="11" t="s">
        <v>653</v>
      </c>
      <c r="B927" s="11" t="s">
        <v>654</v>
      </c>
      <c r="C927" s="11" t="s">
        <v>655</v>
      </c>
      <c r="D927" s="11" t="s">
        <v>656</v>
      </c>
      <c r="E927" s="11" t="s">
        <v>657</v>
      </c>
      <c r="F927" s="11" t="s">
        <v>658</v>
      </c>
      <c r="G927" s="26" t="s">
        <v>659</v>
      </c>
      <c r="H927" s="11" t="s">
        <v>660</v>
      </c>
      <c r="I927" s="27" t="s">
        <v>661</v>
      </c>
      <c r="J927" s="28" t="s">
        <v>662</v>
      </c>
      <c r="K927" s="29" t="s">
        <v>663</v>
      </c>
      <c r="L927" s="30" t="s">
        <v>664</v>
      </c>
      <c r="M927" s="29" t="s">
        <v>665</v>
      </c>
      <c r="N927" s="29" t="s">
        <v>666</v>
      </c>
      <c r="O927" s="31" t="s">
        <v>667</v>
      </c>
      <c r="P927" s="29" t="s">
        <v>668</v>
      </c>
      <c r="Q927" s="32" t="s">
        <v>669</v>
      </c>
      <c r="R927" s="33" t="s">
        <v>670</v>
      </c>
      <c r="S927" s="33" t="s">
        <v>671</v>
      </c>
      <c r="T927" s="34" t="s">
        <v>672</v>
      </c>
      <c r="U927" s="33" t="s">
        <v>673</v>
      </c>
      <c r="V927" s="35" t="s">
        <v>674</v>
      </c>
      <c r="W927" s="35" t="s">
        <v>675</v>
      </c>
      <c r="X927" s="35" t="s">
        <v>676</v>
      </c>
      <c r="Y927" s="36" t="s">
        <v>677</v>
      </c>
      <c r="Z927" s="35" t="s">
        <v>678</v>
      </c>
      <c r="AA927" s="37" t="s">
        <v>679</v>
      </c>
      <c r="AB927" s="38" t="s">
        <v>680</v>
      </c>
      <c r="AC927" s="37" t="s">
        <v>681</v>
      </c>
    </row>
    <row r="928" spans="1:29" ht="36">
      <c r="A928" s="28" t="s">
        <v>4</v>
      </c>
      <c r="B928" s="86" t="s">
        <v>31</v>
      </c>
      <c r="C928" s="58" t="s">
        <v>606</v>
      </c>
      <c r="D928" s="58" t="s">
        <v>607</v>
      </c>
      <c r="E928" s="40">
        <v>1</v>
      </c>
      <c r="F928" s="28">
        <v>2</v>
      </c>
      <c r="G928" s="99"/>
      <c r="H928" s="100" t="str">
        <f>IF(G928="","",F928*G928)</f>
        <v/>
      </c>
      <c r="I928" s="101"/>
      <c r="J928" s="100" t="str">
        <f>IF(G928="","",ROUND(H928*I928+H928,2))</f>
        <v/>
      </c>
      <c r="K928" s="111"/>
      <c r="L928" s="111"/>
      <c r="M928" s="111"/>
      <c r="N928" s="111"/>
      <c r="O928" s="111"/>
      <c r="P928" s="111"/>
      <c r="Q928" s="125">
        <v>1</v>
      </c>
      <c r="R928" s="124"/>
      <c r="S928" s="125">
        <f>Q928*R928</f>
        <v>0</v>
      </c>
      <c r="T928" s="126"/>
      <c r="U928" s="125">
        <f>ROUND(S928*T928+S928,2)</f>
        <v>0</v>
      </c>
      <c r="V928" s="106">
        <v>4</v>
      </c>
      <c r="W928" s="124"/>
      <c r="X928" s="127">
        <f>W928*V928</f>
        <v>0</v>
      </c>
      <c r="Y928" s="126"/>
      <c r="Z928" s="127">
        <f>ROUND(X928+X928*Y928,2)</f>
        <v>0</v>
      </c>
      <c r="AA928" s="128">
        <v>3000</v>
      </c>
      <c r="AB928" s="129">
        <v>0.08</v>
      </c>
      <c r="AC928" s="130">
        <f>ROUND(AA928+AA928*AB928,2)</f>
        <v>3240</v>
      </c>
    </row>
    <row r="929" spans="1:29">
      <c r="A929" s="190" t="s">
        <v>52</v>
      </c>
      <c r="B929" s="190"/>
      <c r="C929" s="190"/>
      <c r="D929" s="190"/>
      <c r="E929" s="190"/>
      <c r="F929" s="190"/>
      <c r="G929" s="190"/>
      <c r="H929" s="114">
        <f>SUM(H928:H928)</f>
        <v>0</v>
      </c>
      <c r="I929" s="115"/>
      <c r="J929" s="114">
        <f>SUM(J928:J928)</f>
        <v>0</v>
      </c>
      <c r="K929" s="111"/>
      <c r="L929" s="111"/>
      <c r="M929" s="111"/>
      <c r="N929" s="111"/>
      <c r="O929" s="111"/>
      <c r="P929" s="111"/>
      <c r="Q929" s="133"/>
      <c r="R929" s="133"/>
      <c r="S929" s="119">
        <f>SUM(S928)</f>
        <v>0</v>
      </c>
      <c r="T929" s="120"/>
      <c r="U929" s="119">
        <f>SUM(U928)</f>
        <v>0</v>
      </c>
      <c r="V929" s="134"/>
      <c r="W929" s="134"/>
      <c r="X929" s="121">
        <f>SUM(X928)</f>
        <v>0</v>
      </c>
      <c r="Y929" s="122"/>
      <c r="Z929" s="121">
        <f>SUM(Z928)</f>
        <v>0</v>
      </c>
      <c r="AA929" s="123">
        <f>SUM(AA928)</f>
        <v>3000</v>
      </c>
      <c r="AB929" s="109"/>
      <c r="AC929" s="123">
        <f>SUM(AC928)</f>
        <v>3240</v>
      </c>
    </row>
    <row r="930" spans="1:29">
      <c r="A930" s="192" t="s">
        <v>849</v>
      </c>
      <c r="B930" s="192"/>
      <c r="C930" s="10" t="str">
        <f>IF(G928="","",SUM(H929+N929+S929+X929+AA929))</f>
        <v/>
      </c>
    </row>
    <row r="931" spans="1:29">
      <c r="A931" s="193" t="s">
        <v>850</v>
      </c>
      <c r="B931" s="194"/>
      <c r="C931" s="10" t="str">
        <f>IF(G928="","",SUM(J929,P929,U929,Z929,AC929))</f>
        <v/>
      </c>
    </row>
    <row r="932" spans="1:29" s="90" customFormat="1">
      <c r="A932" s="87"/>
      <c r="B932" s="98"/>
      <c r="C932" s="88"/>
      <c r="D932" s="89"/>
      <c r="L932" s="91"/>
      <c r="Q932" s="92"/>
    </row>
    <row r="933" spans="1:29">
      <c r="A933" s="169" t="s">
        <v>608</v>
      </c>
      <c r="B933" s="169"/>
      <c r="C933" s="169"/>
      <c r="D933" s="169"/>
      <c r="E933" s="169"/>
      <c r="F933" s="169"/>
      <c r="G933" s="169"/>
      <c r="H933" s="169"/>
      <c r="I933" s="169"/>
      <c r="J933" s="169"/>
      <c r="K933" s="169"/>
      <c r="L933" s="169"/>
      <c r="M933" s="169"/>
      <c r="N933" s="169"/>
      <c r="O933" s="169"/>
      <c r="P933" s="169"/>
      <c r="Q933" s="169"/>
      <c r="R933" s="169"/>
      <c r="S933" s="169"/>
      <c r="T933" s="169"/>
      <c r="U933" s="169"/>
      <c r="V933" s="169"/>
      <c r="W933" s="169"/>
      <c r="X933" s="169"/>
      <c r="Y933" s="169"/>
      <c r="Z933" s="169"/>
      <c r="AA933" s="169"/>
      <c r="AB933" s="169"/>
      <c r="AC933" s="169"/>
    </row>
    <row r="934" spans="1:29">
      <c r="A934" s="190" t="s">
        <v>0</v>
      </c>
      <c r="B934" s="190"/>
      <c r="C934" s="190"/>
      <c r="D934" s="190"/>
      <c r="E934" s="190"/>
      <c r="F934" s="190" t="s">
        <v>1</v>
      </c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65" t="s">
        <v>2</v>
      </c>
      <c r="W934" s="165"/>
      <c r="X934" s="165"/>
      <c r="Y934" s="165"/>
      <c r="Z934" s="165"/>
      <c r="AA934" s="165"/>
      <c r="AB934" s="165"/>
      <c r="AC934" s="165"/>
    </row>
    <row r="935" spans="1:29" ht="120">
      <c r="A935" s="11" t="s">
        <v>8</v>
      </c>
      <c r="B935" s="11" t="s">
        <v>9</v>
      </c>
      <c r="C935" s="11" t="s">
        <v>20</v>
      </c>
      <c r="D935" s="11" t="s">
        <v>10</v>
      </c>
      <c r="E935" s="11" t="s">
        <v>21</v>
      </c>
      <c r="F935" s="11" t="s">
        <v>33</v>
      </c>
      <c r="G935" s="12" t="s">
        <v>34</v>
      </c>
      <c r="H935" s="13" t="s">
        <v>35</v>
      </c>
      <c r="I935" s="14" t="s">
        <v>3</v>
      </c>
      <c r="J935" s="13" t="s">
        <v>36</v>
      </c>
      <c r="K935" s="15" t="s">
        <v>38</v>
      </c>
      <c r="L935" s="16" t="s">
        <v>39</v>
      </c>
      <c r="M935" s="15" t="s">
        <v>37</v>
      </c>
      <c r="N935" s="15" t="s">
        <v>41</v>
      </c>
      <c r="O935" s="17" t="s">
        <v>3</v>
      </c>
      <c r="P935" s="18" t="s">
        <v>42</v>
      </c>
      <c r="Q935" s="19" t="s">
        <v>43</v>
      </c>
      <c r="R935" s="20" t="s">
        <v>44</v>
      </c>
      <c r="S935" s="20" t="s">
        <v>45</v>
      </c>
      <c r="T935" s="21" t="s">
        <v>3</v>
      </c>
      <c r="U935" s="20" t="s">
        <v>46</v>
      </c>
      <c r="V935" s="22" t="s">
        <v>11</v>
      </c>
      <c r="W935" s="22" t="s">
        <v>12</v>
      </c>
      <c r="X935" s="22" t="s">
        <v>13</v>
      </c>
      <c r="Y935" s="23" t="s">
        <v>3</v>
      </c>
      <c r="Z935" s="22" t="s">
        <v>14</v>
      </c>
      <c r="AA935" s="24" t="s">
        <v>47</v>
      </c>
      <c r="AB935" s="25" t="s">
        <v>3</v>
      </c>
      <c r="AC935" s="24" t="s">
        <v>48</v>
      </c>
    </row>
    <row r="936" spans="1:29" ht="12" customHeight="1">
      <c r="A936" s="11" t="s">
        <v>653</v>
      </c>
      <c r="B936" s="11" t="s">
        <v>654</v>
      </c>
      <c r="C936" s="11" t="s">
        <v>655</v>
      </c>
      <c r="D936" s="11" t="s">
        <v>656</v>
      </c>
      <c r="E936" s="11" t="s">
        <v>657</v>
      </c>
      <c r="F936" s="11" t="s">
        <v>658</v>
      </c>
      <c r="G936" s="26" t="s">
        <v>659</v>
      </c>
      <c r="H936" s="11" t="s">
        <v>660</v>
      </c>
      <c r="I936" s="27" t="s">
        <v>661</v>
      </c>
      <c r="J936" s="28" t="s">
        <v>662</v>
      </c>
      <c r="K936" s="29" t="s">
        <v>663</v>
      </c>
      <c r="L936" s="30" t="s">
        <v>664</v>
      </c>
      <c r="M936" s="29" t="s">
        <v>665</v>
      </c>
      <c r="N936" s="29" t="s">
        <v>666</v>
      </c>
      <c r="O936" s="31" t="s">
        <v>667</v>
      </c>
      <c r="P936" s="29" t="s">
        <v>668</v>
      </c>
      <c r="Q936" s="32" t="s">
        <v>669</v>
      </c>
      <c r="R936" s="33" t="s">
        <v>670</v>
      </c>
      <c r="S936" s="33" t="s">
        <v>671</v>
      </c>
      <c r="T936" s="34" t="s">
        <v>672</v>
      </c>
      <c r="U936" s="33" t="s">
        <v>673</v>
      </c>
      <c r="V936" s="35" t="s">
        <v>674</v>
      </c>
      <c r="W936" s="35" t="s">
        <v>675</v>
      </c>
      <c r="X936" s="35" t="s">
        <v>676</v>
      </c>
      <c r="Y936" s="36" t="s">
        <v>677</v>
      </c>
      <c r="Z936" s="35" t="s">
        <v>678</v>
      </c>
      <c r="AA936" s="37" t="s">
        <v>679</v>
      </c>
      <c r="AB936" s="38" t="s">
        <v>680</v>
      </c>
      <c r="AC936" s="37" t="s">
        <v>681</v>
      </c>
    </row>
    <row r="937" spans="1:29" ht="24">
      <c r="A937" s="28" t="s">
        <v>4</v>
      </c>
      <c r="B937" s="86" t="s">
        <v>287</v>
      </c>
      <c r="C937" s="58" t="s">
        <v>609</v>
      </c>
      <c r="D937" s="58" t="s">
        <v>610</v>
      </c>
      <c r="E937" s="40">
        <v>1</v>
      </c>
      <c r="F937" s="28">
        <v>2</v>
      </c>
      <c r="G937" s="99"/>
      <c r="H937" s="100" t="str">
        <f>IF(G937="","",F937*G937)</f>
        <v/>
      </c>
      <c r="I937" s="101"/>
      <c r="J937" s="100" t="str">
        <f>IF(G937="","",ROUND(H937*I937+H937,2))</f>
        <v/>
      </c>
      <c r="K937" s="111"/>
      <c r="L937" s="111"/>
      <c r="M937" s="111"/>
      <c r="N937" s="111"/>
      <c r="O937" s="111"/>
      <c r="P937" s="111"/>
      <c r="Q937" s="125">
        <v>2</v>
      </c>
      <c r="R937" s="124"/>
      <c r="S937" s="125">
        <f>Q937*R937</f>
        <v>0</v>
      </c>
      <c r="T937" s="126"/>
      <c r="U937" s="125">
        <f>ROUND(S937*T937+S937,2)</f>
        <v>0</v>
      </c>
      <c r="V937" s="106">
        <v>4</v>
      </c>
      <c r="W937" s="124"/>
      <c r="X937" s="127">
        <f>W937*V937</f>
        <v>0</v>
      </c>
      <c r="Y937" s="126"/>
      <c r="Z937" s="127">
        <f>ROUND(X937+X937*Y937,2)</f>
        <v>0</v>
      </c>
      <c r="AA937" s="128">
        <v>10000</v>
      </c>
      <c r="AB937" s="129">
        <v>0.08</v>
      </c>
      <c r="AC937" s="130">
        <f>ROUND(AA937+AA937*AB937,2)</f>
        <v>10800</v>
      </c>
    </row>
    <row r="938" spans="1:29">
      <c r="A938" s="190" t="s">
        <v>52</v>
      </c>
      <c r="B938" s="190"/>
      <c r="C938" s="190"/>
      <c r="D938" s="190"/>
      <c r="E938" s="190"/>
      <c r="F938" s="190"/>
      <c r="G938" s="190"/>
      <c r="H938" s="114">
        <f>SUM(H937:H937)</f>
        <v>0</v>
      </c>
      <c r="I938" s="115"/>
      <c r="J938" s="114">
        <f>SUM(J937:J937)</f>
        <v>0</v>
      </c>
      <c r="K938" s="111"/>
      <c r="L938" s="111"/>
      <c r="M938" s="111"/>
      <c r="N938" s="111"/>
      <c r="O938" s="111"/>
      <c r="P938" s="111"/>
      <c r="Q938" s="133"/>
      <c r="R938" s="133"/>
      <c r="S938" s="119">
        <f>SUM(S937)</f>
        <v>0</v>
      </c>
      <c r="T938" s="120"/>
      <c r="U938" s="119">
        <f>SUM(U937)</f>
        <v>0</v>
      </c>
      <c r="V938" s="134"/>
      <c r="W938" s="134"/>
      <c r="X938" s="121">
        <f>SUM(X937)</f>
        <v>0</v>
      </c>
      <c r="Y938" s="122"/>
      <c r="Z938" s="121">
        <f>SUM(Z937)</f>
        <v>0</v>
      </c>
      <c r="AA938" s="123">
        <f>SUM(AA937)</f>
        <v>10000</v>
      </c>
      <c r="AB938" s="109"/>
      <c r="AC938" s="123">
        <f>SUM(AC937)</f>
        <v>10800</v>
      </c>
    </row>
    <row r="939" spans="1:29">
      <c r="A939" s="192" t="s">
        <v>851</v>
      </c>
      <c r="B939" s="192"/>
      <c r="C939" s="10" t="str">
        <f>IF(G937="","",SUM(H938+N938+S938+X938+AA938))</f>
        <v/>
      </c>
    </row>
    <row r="940" spans="1:29">
      <c r="A940" s="193" t="s">
        <v>852</v>
      </c>
      <c r="B940" s="194"/>
      <c r="C940" s="10" t="str">
        <f>IF(G937="","",SUM(J938,P938,U938,Z938,AC938))</f>
        <v/>
      </c>
    </row>
    <row r="942" spans="1:29">
      <c r="A942" s="169" t="s">
        <v>611</v>
      </c>
      <c r="B942" s="169"/>
      <c r="C942" s="169"/>
      <c r="D942" s="169"/>
      <c r="E942" s="169"/>
      <c r="F942" s="169"/>
      <c r="G942" s="169"/>
      <c r="H942" s="169"/>
      <c r="I942" s="169"/>
      <c r="J942" s="169"/>
      <c r="K942" s="169"/>
      <c r="L942" s="169"/>
      <c r="M942" s="169"/>
      <c r="N942" s="169"/>
      <c r="O942" s="169"/>
      <c r="P942" s="169"/>
      <c r="Q942" s="169"/>
      <c r="R942" s="169"/>
      <c r="S942" s="169"/>
      <c r="T942" s="169"/>
      <c r="U942" s="169"/>
      <c r="V942" s="169"/>
      <c r="W942" s="169"/>
      <c r="X942" s="169"/>
      <c r="Y942" s="169"/>
      <c r="Z942" s="169"/>
      <c r="AA942" s="169"/>
      <c r="AB942" s="169"/>
      <c r="AC942" s="169"/>
    </row>
    <row r="943" spans="1:29">
      <c r="A943" s="190" t="s">
        <v>0</v>
      </c>
      <c r="B943" s="190"/>
      <c r="C943" s="190"/>
      <c r="D943" s="190"/>
      <c r="E943" s="190"/>
      <c r="F943" s="190" t="s">
        <v>1</v>
      </c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65" t="s">
        <v>2</v>
      </c>
      <c r="W943" s="165"/>
      <c r="X943" s="165"/>
      <c r="Y943" s="165"/>
      <c r="Z943" s="165"/>
      <c r="AA943" s="165"/>
      <c r="AB943" s="165"/>
      <c r="AC943" s="165"/>
    </row>
    <row r="944" spans="1:29" ht="120">
      <c r="A944" s="11" t="s">
        <v>8</v>
      </c>
      <c r="B944" s="11" t="s">
        <v>9</v>
      </c>
      <c r="C944" s="11" t="s">
        <v>20</v>
      </c>
      <c r="D944" s="11" t="s">
        <v>10</v>
      </c>
      <c r="E944" s="11" t="s">
        <v>21</v>
      </c>
      <c r="F944" s="11" t="s">
        <v>33</v>
      </c>
      <c r="G944" s="12" t="s">
        <v>34</v>
      </c>
      <c r="H944" s="13" t="s">
        <v>35</v>
      </c>
      <c r="I944" s="14" t="s">
        <v>3</v>
      </c>
      <c r="J944" s="13" t="s">
        <v>36</v>
      </c>
      <c r="K944" s="15" t="s">
        <v>38</v>
      </c>
      <c r="L944" s="16" t="s">
        <v>39</v>
      </c>
      <c r="M944" s="15" t="s">
        <v>37</v>
      </c>
      <c r="N944" s="15" t="s">
        <v>41</v>
      </c>
      <c r="O944" s="17" t="s">
        <v>3</v>
      </c>
      <c r="P944" s="18" t="s">
        <v>42</v>
      </c>
      <c r="Q944" s="19" t="s">
        <v>43</v>
      </c>
      <c r="R944" s="20" t="s">
        <v>44</v>
      </c>
      <c r="S944" s="20" t="s">
        <v>45</v>
      </c>
      <c r="T944" s="21" t="s">
        <v>3</v>
      </c>
      <c r="U944" s="20" t="s">
        <v>46</v>
      </c>
      <c r="V944" s="22" t="s">
        <v>11</v>
      </c>
      <c r="W944" s="22" t="s">
        <v>12</v>
      </c>
      <c r="X944" s="22" t="s">
        <v>13</v>
      </c>
      <c r="Y944" s="23" t="s">
        <v>3</v>
      </c>
      <c r="Z944" s="22" t="s">
        <v>14</v>
      </c>
      <c r="AA944" s="24" t="s">
        <v>47</v>
      </c>
      <c r="AB944" s="25" t="s">
        <v>3</v>
      </c>
      <c r="AC944" s="24" t="s">
        <v>48</v>
      </c>
    </row>
    <row r="945" spans="1:29" ht="12" customHeight="1">
      <c r="A945" s="11" t="s">
        <v>653</v>
      </c>
      <c r="B945" s="11" t="s">
        <v>654</v>
      </c>
      <c r="C945" s="11" t="s">
        <v>655</v>
      </c>
      <c r="D945" s="11" t="s">
        <v>656</v>
      </c>
      <c r="E945" s="11" t="s">
        <v>657</v>
      </c>
      <c r="F945" s="11" t="s">
        <v>658</v>
      </c>
      <c r="G945" s="26" t="s">
        <v>659</v>
      </c>
      <c r="H945" s="11" t="s">
        <v>660</v>
      </c>
      <c r="I945" s="27" t="s">
        <v>661</v>
      </c>
      <c r="J945" s="28" t="s">
        <v>662</v>
      </c>
      <c r="K945" s="29" t="s">
        <v>663</v>
      </c>
      <c r="L945" s="30" t="s">
        <v>664</v>
      </c>
      <c r="M945" s="29" t="s">
        <v>665</v>
      </c>
      <c r="N945" s="29" t="s">
        <v>666</v>
      </c>
      <c r="O945" s="31" t="s">
        <v>667</v>
      </c>
      <c r="P945" s="29" t="s">
        <v>668</v>
      </c>
      <c r="Q945" s="32" t="s">
        <v>669</v>
      </c>
      <c r="R945" s="33" t="s">
        <v>670</v>
      </c>
      <c r="S945" s="33" t="s">
        <v>671</v>
      </c>
      <c r="T945" s="34" t="s">
        <v>672</v>
      </c>
      <c r="U945" s="33" t="s">
        <v>673</v>
      </c>
      <c r="V945" s="35" t="s">
        <v>674</v>
      </c>
      <c r="W945" s="35" t="s">
        <v>675</v>
      </c>
      <c r="X945" s="35" t="s">
        <v>676</v>
      </c>
      <c r="Y945" s="36" t="s">
        <v>677</v>
      </c>
      <c r="Z945" s="35" t="s">
        <v>678</v>
      </c>
      <c r="AA945" s="37" t="s">
        <v>679</v>
      </c>
      <c r="AB945" s="38" t="s">
        <v>680</v>
      </c>
      <c r="AC945" s="37" t="s">
        <v>681</v>
      </c>
    </row>
    <row r="946" spans="1:29" ht="24">
      <c r="A946" s="28" t="s">
        <v>4</v>
      </c>
      <c r="B946" s="86" t="s">
        <v>310</v>
      </c>
      <c r="C946" s="58" t="s">
        <v>613</v>
      </c>
      <c r="D946" s="58" t="s">
        <v>614</v>
      </c>
      <c r="E946" s="40">
        <v>1</v>
      </c>
      <c r="F946" s="28">
        <v>1</v>
      </c>
      <c r="G946" s="99"/>
      <c r="H946" s="100" t="str">
        <f>IF(G946="","",F946*G946)</f>
        <v/>
      </c>
      <c r="I946" s="101"/>
      <c r="J946" s="100" t="str">
        <f>IF(G946="","",ROUND(H946*I946+H946,2))</f>
        <v/>
      </c>
      <c r="K946" s="111"/>
      <c r="L946" s="111"/>
      <c r="M946" s="111"/>
      <c r="N946" s="111"/>
      <c r="O946" s="111"/>
      <c r="P946" s="111"/>
      <c r="Q946" s="125">
        <v>1</v>
      </c>
      <c r="R946" s="124"/>
      <c r="S946" s="125">
        <f>Q946*R946</f>
        <v>0</v>
      </c>
      <c r="T946" s="126"/>
      <c r="U946" s="125">
        <f>ROUND(S946*T946+S946,2)</f>
        <v>0</v>
      </c>
      <c r="V946" s="106">
        <v>4</v>
      </c>
      <c r="W946" s="124"/>
      <c r="X946" s="127">
        <f>W946*V946</f>
        <v>0</v>
      </c>
      <c r="Y946" s="126"/>
      <c r="Z946" s="127">
        <f>ROUND(X946+X946*Y946,2)</f>
        <v>0</v>
      </c>
      <c r="AA946" s="128">
        <v>5000</v>
      </c>
      <c r="AB946" s="129">
        <v>0.08</v>
      </c>
      <c r="AC946" s="130">
        <f>ROUND(AA946+AA946*AB946,2)</f>
        <v>5400</v>
      </c>
    </row>
    <row r="947" spans="1:29">
      <c r="A947" s="190" t="s">
        <v>52</v>
      </c>
      <c r="B947" s="190"/>
      <c r="C947" s="190"/>
      <c r="D947" s="190"/>
      <c r="E947" s="190"/>
      <c r="F947" s="190"/>
      <c r="G947" s="190"/>
      <c r="H947" s="114">
        <f>SUM(H946:H946)</f>
        <v>0</v>
      </c>
      <c r="I947" s="115"/>
      <c r="J947" s="114">
        <f>SUM(J946:J946)</f>
        <v>0</v>
      </c>
      <c r="K947" s="111"/>
      <c r="L947" s="111"/>
      <c r="M947" s="111"/>
      <c r="N947" s="111"/>
      <c r="O947" s="111"/>
      <c r="P947" s="111"/>
      <c r="Q947" s="133"/>
      <c r="R947" s="133"/>
      <c r="S947" s="119">
        <f>SUM(S946)</f>
        <v>0</v>
      </c>
      <c r="T947" s="120"/>
      <c r="U947" s="119">
        <f>SUM(U946)</f>
        <v>0</v>
      </c>
      <c r="V947" s="134"/>
      <c r="W947" s="134"/>
      <c r="X947" s="121">
        <f>SUM(X946)</f>
        <v>0</v>
      </c>
      <c r="Y947" s="122"/>
      <c r="Z947" s="121">
        <f>SUM(Z946)</f>
        <v>0</v>
      </c>
      <c r="AA947" s="123">
        <f>SUM(AA946)</f>
        <v>5000</v>
      </c>
      <c r="AB947" s="109"/>
      <c r="AC947" s="123">
        <f>SUM(AC946)</f>
        <v>5400</v>
      </c>
    </row>
    <row r="948" spans="1:29">
      <c r="A948" s="192" t="s">
        <v>853</v>
      </c>
      <c r="B948" s="192"/>
      <c r="C948" s="10" t="str">
        <f>IF(G946="","",SUM(H947+N947+S947+X947+AA947))</f>
        <v/>
      </c>
    </row>
    <row r="949" spans="1:29">
      <c r="A949" s="193" t="s">
        <v>854</v>
      </c>
      <c r="B949" s="194"/>
      <c r="C949" s="10" t="str">
        <f>IF(G946="","",SUM(J947,P947,U947,Z947,AC947))</f>
        <v/>
      </c>
    </row>
    <row r="951" spans="1:29">
      <c r="A951" s="169" t="s">
        <v>612</v>
      </c>
      <c r="B951" s="169"/>
      <c r="C951" s="169"/>
      <c r="D951" s="169"/>
      <c r="E951" s="169"/>
      <c r="F951" s="169"/>
      <c r="G951" s="169"/>
      <c r="H951" s="169"/>
      <c r="I951" s="169"/>
      <c r="J951" s="169"/>
      <c r="K951" s="169"/>
      <c r="L951" s="169"/>
      <c r="M951" s="169"/>
      <c r="N951" s="169"/>
      <c r="O951" s="169"/>
      <c r="P951" s="169"/>
      <c r="Q951" s="169"/>
      <c r="R951" s="169"/>
      <c r="S951" s="169"/>
      <c r="T951" s="169"/>
      <c r="U951" s="169"/>
      <c r="V951" s="169"/>
      <c r="W951" s="169"/>
      <c r="X951" s="169"/>
      <c r="Y951" s="169"/>
      <c r="Z951" s="169"/>
      <c r="AA951" s="169"/>
      <c r="AB951" s="169"/>
      <c r="AC951" s="169"/>
    </row>
    <row r="952" spans="1:29">
      <c r="A952" s="190" t="s">
        <v>0</v>
      </c>
      <c r="B952" s="190"/>
      <c r="C952" s="190"/>
      <c r="D952" s="190"/>
      <c r="E952" s="190"/>
      <c r="F952" s="190" t="s">
        <v>1</v>
      </c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65" t="s">
        <v>2</v>
      </c>
      <c r="W952" s="165"/>
      <c r="X952" s="165"/>
      <c r="Y952" s="165"/>
      <c r="Z952" s="165"/>
      <c r="AA952" s="165"/>
      <c r="AB952" s="165"/>
      <c r="AC952" s="165"/>
    </row>
    <row r="953" spans="1:29" ht="120">
      <c r="A953" s="11" t="s">
        <v>8</v>
      </c>
      <c r="B953" s="11" t="s">
        <v>9</v>
      </c>
      <c r="C953" s="11" t="s">
        <v>20</v>
      </c>
      <c r="D953" s="11" t="s">
        <v>10</v>
      </c>
      <c r="E953" s="11" t="s">
        <v>21</v>
      </c>
      <c r="F953" s="11" t="s">
        <v>33</v>
      </c>
      <c r="G953" s="12" t="s">
        <v>34</v>
      </c>
      <c r="H953" s="13" t="s">
        <v>35</v>
      </c>
      <c r="I953" s="14" t="s">
        <v>3</v>
      </c>
      <c r="J953" s="13" t="s">
        <v>36</v>
      </c>
      <c r="K953" s="15" t="s">
        <v>38</v>
      </c>
      <c r="L953" s="16" t="s">
        <v>39</v>
      </c>
      <c r="M953" s="15" t="s">
        <v>37</v>
      </c>
      <c r="N953" s="15" t="s">
        <v>41</v>
      </c>
      <c r="O953" s="17" t="s">
        <v>3</v>
      </c>
      <c r="P953" s="18" t="s">
        <v>42</v>
      </c>
      <c r="Q953" s="19" t="s">
        <v>43</v>
      </c>
      <c r="R953" s="20" t="s">
        <v>44</v>
      </c>
      <c r="S953" s="20" t="s">
        <v>45</v>
      </c>
      <c r="T953" s="21" t="s">
        <v>3</v>
      </c>
      <c r="U953" s="20" t="s">
        <v>46</v>
      </c>
      <c r="V953" s="22" t="s">
        <v>11</v>
      </c>
      <c r="W953" s="22" t="s">
        <v>12</v>
      </c>
      <c r="X953" s="22" t="s">
        <v>13</v>
      </c>
      <c r="Y953" s="23" t="s">
        <v>3</v>
      </c>
      <c r="Z953" s="22" t="s">
        <v>14</v>
      </c>
      <c r="AA953" s="24" t="s">
        <v>47</v>
      </c>
      <c r="AB953" s="25" t="s">
        <v>3</v>
      </c>
      <c r="AC953" s="24" t="s">
        <v>48</v>
      </c>
    </row>
    <row r="954" spans="1:29" ht="12" customHeight="1">
      <c r="A954" s="11" t="s">
        <v>653</v>
      </c>
      <c r="B954" s="11" t="s">
        <v>654</v>
      </c>
      <c r="C954" s="11" t="s">
        <v>655</v>
      </c>
      <c r="D954" s="11" t="s">
        <v>656</v>
      </c>
      <c r="E954" s="11" t="s">
        <v>657</v>
      </c>
      <c r="F954" s="11" t="s">
        <v>658</v>
      </c>
      <c r="G954" s="26" t="s">
        <v>659</v>
      </c>
      <c r="H954" s="11" t="s">
        <v>660</v>
      </c>
      <c r="I954" s="27" t="s">
        <v>661</v>
      </c>
      <c r="J954" s="28" t="s">
        <v>662</v>
      </c>
      <c r="K954" s="29" t="s">
        <v>663</v>
      </c>
      <c r="L954" s="30" t="s">
        <v>664</v>
      </c>
      <c r="M954" s="29" t="s">
        <v>665</v>
      </c>
      <c r="N954" s="29" t="s">
        <v>666</v>
      </c>
      <c r="O954" s="31" t="s">
        <v>667</v>
      </c>
      <c r="P954" s="29" t="s">
        <v>668</v>
      </c>
      <c r="Q954" s="32" t="s">
        <v>669</v>
      </c>
      <c r="R954" s="33" t="s">
        <v>670</v>
      </c>
      <c r="S954" s="33" t="s">
        <v>671</v>
      </c>
      <c r="T954" s="34" t="s">
        <v>672</v>
      </c>
      <c r="U954" s="33" t="s">
        <v>673</v>
      </c>
      <c r="V954" s="35" t="s">
        <v>674</v>
      </c>
      <c r="W954" s="35" t="s">
        <v>675</v>
      </c>
      <c r="X954" s="35" t="s">
        <v>676</v>
      </c>
      <c r="Y954" s="36" t="s">
        <v>677</v>
      </c>
      <c r="Z954" s="35" t="s">
        <v>678</v>
      </c>
      <c r="AA954" s="37" t="s">
        <v>679</v>
      </c>
      <c r="AB954" s="38" t="s">
        <v>680</v>
      </c>
      <c r="AC954" s="37" t="s">
        <v>681</v>
      </c>
    </row>
    <row r="955" spans="1:29" ht="24">
      <c r="A955" s="28" t="s">
        <v>4</v>
      </c>
      <c r="B955" s="86" t="s">
        <v>616</v>
      </c>
      <c r="C955" s="58" t="s">
        <v>617</v>
      </c>
      <c r="D955" s="58" t="s">
        <v>618</v>
      </c>
      <c r="E955" s="40">
        <v>1</v>
      </c>
      <c r="F955" s="28">
        <v>2</v>
      </c>
      <c r="G955" s="99"/>
      <c r="H955" s="100" t="str">
        <f>IF(G955="","",F955*G955)</f>
        <v/>
      </c>
      <c r="I955" s="101"/>
      <c r="J955" s="100" t="str">
        <f>IF(G955="","",ROUND(H955*I955+H955,2))</f>
        <v/>
      </c>
      <c r="K955" s="111"/>
      <c r="L955" s="111"/>
      <c r="M955" s="111"/>
      <c r="N955" s="111"/>
      <c r="O955" s="111"/>
      <c r="P955" s="111"/>
      <c r="Q955" s="125">
        <v>2</v>
      </c>
      <c r="R955" s="124"/>
      <c r="S955" s="125">
        <f>Q955*R955</f>
        <v>0</v>
      </c>
      <c r="T955" s="126"/>
      <c r="U955" s="125">
        <f>ROUND(S955*T955+S955,2)</f>
        <v>0</v>
      </c>
      <c r="V955" s="106">
        <v>5</v>
      </c>
      <c r="W955" s="124"/>
      <c r="X955" s="127">
        <f>W955*V955</f>
        <v>0</v>
      </c>
      <c r="Y955" s="126"/>
      <c r="Z955" s="127">
        <f>ROUND(X955+X955*Y955,2)</f>
        <v>0</v>
      </c>
      <c r="AA955" s="128">
        <v>6000</v>
      </c>
      <c r="AB955" s="129">
        <v>0.08</v>
      </c>
      <c r="AC955" s="130">
        <f>ROUND(AA955+AA955*AB955,2)</f>
        <v>6480</v>
      </c>
    </row>
    <row r="956" spans="1:29">
      <c r="A956" s="190" t="s">
        <v>52</v>
      </c>
      <c r="B956" s="190"/>
      <c r="C956" s="190"/>
      <c r="D956" s="190"/>
      <c r="E956" s="190"/>
      <c r="F956" s="190"/>
      <c r="G956" s="190"/>
      <c r="H956" s="114">
        <f>SUM(H955:H955)</f>
        <v>0</v>
      </c>
      <c r="I956" s="115"/>
      <c r="J956" s="114">
        <f>SUM(J955:J955)</f>
        <v>0</v>
      </c>
      <c r="K956" s="111"/>
      <c r="L956" s="111"/>
      <c r="M956" s="111"/>
      <c r="N956" s="111"/>
      <c r="O956" s="111"/>
      <c r="P956" s="111"/>
      <c r="Q956" s="133"/>
      <c r="R956" s="133"/>
      <c r="S956" s="119">
        <f>SUM(S955)</f>
        <v>0</v>
      </c>
      <c r="T956" s="120"/>
      <c r="U956" s="119">
        <f>SUM(U955)</f>
        <v>0</v>
      </c>
      <c r="V956" s="134"/>
      <c r="W956" s="134"/>
      <c r="X956" s="121">
        <f>SUM(X955)</f>
        <v>0</v>
      </c>
      <c r="Y956" s="122"/>
      <c r="Z956" s="121">
        <f>SUM(Z955)</f>
        <v>0</v>
      </c>
      <c r="AA956" s="123">
        <f>SUM(AA955)</f>
        <v>6000</v>
      </c>
      <c r="AB956" s="109"/>
      <c r="AC956" s="123">
        <f>SUM(AC955)</f>
        <v>6480</v>
      </c>
    </row>
    <row r="957" spans="1:29">
      <c r="A957" s="192" t="s">
        <v>855</v>
      </c>
      <c r="B957" s="192"/>
      <c r="C957" s="10" t="str">
        <f>IF(G955="","",SUM(H956+N956+S956+X956+AA956))</f>
        <v/>
      </c>
    </row>
    <row r="958" spans="1:29">
      <c r="A958" s="193" t="s">
        <v>856</v>
      </c>
      <c r="B958" s="194"/>
      <c r="C958" s="10" t="str">
        <f>IF(G955="","",SUM(J956,P956,U956,Z956,AC956))</f>
        <v/>
      </c>
    </row>
    <row r="960" spans="1:29">
      <c r="A960" s="169" t="s">
        <v>615</v>
      </c>
      <c r="B960" s="169"/>
      <c r="C960" s="169"/>
      <c r="D960" s="169"/>
      <c r="E960" s="169"/>
      <c r="F960" s="169"/>
      <c r="G960" s="169"/>
      <c r="H960" s="169"/>
      <c r="I960" s="169"/>
      <c r="J960" s="169"/>
      <c r="K960" s="169"/>
      <c r="L960" s="169"/>
      <c r="M960" s="169"/>
      <c r="N960" s="169"/>
      <c r="O960" s="169"/>
      <c r="P960" s="169"/>
      <c r="Q960" s="169"/>
      <c r="R960" s="169"/>
      <c r="S960" s="169"/>
      <c r="T960" s="169"/>
      <c r="U960" s="169"/>
      <c r="V960" s="169"/>
      <c r="W960" s="169"/>
      <c r="X960" s="169"/>
      <c r="Y960" s="169"/>
      <c r="Z960" s="169"/>
      <c r="AA960" s="169"/>
      <c r="AB960" s="169"/>
      <c r="AC960" s="169"/>
    </row>
    <row r="961" spans="1:29">
      <c r="A961" s="190" t="s">
        <v>0</v>
      </c>
      <c r="B961" s="190"/>
      <c r="C961" s="190"/>
      <c r="D961" s="190"/>
      <c r="E961" s="190"/>
      <c r="F961" s="190" t="s">
        <v>1</v>
      </c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65" t="s">
        <v>2</v>
      </c>
      <c r="W961" s="165"/>
      <c r="X961" s="165"/>
      <c r="Y961" s="165"/>
      <c r="Z961" s="165"/>
      <c r="AA961" s="165"/>
      <c r="AB961" s="165"/>
      <c r="AC961" s="165"/>
    </row>
    <row r="962" spans="1:29" ht="120">
      <c r="A962" s="11" t="s">
        <v>8</v>
      </c>
      <c r="B962" s="11" t="s">
        <v>9</v>
      </c>
      <c r="C962" s="11" t="s">
        <v>20</v>
      </c>
      <c r="D962" s="11" t="s">
        <v>10</v>
      </c>
      <c r="E962" s="11" t="s">
        <v>21</v>
      </c>
      <c r="F962" s="11" t="s">
        <v>33</v>
      </c>
      <c r="G962" s="12" t="s">
        <v>34</v>
      </c>
      <c r="H962" s="13" t="s">
        <v>35</v>
      </c>
      <c r="I962" s="14" t="s">
        <v>3</v>
      </c>
      <c r="J962" s="13" t="s">
        <v>36</v>
      </c>
      <c r="K962" s="15" t="s">
        <v>38</v>
      </c>
      <c r="L962" s="16" t="s">
        <v>39</v>
      </c>
      <c r="M962" s="15" t="s">
        <v>37</v>
      </c>
      <c r="N962" s="15" t="s">
        <v>41</v>
      </c>
      <c r="O962" s="17" t="s">
        <v>3</v>
      </c>
      <c r="P962" s="18" t="s">
        <v>42</v>
      </c>
      <c r="Q962" s="19" t="s">
        <v>43</v>
      </c>
      <c r="R962" s="20" t="s">
        <v>44</v>
      </c>
      <c r="S962" s="20" t="s">
        <v>45</v>
      </c>
      <c r="T962" s="21" t="s">
        <v>3</v>
      </c>
      <c r="U962" s="20" t="s">
        <v>46</v>
      </c>
      <c r="V962" s="22" t="s">
        <v>11</v>
      </c>
      <c r="W962" s="22" t="s">
        <v>12</v>
      </c>
      <c r="X962" s="22" t="s">
        <v>13</v>
      </c>
      <c r="Y962" s="23" t="s">
        <v>3</v>
      </c>
      <c r="Z962" s="22" t="s">
        <v>14</v>
      </c>
      <c r="AA962" s="24" t="s">
        <v>47</v>
      </c>
      <c r="AB962" s="25" t="s">
        <v>3</v>
      </c>
      <c r="AC962" s="24" t="s">
        <v>48</v>
      </c>
    </row>
    <row r="963" spans="1:29" ht="12" customHeight="1">
      <c r="A963" s="11" t="s">
        <v>653</v>
      </c>
      <c r="B963" s="11" t="s">
        <v>654</v>
      </c>
      <c r="C963" s="11" t="s">
        <v>655</v>
      </c>
      <c r="D963" s="11" t="s">
        <v>656</v>
      </c>
      <c r="E963" s="11" t="s">
        <v>657</v>
      </c>
      <c r="F963" s="11" t="s">
        <v>658</v>
      </c>
      <c r="G963" s="26" t="s">
        <v>659</v>
      </c>
      <c r="H963" s="11" t="s">
        <v>660</v>
      </c>
      <c r="I963" s="27" t="s">
        <v>661</v>
      </c>
      <c r="J963" s="28" t="s">
        <v>662</v>
      </c>
      <c r="K963" s="29" t="s">
        <v>663</v>
      </c>
      <c r="L963" s="30" t="s">
        <v>664</v>
      </c>
      <c r="M963" s="29" t="s">
        <v>665</v>
      </c>
      <c r="N963" s="29" t="s">
        <v>666</v>
      </c>
      <c r="O963" s="31" t="s">
        <v>667</v>
      </c>
      <c r="P963" s="29" t="s">
        <v>668</v>
      </c>
      <c r="Q963" s="32" t="s">
        <v>669</v>
      </c>
      <c r="R963" s="33" t="s">
        <v>670</v>
      </c>
      <c r="S963" s="33" t="s">
        <v>671</v>
      </c>
      <c r="T963" s="34" t="s">
        <v>672</v>
      </c>
      <c r="U963" s="33" t="s">
        <v>673</v>
      </c>
      <c r="V963" s="35" t="s">
        <v>674</v>
      </c>
      <c r="W963" s="35" t="s">
        <v>675</v>
      </c>
      <c r="X963" s="35" t="s">
        <v>676</v>
      </c>
      <c r="Y963" s="36" t="s">
        <v>677</v>
      </c>
      <c r="Z963" s="35" t="s">
        <v>678</v>
      </c>
      <c r="AA963" s="37" t="s">
        <v>679</v>
      </c>
      <c r="AB963" s="38" t="s">
        <v>680</v>
      </c>
      <c r="AC963" s="37" t="s">
        <v>681</v>
      </c>
    </row>
    <row r="964" spans="1:29" ht="36">
      <c r="A964" s="28" t="s">
        <v>4</v>
      </c>
      <c r="B964" s="86" t="s">
        <v>625</v>
      </c>
      <c r="C964" s="58" t="s">
        <v>626</v>
      </c>
      <c r="D964" s="58" t="s">
        <v>627</v>
      </c>
      <c r="E964" s="40">
        <v>1</v>
      </c>
      <c r="F964" s="28">
        <v>2</v>
      </c>
      <c r="G964" s="99"/>
      <c r="H964" s="100" t="str">
        <f>IF(G964="","",F964*G964)</f>
        <v/>
      </c>
      <c r="I964" s="101"/>
      <c r="J964" s="100" t="str">
        <f>IF(G964="","",ROUND(H964*I964+H964,2))</f>
        <v/>
      </c>
      <c r="K964" s="111"/>
      <c r="L964" s="111"/>
      <c r="M964" s="111"/>
      <c r="N964" s="111"/>
      <c r="O964" s="111"/>
      <c r="P964" s="111"/>
      <c r="Q964" s="125">
        <v>2</v>
      </c>
      <c r="R964" s="124"/>
      <c r="S964" s="125">
        <f>Q964*R964</f>
        <v>0</v>
      </c>
      <c r="T964" s="126"/>
      <c r="U964" s="125">
        <f>ROUND(S964*T964+S964,2)</f>
        <v>0</v>
      </c>
      <c r="V964" s="106">
        <v>4</v>
      </c>
      <c r="W964" s="124"/>
      <c r="X964" s="127">
        <f>W964*V964</f>
        <v>0</v>
      </c>
      <c r="Y964" s="126"/>
      <c r="Z964" s="127">
        <f>ROUND(X964+X964*Y964,2)</f>
        <v>0</v>
      </c>
      <c r="AA964" s="128">
        <v>5000</v>
      </c>
      <c r="AB964" s="129">
        <v>0.08</v>
      </c>
      <c r="AC964" s="130">
        <f>ROUND(AA964+AA964*AB964,2)</f>
        <v>5400</v>
      </c>
    </row>
    <row r="965" spans="1:29">
      <c r="A965" s="190" t="s">
        <v>52</v>
      </c>
      <c r="B965" s="190"/>
      <c r="C965" s="190"/>
      <c r="D965" s="190"/>
      <c r="E965" s="190"/>
      <c r="F965" s="190"/>
      <c r="G965" s="190"/>
      <c r="H965" s="114">
        <f>SUM(H964:H964)</f>
        <v>0</v>
      </c>
      <c r="I965" s="115"/>
      <c r="J965" s="114">
        <f>SUM(J964:J964)</f>
        <v>0</v>
      </c>
      <c r="K965" s="111"/>
      <c r="L965" s="111"/>
      <c r="M965" s="111"/>
      <c r="N965" s="111"/>
      <c r="O965" s="111"/>
      <c r="P965" s="111"/>
      <c r="Q965" s="133"/>
      <c r="R965" s="133"/>
      <c r="S965" s="119">
        <f>SUM(S964)</f>
        <v>0</v>
      </c>
      <c r="T965" s="120"/>
      <c r="U965" s="119">
        <f>SUM(U964)</f>
        <v>0</v>
      </c>
      <c r="V965" s="134"/>
      <c r="W965" s="134"/>
      <c r="X965" s="121">
        <f>SUM(X964)</f>
        <v>0</v>
      </c>
      <c r="Y965" s="122"/>
      <c r="Z965" s="121">
        <f>SUM(Z964)</f>
        <v>0</v>
      </c>
      <c r="AA965" s="123">
        <f>SUM(AA964)</f>
        <v>5000</v>
      </c>
      <c r="AB965" s="109"/>
      <c r="AC965" s="123">
        <f>SUM(AC964)</f>
        <v>5400</v>
      </c>
    </row>
    <row r="966" spans="1:29">
      <c r="A966" s="192" t="s">
        <v>857</v>
      </c>
      <c r="B966" s="192"/>
      <c r="C966" s="10" t="str">
        <f>IF(G964="","",SUM(H965+N965+S965+X965+AA965))</f>
        <v/>
      </c>
    </row>
    <row r="967" spans="1:29">
      <c r="A967" s="193" t="s">
        <v>858</v>
      </c>
      <c r="B967" s="194"/>
      <c r="C967" s="10" t="str">
        <f>IF(G964="","",SUM(J965,P965,U965,Z965,AC965))</f>
        <v/>
      </c>
    </row>
    <row r="969" spans="1:29">
      <c r="A969" s="169" t="s">
        <v>619</v>
      </c>
      <c r="B969" s="169"/>
      <c r="C969" s="169"/>
      <c r="D969" s="169"/>
      <c r="E969" s="169"/>
      <c r="F969" s="169"/>
      <c r="G969" s="169"/>
      <c r="H969" s="169"/>
      <c r="I969" s="169"/>
      <c r="J969" s="169"/>
      <c r="K969" s="169"/>
      <c r="L969" s="169"/>
      <c r="M969" s="169"/>
      <c r="N969" s="169"/>
      <c r="O969" s="169"/>
      <c r="P969" s="169"/>
      <c r="Q969" s="169"/>
      <c r="R969" s="169"/>
      <c r="S969" s="169"/>
      <c r="T969" s="169"/>
      <c r="U969" s="169"/>
      <c r="V969" s="169"/>
      <c r="W969" s="169"/>
      <c r="X969" s="169"/>
      <c r="Y969" s="169"/>
      <c r="Z969" s="169"/>
      <c r="AA969" s="169"/>
      <c r="AB969" s="169"/>
      <c r="AC969" s="169"/>
    </row>
    <row r="970" spans="1:29">
      <c r="A970" s="190" t="s">
        <v>0</v>
      </c>
      <c r="B970" s="190"/>
      <c r="C970" s="190"/>
      <c r="D970" s="190"/>
      <c r="E970" s="190"/>
      <c r="F970" s="190" t="s">
        <v>1</v>
      </c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65" t="s">
        <v>2</v>
      </c>
      <c r="W970" s="165"/>
      <c r="X970" s="165"/>
      <c r="Y970" s="165"/>
      <c r="Z970" s="165"/>
      <c r="AA970" s="165"/>
      <c r="AB970" s="165"/>
      <c r="AC970" s="165"/>
    </row>
    <row r="971" spans="1:29" ht="120">
      <c r="A971" s="11" t="s">
        <v>8</v>
      </c>
      <c r="B971" s="11" t="s">
        <v>9</v>
      </c>
      <c r="C971" s="11" t="s">
        <v>20</v>
      </c>
      <c r="D971" s="11" t="s">
        <v>10</v>
      </c>
      <c r="E971" s="11" t="s">
        <v>21</v>
      </c>
      <c r="F971" s="11" t="s">
        <v>33</v>
      </c>
      <c r="G971" s="12" t="s">
        <v>34</v>
      </c>
      <c r="H971" s="13" t="s">
        <v>35</v>
      </c>
      <c r="I971" s="14" t="s">
        <v>3</v>
      </c>
      <c r="J971" s="13" t="s">
        <v>36</v>
      </c>
      <c r="K971" s="15" t="s">
        <v>38</v>
      </c>
      <c r="L971" s="16" t="s">
        <v>39</v>
      </c>
      <c r="M971" s="15" t="s">
        <v>37</v>
      </c>
      <c r="N971" s="15" t="s">
        <v>41</v>
      </c>
      <c r="O971" s="17" t="s">
        <v>3</v>
      </c>
      <c r="P971" s="18" t="s">
        <v>42</v>
      </c>
      <c r="Q971" s="19" t="s">
        <v>43</v>
      </c>
      <c r="R971" s="20" t="s">
        <v>44</v>
      </c>
      <c r="S971" s="20" t="s">
        <v>45</v>
      </c>
      <c r="T971" s="21" t="s">
        <v>3</v>
      </c>
      <c r="U971" s="20" t="s">
        <v>46</v>
      </c>
      <c r="V971" s="22" t="s">
        <v>11</v>
      </c>
      <c r="W971" s="22" t="s">
        <v>12</v>
      </c>
      <c r="X971" s="22" t="s">
        <v>13</v>
      </c>
      <c r="Y971" s="23" t="s">
        <v>3</v>
      </c>
      <c r="Z971" s="22" t="s">
        <v>14</v>
      </c>
      <c r="AA971" s="24" t="s">
        <v>47</v>
      </c>
      <c r="AB971" s="25" t="s">
        <v>3</v>
      </c>
      <c r="AC971" s="24" t="s">
        <v>48</v>
      </c>
    </row>
    <row r="972" spans="1:29" ht="12" customHeight="1">
      <c r="A972" s="11" t="s">
        <v>653</v>
      </c>
      <c r="B972" s="11" t="s">
        <v>654</v>
      </c>
      <c r="C972" s="11" t="s">
        <v>655</v>
      </c>
      <c r="D972" s="11" t="s">
        <v>656</v>
      </c>
      <c r="E972" s="11" t="s">
        <v>657</v>
      </c>
      <c r="F972" s="11" t="s">
        <v>658</v>
      </c>
      <c r="G972" s="26" t="s">
        <v>659</v>
      </c>
      <c r="H972" s="11" t="s">
        <v>660</v>
      </c>
      <c r="I972" s="27" t="s">
        <v>661</v>
      </c>
      <c r="J972" s="28" t="s">
        <v>662</v>
      </c>
      <c r="K972" s="29" t="s">
        <v>663</v>
      </c>
      <c r="L972" s="30" t="s">
        <v>664</v>
      </c>
      <c r="M972" s="29" t="s">
        <v>665</v>
      </c>
      <c r="N972" s="29" t="s">
        <v>666</v>
      </c>
      <c r="O972" s="31" t="s">
        <v>667</v>
      </c>
      <c r="P972" s="29" t="s">
        <v>668</v>
      </c>
      <c r="Q972" s="32" t="s">
        <v>669</v>
      </c>
      <c r="R972" s="33" t="s">
        <v>670</v>
      </c>
      <c r="S972" s="33" t="s">
        <v>671</v>
      </c>
      <c r="T972" s="34" t="s">
        <v>672</v>
      </c>
      <c r="U972" s="33" t="s">
        <v>673</v>
      </c>
      <c r="V972" s="35" t="s">
        <v>674</v>
      </c>
      <c r="W972" s="35" t="s">
        <v>675</v>
      </c>
      <c r="X972" s="35" t="s">
        <v>676</v>
      </c>
      <c r="Y972" s="36" t="s">
        <v>677</v>
      </c>
      <c r="Z972" s="35" t="s">
        <v>678</v>
      </c>
      <c r="AA972" s="37" t="s">
        <v>679</v>
      </c>
      <c r="AB972" s="38" t="s">
        <v>680</v>
      </c>
      <c r="AC972" s="37" t="s">
        <v>681</v>
      </c>
    </row>
    <row r="973" spans="1:29">
      <c r="A973" s="28" t="s">
        <v>4</v>
      </c>
      <c r="B973" s="86" t="s">
        <v>620</v>
      </c>
      <c r="C973" s="58" t="s">
        <v>621</v>
      </c>
      <c r="D973" s="187" t="s">
        <v>624</v>
      </c>
      <c r="E973" s="40">
        <v>1</v>
      </c>
      <c r="F973" s="28">
        <v>2</v>
      </c>
      <c r="G973" s="99"/>
      <c r="H973" s="100" t="str">
        <f>IF(G973="","",F973*G973)</f>
        <v/>
      </c>
      <c r="I973" s="101"/>
      <c r="J973" s="100" t="str">
        <f>IF(G973="","",ROUND(H973*I973+H973,2))</f>
        <v/>
      </c>
      <c r="K973" s="111"/>
      <c r="L973" s="111"/>
      <c r="M973" s="111"/>
      <c r="N973" s="111"/>
      <c r="O973" s="111"/>
      <c r="P973" s="111"/>
      <c r="Q973" s="185">
        <v>2</v>
      </c>
      <c r="R973" s="179"/>
      <c r="S973" s="185">
        <f>Q973*R973</f>
        <v>0</v>
      </c>
      <c r="T973" s="170"/>
      <c r="U973" s="185">
        <f>ROUND(S973*T973+S973,2)</f>
        <v>0</v>
      </c>
      <c r="V973" s="197">
        <v>5</v>
      </c>
      <c r="W973" s="179"/>
      <c r="X973" s="182">
        <f>W973*V973</f>
        <v>0</v>
      </c>
      <c r="Y973" s="170"/>
      <c r="Z973" s="182">
        <f>ROUND(X973+X973*Y973,2)</f>
        <v>0</v>
      </c>
      <c r="AA973" s="176">
        <v>8000</v>
      </c>
      <c r="AB973" s="173">
        <v>0.08</v>
      </c>
      <c r="AC973" s="166">
        <f>ROUND(AA973+AA973*AB973,2)</f>
        <v>8640</v>
      </c>
    </row>
    <row r="974" spans="1:29">
      <c r="A974" s="28" t="s">
        <v>5</v>
      </c>
      <c r="B974" s="86" t="s">
        <v>622</v>
      </c>
      <c r="C974" s="58" t="s">
        <v>623</v>
      </c>
      <c r="D974" s="189"/>
      <c r="E974" s="40">
        <v>1</v>
      </c>
      <c r="F974" s="28">
        <v>2</v>
      </c>
      <c r="G974" s="99"/>
      <c r="H974" s="100" t="str">
        <f>IF(G974="","",F974*G974)</f>
        <v/>
      </c>
      <c r="I974" s="101"/>
      <c r="J974" s="100" t="str">
        <f>IF(G974="","",ROUND(H974*I974+H974,2))</f>
        <v/>
      </c>
      <c r="K974" s="111"/>
      <c r="L974" s="111"/>
      <c r="M974" s="111"/>
      <c r="N974" s="111"/>
      <c r="O974" s="111"/>
      <c r="P974" s="111"/>
      <c r="Q974" s="186"/>
      <c r="R974" s="181"/>
      <c r="S974" s="186"/>
      <c r="T974" s="172"/>
      <c r="U974" s="186"/>
      <c r="V974" s="199"/>
      <c r="W974" s="181"/>
      <c r="X974" s="184"/>
      <c r="Y974" s="172"/>
      <c r="Z974" s="184"/>
      <c r="AA974" s="178"/>
      <c r="AB974" s="175"/>
      <c r="AC974" s="168"/>
    </row>
    <row r="975" spans="1:29">
      <c r="A975" s="190" t="s">
        <v>52</v>
      </c>
      <c r="B975" s="190"/>
      <c r="C975" s="190"/>
      <c r="D975" s="190"/>
      <c r="E975" s="190"/>
      <c r="F975" s="190"/>
      <c r="G975" s="190"/>
      <c r="H975" s="114">
        <f>SUM(H973:H974)</f>
        <v>0</v>
      </c>
      <c r="I975" s="115"/>
      <c r="J975" s="114">
        <f>SUM(J973:J974)</f>
        <v>0</v>
      </c>
      <c r="K975" s="111"/>
      <c r="L975" s="111"/>
      <c r="M975" s="111"/>
      <c r="N975" s="111"/>
      <c r="O975" s="111"/>
      <c r="P975" s="111"/>
      <c r="Q975" s="133"/>
      <c r="R975" s="133"/>
      <c r="S975" s="119">
        <f>SUM(S973)</f>
        <v>0</v>
      </c>
      <c r="T975" s="120"/>
      <c r="U975" s="119">
        <f>SUM(U973)</f>
        <v>0</v>
      </c>
      <c r="V975" s="134"/>
      <c r="W975" s="134"/>
      <c r="X975" s="121">
        <f>SUM(X973)</f>
        <v>0</v>
      </c>
      <c r="Y975" s="122"/>
      <c r="Z975" s="121">
        <f>SUM(Z973)</f>
        <v>0</v>
      </c>
      <c r="AA975" s="123">
        <f>SUM(AA973)</f>
        <v>8000</v>
      </c>
      <c r="AB975" s="109"/>
      <c r="AC975" s="123">
        <f>SUM(AC973)</f>
        <v>8640</v>
      </c>
    </row>
    <row r="976" spans="1:29">
      <c r="A976" s="192" t="s">
        <v>859</v>
      </c>
      <c r="B976" s="192"/>
      <c r="C976" s="10" t="str">
        <f>IF(G974="","",SUM(H975+N975+S975+X975+AA975))</f>
        <v/>
      </c>
    </row>
    <row r="977" spans="1:29">
      <c r="A977" s="193" t="s">
        <v>860</v>
      </c>
      <c r="B977" s="194"/>
      <c r="C977" s="10" t="str">
        <f>IF(G974="","",SUM(J975,P975,U975,Z975,AC975))</f>
        <v/>
      </c>
    </row>
    <row r="978" spans="1:29">
      <c r="A978" s="169" t="s">
        <v>628</v>
      </c>
      <c r="B978" s="169"/>
      <c r="C978" s="169"/>
      <c r="D978" s="169"/>
      <c r="E978" s="169"/>
      <c r="F978" s="169"/>
      <c r="G978" s="169"/>
      <c r="H978" s="169"/>
      <c r="I978" s="169"/>
      <c r="J978" s="169"/>
      <c r="K978" s="169"/>
      <c r="L978" s="169"/>
      <c r="M978" s="169"/>
      <c r="N978" s="169"/>
      <c r="O978" s="169"/>
      <c r="P978" s="169"/>
      <c r="Q978" s="169"/>
      <c r="R978" s="169"/>
      <c r="S978" s="169"/>
      <c r="T978" s="169"/>
      <c r="U978" s="169"/>
      <c r="V978" s="169"/>
      <c r="W978" s="169"/>
      <c r="X978" s="169"/>
      <c r="Y978" s="169"/>
      <c r="Z978" s="169"/>
      <c r="AA978" s="169"/>
      <c r="AB978" s="169"/>
      <c r="AC978" s="169"/>
    </row>
    <row r="979" spans="1:29">
      <c r="A979" s="190" t="s">
        <v>0</v>
      </c>
      <c r="B979" s="190"/>
      <c r="C979" s="190"/>
      <c r="D979" s="190"/>
      <c r="E979" s="190"/>
      <c r="F979" s="190" t="s">
        <v>1</v>
      </c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65" t="s">
        <v>2</v>
      </c>
      <c r="W979" s="165"/>
      <c r="X979" s="165"/>
      <c r="Y979" s="165"/>
      <c r="Z979" s="165"/>
      <c r="AA979" s="165"/>
      <c r="AB979" s="165"/>
      <c r="AC979" s="165"/>
    </row>
    <row r="980" spans="1:29" ht="120">
      <c r="A980" s="11" t="s">
        <v>8</v>
      </c>
      <c r="B980" s="11" t="s">
        <v>9</v>
      </c>
      <c r="C980" s="11" t="s">
        <v>20</v>
      </c>
      <c r="D980" s="11" t="s">
        <v>10</v>
      </c>
      <c r="E980" s="11" t="s">
        <v>21</v>
      </c>
      <c r="F980" s="11" t="s">
        <v>33</v>
      </c>
      <c r="G980" s="12" t="s">
        <v>34</v>
      </c>
      <c r="H980" s="13" t="s">
        <v>35</v>
      </c>
      <c r="I980" s="14" t="s">
        <v>3</v>
      </c>
      <c r="J980" s="13" t="s">
        <v>36</v>
      </c>
      <c r="K980" s="15" t="s">
        <v>38</v>
      </c>
      <c r="L980" s="16" t="s">
        <v>39</v>
      </c>
      <c r="M980" s="15" t="s">
        <v>37</v>
      </c>
      <c r="N980" s="15" t="s">
        <v>41</v>
      </c>
      <c r="O980" s="17" t="s">
        <v>3</v>
      </c>
      <c r="P980" s="18" t="s">
        <v>42</v>
      </c>
      <c r="Q980" s="19" t="s">
        <v>43</v>
      </c>
      <c r="R980" s="20" t="s">
        <v>44</v>
      </c>
      <c r="S980" s="20" t="s">
        <v>45</v>
      </c>
      <c r="T980" s="21" t="s">
        <v>3</v>
      </c>
      <c r="U980" s="20" t="s">
        <v>46</v>
      </c>
      <c r="V980" s="22" t="s">
        <v>11</v>
      </c>
      <c r="W980" s="22" t="s">
        <v>12</v>
      </c>
      <c r="X980" s="22" t="s">
        <v>13</v>
      </c>
      <c r="Y980" s="23" t="s">
        <v>3</v>
      </c>
      <c r="Z980" s="22" t="s">
        <v>14</v>
      </c>
      <c r="AA980" s="24" t="s">
        <v>47</v>
      </c>
      <c r="AB980" s="25" t="s">
        <v>3</v>
      </c>
      <c r="AC980" s="24" t="s">
        <v>48</v>
      </c>
    </row>
    <row r="981" spans="1:29" ht="12" customHeight="1">
      <c r="A981" s="11" t="s">
        <v>653</v>
      </c>
      <c r="B981" s="11" t="s">
        <v>654</v>
      </c>
      <c r="C981" s="11" t="s">
        <v>655</v>
      </c>
      <c r="D981" s="11" t="s">
        <v>656</v>
      </c>
      <c r="E981" s="11" t="s">
        <v>657</v>
      </c>
      <c r="F981" s="11" t="s">
        <v>658</v>
      </c>
      <c r="G981" s="26" t="s">
        <v>659</v>
      </c>
      <c r="H981" s="11" t="s">
        <v>660</v>
      </c>
      <c r="I981" s="27" t="s">
        <v>661</v>
      </c>
      <c r="J981" s="28" t="s">
        <v>662</v>
      </c>
      <c r="K981" s="29" t="s">
        <v>663</v>
      </c>
      <c r="L981" s="30" t="s">
        <v>664</v>
      </c>
      <c r="M981" s="29" t="s">
        <v>665</v>
      </c>
      <c r="N981" s="29" t="s">
        <v>666</v>
      </c>
      <c r="O981" s="31" t="s">
        <v>667</v>
      </c>
      <c r="P981" s="29" t="s">
        <v>668</v>
      </c>
      <c r="Q981" s="32" t="s">
        <v>669</v>
      </c>
      <c r="R981" s="33" t="s">
        <v>670</v>
      </c>
      <c r="S981" s="33" t="s">
        <v>671</v>
      </c>
      <c r="T981" s="34" t="s">
        <v>672</v>
      </c>
      <c r="U981" s="33" t="s">
        <v>673</v>
      </c>
      <c r="V981" s="35" t="s">
        <v>674</v>
      </c>
      <c r="W981" s="35" t="s">
        <v>675</v>
      </c>
      <c r="X981" s="35" t="s">
        <v>676</v>
      </c>
      <c r="Y981" s="36" t="s">
        <v>677</v>
      </c>
      <c r="Z981" s="35" t="s">
        <v>678</v>
      </c>
      <c r="AA981" s="37" t="s">
        <v>679</v>
      </c>
      <c r="AB981" s="38" t="s">
        <v>680</v>
      </c>
      <c r="AC981" s="37" t="s">
        <v>681</v>
      </c>
    </row>
    <row r="982" spans="1:29" ht="24">
      <c r="A982" s="28" t="s">
        <v>4</v>
      </c>
      <c r="B982" s="86" t="s">
        <v>251</v>
      </c>
      <c r="C982" s="58" t="s">
        <v>629</v>
      </c>
      <c r="D982" s="58" t="s">
        <v>630</v>
      </c>
      <c r="E982" s="40">
        <v>1</v>
      </c>
      <c r="F982" s="28">
        <v>2</v>
      </c>
      <c r="G982" s="99"/>
      <c r="H982" s="100" t="str">
        <f>IF(G982="","",F982*G982)</f>
        <v/>
      </c>
      <c r="I982" s="101"/>
      <c r="J982" s="100" t="str">
        <f>IF(G982="","",ROUND(H982*I982+H982,2))</f>
        <v/>
      </c>
      <c r="K982" s="111"/>
      <c r="L982" s="111"/>
      <c r="M982" s="111"/>
      <c r="N982" s="111"/>
      <c r="O982" s="111"/>
      <c r="P982" s="111"/>
      <c r="Q982" s="125">
        <v>2</v>
      </c>
      <c r="R982" s="124"/>
      <c r="S982" s="125">
        <f>Q982*R982</f>
        <v>0</v>
      </c>
      <c r="T982" s="126"/>
      <c r="U982" s="125">
        <f>ROUND(S982*T982+S982,2)</f>
        <v>0</v>
      </c>
      <c r="V982" s="106">
        <v>4</v>
      </c>
      <c r="W982" s="124"/>
      <c r="X982" s="127">
        <f>W982*V982</f>
        <v>0</v>
      </c>
      <c r="Y982" s="126"/>
      <c r="Z982" s="127">
        <f>ROUND(X982+X982*Y982,2)</f>
        <v>0</v>
      </c>
      <c r="AA982" s="128">
        <v>5000</v>
      </c>
      <c r="AB982" s="129">
        <v>0.08</v>
      </c>
      <c r="AC982" s="130">
        <f>ROUND(AA982+AA982*AB982,2)</f>
        <v>5400</v>
      </c>
    </row>
    <row r="983" spans="1:29">
      <c r="A983" s="190" t="s">
        <v>52</v>
      </c>
      <c r="B983" s="190"/>
      <c r="C983" s="190"/>
      <c r="D983" s="190"/>
      <c r="E983" s="190"/>
      <c r="F983" s="190"/>
      <c r="G983" s="190"/>
      <c r="H983" s="114">
        <f>SUM(H982:H982)</f>
        <v>0</v>
      </c>
      <c r="I983" s="115"/>
      <c r="J983" s="114">
        <f>SUM(J982:J982)</f>
        <v>0</v>
      </c>
      <c r="K983" s="111"/>
      <c r="L983" s="111"/>
      <c r="M983" s="111"/>
      <c r="N983" s="111"/>
      <c r="O983" s="111"/>
      <c r="P983" s="111"/>
      <c r="Q983" s="133"/>
      <c r="R983" s="133"/>
      <c r="S983" s="119">
        <f>SUM(S982)</f>
        <v>0</v>
      </c>
      <c r="T983" s="120"/>
      <c r="U983" s="119">
        <f>SUM(U982)</f>
        <v>0</v>
      </c>
      <c r="V983" s="134"/>
      <c r="W983" s="134"/>
      <c r="X983" s="121">
        <f>SUM(X982)</f>
        <v>0</v>
      </c>
      <c r="Y983" s="122"/>
      <c r="Z983" s="121">
        <f>SUM(Z982)</f>
        <v>0</v>
      </c>
      <c r="AA983" s="123">
        <f>SUM(AA982)</f>
        <v>5000</v>
      </c>
      <c r="AB983" s="109"/>
      <c r="AC983" s="123">
        <f>SUM(AC982)</f>
        <v>5400</v>
      </c>
    </row>
    <row r="984" spans="1:29">
      <c r="A984" s="192" t="s">
        <v>861</v>
      </c>
      <c r="B984" s="192"/>
      <c r="C984" s="10" t="str">
        <f>IF(G982="","",SUM(H983+N983+S983+X983+AA983))</f>
        <v/>
      </c>
    </row>
    <row r="985" spans="1:29">
      <c r="A985" s="193" t="s">
        <v>862</v>
      </c>
      <c r="B985" s="194"/>
      <c r="C985" s="10" t="str">
        <f>IF(G982="","",SUM(J983,P983,U983,Z983,AC983))</f>
        <v/>
      </c>
    </row>
    <row r="987" spans="1:29">
      <c r="A987" s="169" t="s">
        <v>631</v>
      </c>
      <c r="B987" s="169"/>
      <c r="C987" s="169"/>
      <c r="D987" s="169"/>
      <c r="E987" s="169"/>
      <c r="F987" s="169"/>
      <c r="G987" s="169"/>
      <c r="H987" s="169"/>
      <c r="I987" s="169"/>
      <c r="J987" s="169"/>
      <c r="K987" s="169"/>
      <c r="L987" s="169"/>
      <c r="M987" s="169"/>
      <c r="N987" s="169"/>
      <c r="O987" s="169"/>
      <c r="P987" s="169"/>
      <c r="Q987" s="169"/>
      <c r="R987" s="169"/>
      <c r="S987" s="169"/>
      <c r="T987" s="169"/>
      <c r="U987" s="169"/>
      <c r="V987" s="169"/>
      <c r="W987" s="169"/>
      <c r="X987" s="169"/>
      <c r="Y987" s="169"/>
      <c r="Z987" s="169"/>
      <c r="AA987" s="169"/>
      <c r="AB987" s="169"/>
      <c r="AC987" s="169"/>
    </row>
    <row r="988" spans="1:29">
      <c r="A988" s="190" t="s">
        <v>0</v>
      </c>
      <c r="B988" s="190"/>
      <c r="C988" s="190"/>
      <c r="D988" s="190"/>
      <c r="E988" s="190"/>
      <c r="F988" s="190" t="s">
        <v>1</v>
      </c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65" t="s">
        <v>2</v>
      </c>
      <c r="W988" s="165"/>
      <c r="X988" s="165"/>
      <c r="Y988" s="165"/>
      <c r="Z988" s="165"/>
      <c r="AA988" s="165"/>
      <c r="AB988" s="165"/>
      <c r="AC988" s="165"/>
    </row>
    <row r="989" spans="1:29" ht="120">
      <c r="A989" s="11" t="s">
        <v>8</v>
      </c>
      <c r="B989" s="11" t="s">
        <v>9</v>
      </c>
      <c r="C989" s="11" t="s">
        <v>20</v>
      </c>
      <c r="D989" s="11" t="s">
        <v>10</v>
      </c>
      <c r="E989" s="11" t="s">
        <v>21</v>
      </c>
      <c r="F989" s="11" t="s">
        <v>33</v>
      </c>
      <c r="G989" s="12" t="s">
        <v>34</v>
      </c>
      <c r="H989" s="13" t="s">
        <v>35</v>
      </c>
      <c r="I989" s="14" t="s">
        <v>3</v>
      </c>
      <c r="J989" s="13" t="s">
        <v>36</v>
      </c>
      <c r="K989" s="15" t="s">
        <v>38</v>
      </c>
      <c r="L989" s="16" t="s">
        <v>39</v>
      </c>
      <c r="M989" s="15" t="s">
        <v>37</v>
      </c>
      <c r="N989" s="15" t="s">
        <v>41</v>
      </c>
      <c r="O989" s="17" t="s">
        <v>3</v>
      </c>
      <c r="P989" s="18" t="s">
        <v>42</v>
      </c>
      <c r="Q989" s="19" t="s">
        <v>43</v>
      </c>
      <c r="R989" s="20" t="s">
        <v>44</v>
      </c>
      <c r="S989" s="20" t="s">
        <v>45</v>
      </c>
      <c r="T989" s="21" t="s">
        <v>3</v>
      </c>
      <c r="U989" s="20" t="s">
        <v>46</v>
      </c>
      <c r="V989" s="22" t="s">
        <v>11</v>
      </c>
      <c r="W989" s="22" t="s">
        <v>12</v>
      </c>
      <c r="X989" s="22" t="s">
        <v>13</v>
      </c>
      <c r="Y989" s="23" t="s">
        <v>3</v>
      </c>
      <c r="Z989" s="22" t="s">
        <v>14</v>
      </c>
      <c r="AA989" s="24" t="s">
        <v>47</v>
      </c>
      <c r="AB989" s="25" t="s">
        <v>3</v>
      </c>
      <c r="AC989" s="24" t="s">
        <v>48</v>
      </c>
    </row>
    <row r="990" spans="1:29" ht="12" customHeight="1">
      <c r="A990" s="11" t="s">
        <v>653</v>
      </c>
      <c r="B990" s="11" t="s">
        <v>654</v>
      </c>
      <c r="C990" s="11" t="s">
        <v>655</v>
      </c>
      <c r="D990" s="11" t="s">
        <v>656</v>
      </c>
      <c r="E990" s="11" t="s">
        <v>657</v>
      </c>
      <c r="F990" s="11" t="s">
        <v>658</v>
      </c>
      <c r="G990" s="26" t="s">
        <v>659</v>
      </c>
      <c r="H990" s="11" t="s">
        <v>660</v>
      </c>
      <c r="I990" s="27" t="s">
        <v>661</v>
      </c>
      <c r="J990" s="28" t="s">
        <v>662</v>
      </c>
      <c r="K990" s="29" t="s">
        <v>663</v>
      </c>
      <c r="L990" s="30" t="s">
        <v>664</v>
      </c>
      <c r="M990" s="29" t="s">
        <v>665</v>
      </c>
      <c r="N990" s="29" t="s">
        <v>666</v>
      </c>
      <c r="O990" s="31" t="s">
        <v>667</v>
      </c>
      <c r="P990" s="29" t="s">
        <v>668</v>
      </c>
      <c r="Q990" s="32" t="s">
        <v>669</v>
      </c>
      <c r="R990" s="33" t="s">
        <v>670</v>
      </c>
      <c r="S990" s="33" t="s">
        <v>671</v>
      </c>
      <c r="T990" s="34" t="s">
        <v>672</v>
      </c>
      <c r="U990" s="33" t="s">
        <v>673</v>
      </c>
      <c r="V990" s="35" t="s">
        <v>674</v>
      </c>
      <c r="W990" s="35" t="s">
        <v>675</v>
      </c>
      <c r="X990" s="35" t="s">
        <v>676</v>
      </c>
      <c r="Y990" s="36" t="s">
        <v>677</v>
      </c>
      <c r="Z990" s="35" t="s">
        <v>678</v>
      </c>
      <c r="AA990" s="37" t="s">
        <v>679</v>
      </c>
      <c r="AB990" s="38" t="s">
        <v>680</v>
      </c>
      <c r="AC990" s="37" t="s">
        <v>681</v>
      </c>
    </row>
    <row r="991" spans="1:29">
      <c r="A991" s="28" t="s">
        <v>4</v>
      </c>
      <c r="B991" s="86" t="s">
        <v>287</v>
      </c>
      <c r="C991" s="58" t="s">
        <v>632</v>
      </c>
      <c r="D991" s="58" t="s">
        <v>633</v>
      </c>
      <c r="E991" s="40">
        <v>1</v>
      </c>
      <c r="F991" s="28">
        <v>2</v>
      </c>
      <c r="G991" s="99"/>
      <c r="H991" s="100" t="str">
        <f>IF(G991="","",F991*G991)</f>
        <v/>
      </c>
      <c r="I991" s="101"/>
      <c r="J991" s="100" t="str">
        <f>IF(G991="","",ROUND(H991*I991+H991,2))</f>
        <v/>
      </c>
      <c r="K991" s="111"/>
      <c r="L991" s="111"/>
      <c r="M991" s="111"/>
      <c r="N991" s="111"/>
      <c r="O991" s="111"/>
      <c r="P991" s="111"/>
      <c r="Q991" s="125">
        <v>2</v>
      </c>
      <c r="R991" s="124"/>
      <c r="S991" s="125">
        <f>Q991*R991</f>
        <v>0</v>
      </c>
      <c r="T991" s="126"/>
      <c r="U991" s="125">
        <f>ROUND(S991*T991+S991,2)</f>
        <v>0</v>
      </c>
      <c r="V991" s="106">
        <v>4</v>
      </c>
      <c r="W991" s="124"/>
      <c r="X991" s="127">
        <f>W991*V991</f>
        <v>0</v>
      </c>
      <c r="Y991" s="126"/>
      <c r="Z991" s="127">
        <f>ROUND(X991+X991*Y991,2)</f>
        <v>0</v>
      </c>
      <c r="AA991" s="128">
        <v>5000</v>
      </c>
      <c r="AB991" s="129">
        <v>0.08</v>
      </c>
      <c r="AC991" s="130">
        <f>ROUND(AA991+AA991*AB991,2)</f>
        <v>5400</v>
      </c>
    </row>
    <row r="992" spans="1:29">
      <c r="A992" s="190" t="s">
        <v>52</v>
      </c>
      <c r="B992" s="190"/>
      <c r="C992" s="190"/>
      <c r="D992" s="190"/>
      <c r="E992" s="190"/>
      <c r="F992" s="190"/>
      <c r="G992" s="190"/>
      <c r="H992" s="114">
        <f>SUM(H991:H991)</f>
        <v>0</v>
      </c>
      <c r="I992" s="115"/>
      <c r="J992" s="114">
        <f>SUM(J991:J991)</f>
        <v>0</v>
      </c>
      <c r="K992" s="111"/>
      <c r="L992" s="111"/>
      <c r="M992" s="111"/>
      <c r="N992" s="111"/>
      <c r="O992" s="111"/>
      <c r="P992" s="111"/>
      <c r="Q992" s="133"/>
      <c r="R992" s="133"/>
      <c r="S992" s="119">
        <f>SUM(S991)</f>
        <v>0</v>
      </c>
      <c r="T992" s="120"/>
      <c r="U992" s="119">
        <f>SUM(U991)</f>
        <v>0</v>
      </c>
      <c r="V992" s="134"/>
      <c r="W992" s="134"/>
      <c r="X992" s="121">
        <f>SUM(X991)</f>
        <v>0</v>
      </c>
      <c r="Y992" s="122"/>
      <c r="Z992" s="121">
        <f>SUM(Z991)</f>
        <v>0</v>
      </c>
      <c r="AA992" s="123">
        <f>SUM(AA991)</f>
        <v>5000</v>
      </c>
      <c r="AB992" s="109"/>
      <c r="AC992" s="123">
        <f>SUM(AC991)</f>
        <v>5400</v>
      </c>
    </row>
    <row r="993" spans="1:29">
      <c r="A993" s="192" t="s">
        <v>863</v>
      </c>
      <c r="B993" s="192"/>
      <c r="C993" s="10" t="str">
        <f>IF(G991="","",SUM(H992+N992+S992+X992+AA992))</f>
        <v/>
      </c>
    </row>
    <row r="994" spans="1:29">
      <c r="A994" s="193" t="s">
        <v>864</v>
      </c>
      <c r="B994" s="194"/>
      <c r="C994" s="10" t="str">
        <f>IF(G991="","",SUM(J992,P992,U992,Z992,AC992))</f>
        <v/>
      </c>
    </row>
    <row r="996" spans="1:29">
      <c r="A996" s="169" t="s">
        <v>634</v>
      </c>
      <c r="B996" s="169"/>
      <c r="C996" s="169"/>
      <c r="D996" s="169"/>
      <c r="E996" s="169"/>
      <c r="F996" s="169"/>
      <c r="G996" s="169"/>
      <c r="H996" s="169"/>
      <c r="I996" s="169"/>
      <c r="J996" s="169"/>
      <c r="K996" s="169"/>
      <c r="L996" s="169"/>
      <c r="M996" s="169"/>
      <c r="N996" s="169"/>
      <c r="O996" s="169"/>
      <c r="P996" s="169"/>
      <c r="Q996" s="169"/>
      <c r="R996" s="169"/>
      <c r="S996" s="169"/>
      <c r="T996" s="169"/>
      <c r="U996" s="169"/>
      <c r="V996" s="169"/>
      <c r="W996" s="169"/>
      <c r="X996" s="169"/>
      <c r="Y996" s="169"/>
      <c r="Z996" s="169"/>
      <c r="AA996" s="169"/>
      <c r="AB996" s="169"/>
      <c r="AC996" s="169"/>
    </row>
    <row r="997" spans="1:29">
      <c r="A997" s="190" t="s">
        <v>0</v>
      </c>
      <c r="B997" s="190"/>
      <c r="C997" s="190"/>
      <c r="D997" s="190"/>
      <c r="E997" s="190"/>
      <c r="F997" s="190" t="s">
        <v>1</v>
      </c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65" t="s">
        <v>2</v>
      </c>
      <c r="W997" s="165"/>
      <c r="X997" s="165"/>
      <c r="Y997" s="165"/>
      <c r="Z997" s="165"/>
      <c r="AA997" s="165"/>
      <c r="AB997" s="165"/>
      <c r="AC997" s="165"/>
    </row>
    <row r="998" spans="1:29" ht="120">
      <c r="A998" s="11" t="s">
        <v>8</v>
      </c>
      <c r="B998" s="11" t="s">
        <v>9</v>
      </c>
      <c r="C998" s="11" t="s">
        <v>20</v>
      </c>
      <c r="D998" s="11" t="s">
        <v>10</v>
      </c>
      <c r="E998" s="11" t="s">
        <v>21</v>
      </c>
      <c r="F998" s="11" t="s">
        <v>33</v>
      </c>
      <c r="G998" s="12" t="s">
        <v>34</v>
      </c>
      <c r="H998" s="13" t="s">
        <v>35</v>
      </c>
      <c r="I998" s="14" t="s">
        <v>3</v>
      </c>
      <c r="J998" s="13" t="s">
        <v>36</v>
      </c>
      <c r="K998" s="15" t="s">
        <v>38</v>
      </c>
      <c r="L998" s="16" t="s">
        <v>39</v>
      </c>
      <c r="M998" s="15" t="s">
        <v>37</v>
      </c>
      <c r="N998" s="15" t="s">
        <v>41</v>
      </c>
      <c r="O998" s="17" t="s">
        <v>3</v>
      </c>
      <c r="P998" s="18" t="s">
        <v>42</v>
      </c>
      <c r="Q998" s="19" t="s">
        <v>76</v>
      </c>
      <c r="R998" s="20" t="s">
        <v>88</v>
      </c>
      <c r="S998" s="20" t="s">
        <v>638</v>
      </c>
      <c r="T998" s="21" t="s">
        <v>3</v>
      </c>
      <c r="U998" s="20" t="s">
        <v>639</v>
      </c>
      <c r="V998" s="22" t="s">
        <v>11</v>
      </c>
      <c r="W998" s="22" t="s">
        <v>12</v>
      </c>
      <c r="X998" s="22" t="s">
        <v>13</v>
      </c>
      <c r="Y998" s="23" t="s">
        <v>3</v>
      </c>
      <c r="Z998" s="22" t="s">
        <v>14</v>
      </c>
      <c r="AA998" s="24" t="s">
        <v>47</v>
      </c>
      <c r="AB998" s="25" t="s">
        <v>3</v>
      </c>
      <c r="AC998" s="24" t="s">
        <v>48</v>
      </c>
    </row>
    <row r="999" spans="1:29" ht="12" customHeight="1">
      <c r="A999" s="11" t="s">
        <v>653</v>
      </c>
      <c r="B999" s="11" t="s">
        <v>654</v>
      </c>
      <c r="C999" s="11" t="s">
        <v>655</v>
      </c>
      <c r="D999" s="11" t="s">
        <v>656</v>
      </c>
      <c r="E999" s="11" t="s">
        <v>657</v>
      </c>
      <c r="F999" s="11" t="s">
        <v>658</v>
      </c>
      <c r="G999" s="26" t="s">
        <v>659</v>
      </c>
      <c r="H999" s="11" t="s">
        <v>660</v>
      </c>
      <c r="I999" s="27" t="s">
        <v>661</v>
      </c>
      <c r="J999" s="28" t="s">
        <v>662</v>
      </c>
      <c r="K999" s="29" t="s">
        <v>663</v>
      </c>
      <c r="L999" s="30" t="s">
        <v>664</v>
      </c>
      <c r="M999" s="29" t="s">
        <v>665</v>
      </c>
      <c r="N999" s="29" t="s">
        <v>666</v>
      </c>
      <c r="O999" s="31" t="s">
        <v>667</v>
      </c>
      <c r="P999" s="29" t="s">
        <v>668</v>
      </c>
      <c r="Q999" s="32" t="s">
        <v>669</v>
      </c>
      <c r="R999" s="33" t="s">
        <v>670</v>
      </c>
      <c r="S999" s="33" t="s">
        <v>671</v>
      </c>
      <c r="T999" s="34" t="s">
        <v>672</v>
      </c>
      <c r="U999" s="33" t="s">
        <v>673</v>
      </c>
      <c r="V999" s="35" t="s">
        <v>674</v>
      </c>
      <c r="W999" s="35" t="s">
        <v>675</v>
      </c>
      <c r="X999" s="35" t="s">
        <v>676</v>
      </c>
      <c r="Y999" s="36" t="s">
        <v>677</v>
      </c>
      <c r="Z999" s="35" t="s">
        <v>678</v>
      </c>
      <c r="AA999" s="37" t="s">
        <v>679</v>
      </c>
      <c r="AB999" s="38" t="s">
        <v>680</v>
      </c>
      <c r="AC999" s="37" t="s">
        <v>681</v>
      </c>
    </row>
    <row r="1000" spans="1:29" ht="24">
      <c r="A1000" s="28" t="s">
        <v>4</v>
      </c>
      <c r="B1000" s="86" t="s">
        <v>145</v>
      </c>
      <c r="C1000" s="58" t="s">
        <v>635</v>
      </c>
      <c r="D1000" s="187" t="s">
        <v>637</v>
      </c>
      <c r="E1000" s="40">
        <v>1</v>
      </c>
      <c r="F1000" s="28">
        <v>2</v>
      </c>
      <c r="G1000" s="99"/>
      <c r="H1000" s="100" t="str">
        <f>IF(G1000="","",F1000*G1000)</f>
        <v/>
      </c>
      <c r="I1000" s="101"/>
      <c r="J1000" s="100" t="str">
        <f>IF(G1000="","",ROUND(H1000*I1000+H1000,2))</f>
        <v/>
      </c>
      <c r="K1000" s="111"/>
      <c r="L1000" s="111"/>
      <c r="M1000" s="111"/>
      <c r="N1000" s="111"/>
      <c r="O1000" s="111"/>
      <c r="P1000" s="111"/>
      <c r="Q1000" s="185">
        <v>4</v>
      </c>
      <c r="R1000" s="179"/>
      <c r="S1000" s="185">
        <f>Q1000*R1000</f>
        <v>0</v>
      </c>
      <c r="T1000" s="170"/>
      <c r="U1000" s="185">
        <f>ROUND(S1000*T1000+S1000,2)</f>
        <v>0</v>
      </c>
      <c r="V1000" s="197">
        <v>4</v>
      </c>
      <c r="W1000" s="179"/>
      <c r="X1000" s="182">
        <f>W1000*V1000</f>
        <v>0</v>
      </c>
      <c r="Y1000" s="170"/>
      <c r="Z1000" s="182">
        <f>ROUND(X1000+X1000*Y1000,2)</f>
        <v>0</v>
      </c>
      <c r="AA1000" s="176">
        <v>5000</v>
      </c>
      <c r="AB1000" s="173">
        <v>0.08</v>
      </c>
      <c r="AC1000" s="166">
        <f>ROUND(AA1000+AA1000*AB1000,2)</f>
        <v>5400</v>
      </c>
    </row>
    <row r="1001" spans="1:29">
      <c r="A1001" s="28" t="s">
        <v>5</v>
      </c>
      <c r="B1001" s="86" t="s">
        <v>145</v>
      </c>
      <c r="C1001" s="58" t="s">
        <v>636</v>
      </c>
      <c r="D1001" s="189"/>
      <c r="E1001" s="40">
        <v>1</v>
      </c>
      <c r="F1001" s="28">
        <v>2</v>
      </c>
      <c r="G1001" s="99"/>
      <c r="H1001" s="100" t="str">
        <f>IF(G1001="","",F1001*G1001)</f>
        <v/>
      </c>
      <c r="I1001" s="101"/>
      <c r="J1001" s="100" t="str">
        <f>IF(G1001="","",ROUND(H1001*I1001+H1001,2))</f>
        <v/>
      </c>
      <c r="K1001" s="111"/>
      <c r="L1001" s="111"/>
      <c r="M1001" s="111"/>
      <c r="N1001" s="111"/>
      <c r="O1001" s="111"/>
      <c r="P1001" s="111"/>
      <c r="Q1001" s="186"/>
      <c r="R1001" s="181"/>
      <c r="S1001" s="186"/>
      <c r="T1001" s="172"/>
      <c r="U1001" s="186"/>
      <c r="V1001" s="199"/>
      <c r="W1001" s="181"/>
      <c r="X1001" s="184"/>
      <c r="Y1001" s="172"/>
      <c r="Z1001" s="184"/>
      <c r="AA1001" s="178"/>
      <c r="AB1001" s="175"/>
      <c r="AC1001" s="168"/>
    </row>
    <row r="1002" spans="1:29">
      <c r="A1002" s="190" t="s">
        <v>52</v>
      </c>
      <c r="B1002" s="190"/>
      <c r="C1002" s="190"/>
      <c r="D1002" s="190"/>
      <c r="E1002" s="190"/>
      <c r="F1002" s="190"/>
      <c r="G1002" s="190"/>
      <c r="H1002" s="114">
        <f>SUM(H1000:H1001)</f>
        <v>0</v>
      </c>
      <c r="I1002" s="115"/>
      <c r="J1002" s="114">
        <f>SUM(J1000:J1001)</f>
        <v>0</v>
      </c>
      <c r="K1002" s="111"/>
      <c r="L1002" s="111"/>
      <c r="M1002" s="111"/>
      <c r="N1002" s="111"/>
      <c r="O1002" s="111"/>
      <c r="P1002" s="111"/>
      <c r="Q1002" s="133"/>
      <c r="R1002" s="133"/>
      <c r="S1002" s="119">
        <f>SUM(S1000)</f>
        <v>0</v>
      </c>
      <c r="T1002" s="120"/>
      <c r="U1002" s="119">
        <f>SUM(U1000)</f>
        <v>0</v>
      </c>
      <c r="V1002" s="134"/>
      <c r="W1002" s="134"/>
      <c r="X1002" s="121">
        <f>SUM(X1000)</f>
        <v>0</v>
      </c>
      <c r="Y1002" s="122"/>
      <c r="Z1002" s="121">
        <f>SUM(Z1000)</f>
        <v>0</v>
      </c>
      <c r="AA1002" s="123">
        <f>SUM(AA1000)</f>
        <v>5000</v>
      </c>
      <c r="AB1002" s="109"/>
      <c r="AC1002" s="123">
        <f>SUM(AC1000)</f>
        <v>5400</v>
      </c>
    </row>
    <row r="1003" spans="1:29">
      <c r="A1003" s="192" t="s">
        <v>865</v>
      </c>
      <c r="B1003" s="192"/>
      <c r="C1003" s="10" t="str">
        <f>IF(G1001="","",SUM(H1002+N1002+S1002+X1002+AA1002))</f>
        <v/>
      </c>
    </row>
    <row r="1004" spans="1:29">
      <c r="A1004" s="193" t="s">
        <v>866</v>
      </c>
      <c r="B1004" s="194"/>
      <c r="C1004" s="10" t="str">
        <f>IF(G1001="","",SUM(J1002,P1002,U1002,Z1002,AC1002))</f>
        <v/>
      </c>
    </row>
    <row r="1006" spans="1:29">
      <c r="A1006" s="169" t="s">
        <v>640</v>
      </c>
      <c r="B1006" s="169"/>
      <c r="C1006" s="169"/>
      <c r="D1006" s="169"/>
      <c r="E1006" s="169"/>
      <c r="F1006" s="169"/>
      <c r="G1006" s="169"/>
      <c r="H1006" s="169"/>
      <c r="I1006" s="169"/>
      <c r="J1006" s="169"/>
      <c r="K1006" s="169"/>
      <c r="L1006" s="169"/>
      <c r="M1006" s="169"/>
      <c r="N1006" s="169"/>
      <c r="O1006" s="169"/>
      <c r="P1006" s="169"/>
      <c r="Q1006" s="169"/>
      <c r="R1006" s="169"/>
      <c r="S1006" s="169"/>
      <c r="T1006" s="169"/>
      <c r="U1006" s="169"/>
      <c r="V1006" s="169"/>
      <c r="W1006" s="169"/>
      <c r="X1006" s="169"/>
      <c r="Y1006" s="169"/>
      <c r="Z1006" s="169"/>
      <c r="AA1006" s="169"/>
      <c r="AB1006" s="169"/>
      <c r="AC1006" s="169"/>
    </row>
    <row r="1007" spans="1:29">
      <c r="A1007" s="190" t="s">
        <v>0</v>
      </c>
      <c r="B1007" s="190"/>
      <c r="C1007" s="190"/>
      <c r="D1007" s="190"/>
      <c r="E1007" s="190"/>
      <c r="F1007" s="190" t="s">
        <v>1</v>
      </c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Q1007" s="190"/>
      <c r="R1007" s="190"/>
      <c r="S1007" s="190"/>
      <c r="T1007" s="190"/>
      <c r="U1007" s="190"/>
      <c r="V1007" s="165" t="s">
        <v>2</v>
      </c>
      <c r="W1007" s="165"/>
      <c r="X1007" s="165"/>
      <c r="Y1007" s="165"/>
      <c r="Z1007" s="165"/>
      <c r="AA1007" s="165"/>
      <c r="AB1007" s="165"/>
      <c r="AC1007" s="165"/>
    </row>
    <row r="1008" spans="1:29" ht="120">
      <c r="A1008" s="11" t="s">
        <v>8</v>
      </c>
      <c r="B1008" s="11" t="s">
        <v>9</v>
      </c>
      <c r="C1008" s="11" t="s">
        <v>20</v>
      </c>
      <c r="D1008" s="11" t="s">
        <v>10</v>
      </c>
      <c r="E1008" s="11" t="s">
        <v>21</v>
      </c>
      <c r="F1008" s="11" t="s">
        <v>33</v>
      </c>
      <c r="G1008" s="12" t="s">
        <v>34</v>
      </c>
      <c r="H1008" s="13" t="s">
        <v>35</v>
      </c>
      <c r="I1008" s="14" t="s">
        <v>3</v>
      </c>
      <c r="J1008" s="13" t="s">
        <v>36</v>
      </c>
      <c r="K1008" s="15" t="s">
        <v>38</v>
      </c>
      <c r="L1008" s="16" t="s">
        <v>39</v>
      </c>
      <c r="M1008" s="15" t="s">
        <v>37</v>
      </c>
      <c r="N1008" s="15" t="s">
        <v>41</v>
      </c>
      <c r="O1008" s="17" t="s">
        <v>3</v>
      </c>
      <c r="P1008" s="18" t="s">
        <v>42</v>
      </c>
      <c r="Q1008" s="19" t="s">
        <v>43</v>
      </c>
      <c r="R1008" s="20" t="s">
        <v>647</v>
      </c>
      <c r="S1008" s="20" t="s">
        <v>45</v>
      </c>
      <c r="T1008" s="21" t="s">
        <v>3</v>
      </c>
      <c r="U1008" s="20" t="s">
        <v>46</v>
      </c>
      <c r="V1008" s="22" t="s">
        <v>11</v>
      </c>
      <c r="W1008" s="22" t="s">
        <v>12</v>
      </c>
      <c r="X1008" s="22" t="s">
        <v>13</v>
      </c>
      <c r="Y1008" s="23" t="s">
        <v>3</v>
      </c>
      <c r="Z1008" s="22" t="s">
        <v>14</v>
      </c>
      <c r="AA1008" s="24" t="s">
        <v>47</v>
      </c>
      <c r="AB1008" s="25" t="s">
        <v>3</v>
      </c>
      <c r="AC1008" s="24" t="s">
        <v>48</v>
      </c>
    </row>
    <row r="1009" spans="1:29" ht="12" customHeight="1">
      <c r="A1009" s="11" t="s">
        <v>653</v>
      </c>
      <c r="B1009" s="11" t="s">
        <v>654</v>
      </c>
      <c r="C1009" s="11" t="s">
        <v>655</v>
      </c>
      <c r="D1009" s="11" t="s">
        <v>656</v>
      </c>
      <c r="E1009" s="11" t="s">
        <v>657</v>
      </c>
      <c r="F1009" s="11" t="s">
        <v>658</v>
      </c>
      <c r="G1009" s="26" t="s">
        <v>659</v>
      </c>
      <c r="H1009" s="11" t="s">
        <v>660</v>
      </c>
      <c r="I1009" s="27" t="s">
        <v>661</v>
      </c>
      <c r="J1009" s="28" t="s">
        <v>662</v>
      </c>
      <c r="K1009" s="29" t="s">
        <v>663</v>
      </c>
      <c r="L1009" s="30" t="s">
        <v>664</v>
      </c>
      <c r="M1009" s="29" t="s">
        <v>665</v>
      </c>
      <c r="N1009" s="29" t="s">
        <v>666</v>
      </c>
      <c r="O1009" s="31" t="s">
        <v>667</v>
      </c>
      <c r="P1009" s="29" t="s">
        <v>668</v>
      </c>
      <c r="Q1009" s="32" t="s">
        <v>669</v>
      </c>
      <c r="R1009" s="33" t="s">
        <v>670</v>
      </c>
      <c r="S1009" s="33" t="s">
        <v>671</v>
      </c>
      <c r="T1009" s="34" t="s">
        <v>672</v>
      </c>
      <c r="U1009" s="33" t="s">
        <v>673</v>
      </c>
      <c r="V1009" s="35" t="s">
        <v>674</v>
      </c>
      <c r="W1009" s="35" t="s">
        <v>675</v>
      </c>
      <c r="X1009" s="35" t="s">
        <v>676</v>
      </c>
      <c r="Y1009" s="36" t="s">
        <v>677</v>
      </c>
      <c r="Z1009" s="35" t="s">
        <v>678</v>
      </c>
      <c r="AA1009" s="37" t="s">
        <v>679</v>
      </c>
      <c r="AB1009" s="38" t="s">
        <v>680</v>
      </c>
      <c r="AC1009" s="37" t="s">
        <v>681</v>
      </c>
    </row>
    <row r="1010" spans="1:29">
      <c r="A1010" s="28" t="s">
        <v>4</v>
      </c>
      <c r="B1010" s="86" t="s">
        <v>150</v>
      </c>
      <c r="C1010" s="58" t="s">
        <v>641</v>
      </c>
      <c r="D1010" s="187" t="s">
        <v>637</v>
      </c>
      <c r="E1010" s="40">
        <v>5</v>
      </c>
      <c r="F1010" s="28">
        <v>5</v>
      </c>
      <c r="G1010" s="99"/>
      <c r="H1010" s="100" t="str">
        <f>IF(G1010="","",F1010*G1010)</f>
        <v/>
      </c>
      <c r="I1010" s="101"/>
      <c r="J1010" s="100" t="str">
        <f>IF(G1010="","",ROUND(H1010*I1010+H1010,2))</f>
        <v/>
      </c>
      <c r="K1010" s="111"/>
      <c r="L1010" s="111"/>
      <c r="M1010" s="111"/>
      <c r="N1010" s="111"/>
      <c r="O1010" s="111"/>
      <c r="P1010" s="111"/>
      <c r="Q1010" s="185">
        <v>2</v>
      </c>
      <c r="R1010" s="179"/>
      <c r="S1010" s="185">
        <f>Q1010*R1010</f>
        <v>0</v>
      </c>
      <c r="T1010" s="170"/>
      <c r="U1010" s="185">
        <f>ROUND(S1010*T1010+S1010,2)</f>
        <v>0</v>
      </c>
      <c r="V1010" s="197">
        <v>6</v>
      </c>
      <c r="W1010" s="179"/>
      <c r="X1010" s="182">
        <f>W1010*V1010</f>
        <v>0</v>
      </c>
      <c r="Y1010" s="170"/>
      <c r="Z1010" s="182">
        <f>ROUND(X1010+X1010*Y1010,2)</f>
        <v>0</v>
      </c>
      <c r="AA1010" s="176">
        <v>5000</v>
      </c>
      <c r="AB1010" s="173">
        <v>0.08</v>
      </c>
      <c r="AC1010" s="166">
        <f>ROUND(AA1010+AA1010*AB1010,2)</f>
        <v>5400</v>
      </c>
    </row>
    <row r="1011" spans="1:29">
      <c r="A1011" s="28" t="s">
        <v>5</v>
      </c>
      <c r="B1011" s="86" t="s">
        <v>152</v>
      </c>
      <c r="C1011" s="58" t="s">
        <v>642</v>
      </c>
      <c r="D1011" s="188"/>
      <c r="E1011" s="40">
        <v>6</v>
      </c>
      <c r="F1011" s="28">
        <v>6</v>
      </c>
      <c r="G1011" s="99"/>
      <c r="H1011" s="100" t="str">
        <f>IF(G1011="","",F1011*G1011)</f>
        <v/>
      </c>
      <c r="I1011" s="101"/>
      <c r="J1011" s="100" t="str">
        <f>IF(G1011="","",ROUND(H1011*I1011+H1011,2))</f>
        <v/>
      </c>
      <c r="K1011" s="111"/>
      <c r="L1011" s="111"/>
      <c r="M1011" s="111"/>
      <c r="N1011" s="111"/>
      <c r="O1011" s="111"/>
      <c r="P1011" s="111"/>
      <c r="Q1011" s="191"/>
      <c r="R1011" s="180"/>
      <c r="S1011" s="191"/>
      <c r="T1011" s="171"/>
      <c r="U1011" s="191"/>
      <c r="V1011" s="198"/>
      <c r="W1011" s="180"/>
      <c r="X1011" s="183"/>
      <c r="Y1011" s="171"/>
      <c r="Z1011" s="183"/>
      <c r="AA1011" s="177"/>
      <c r="AB1011" s="174"/>
      <c r="AC1011" s="167"/>
    </row>
    <row r="1012" spans="1:29" ht="24">
      <c r="A1012" s="28" t="s">
        <v>6</v>
      </c>
      <c r="B1012" s="86" t="s">
        <v>643</v>
      </c>
      <c r="C1012" s="58" t="s">
        <v>644</v>
      </c>
      <c r="D1012" s="188"/>
      <c r="E1012" s="40">
        <v>1</v>
      </c>
      <c r="F1012" s="28">
        <v>1</v>
      </c>
      <c r="G1012" s="99"/>
      <c r="H1012" s="100" t="str">
        <f>IF(G1012="","",F1012*G1012)</f>
        <v/>
      </c>
      <c r="I1012" s="101"/>
      <c r="J1012" s="100" t="str">
        <f>IF(G1012="","",ROUND(H1012*I1012+H1012,2))</f>
        <v/>
      </c>
      <c r="K1012" s="111"/>
      <c r="L1012" s="111"/>
      <c r="M1012" s="111"/>
      <c r="N1012" s="111"/>
      <c r="O1012" s="111"/>
      <c r="P1012" s="111"/>
      <c r="Q1012" s="191"/>
      <c r="R1012" s="180"/>
      <c r="S1012" s="191"/>
      <c r="T1012" s="171"/>
      <c r="U1012" s="191"/>
      <c r="V1012" s="198"/>
      <c r="W1012" s="180"/>
      <c r="X1012" s="183"/>
      <c r="Y1012" s="171"/>
      <c r="Z1012" s="183"/>
      <c r="AA1012" s="177"/>
      <c r="AB1012" s="174"/>
      <c r="AC1012" s="167"/>
    </row>
    <row r="1013" spans="1:29" ht="24">
      <c r="A1013" s="28" t="s">
        <v>7</v>
      </c>
      <c r="B1013" s="86" t="s">
        <v>645</v>
      </c>
      <c r="C1013" s="58" t="s">
        <v>646</v>
      </c>
      <c r="D1013" s="189"/>
      <c r="E1013" s="40">
        <v>1</v>
      </c>
      <c r="F1013" s="28">
        <v>1</v>
      </c>
      <c r="G1013" s="99"/>
      <c r="H1013" s="100" t="str">
        <f>IF(G1013="","",F1013*G1013)</f>
        <v/>
      </c>
      <c r="I1013" s="101"/>
      <c r="J1013" s="100" t="str">
        <f>IF(G1013="","",ROUND(H1013*I1013+H1013,2))</f>
        <v/>
      </c>
      <c r="K1013" s="111"/>
      <c r="L1013" s="111"/>
      <c r="M1013" s="111"/>
      <c r="N1013" s="111"/>
      <c r="O1013" s="111"/>
      <c r="P1013" s="111"/>
      <c r="Q1013" s="186"/>
      <c r="R1013" s="181"/>
      <c r="S1013" s="186"/>
      <c r="T1013" s="172"/>
      <c r="U1013" s="186"/>
      <c r="V1013" s="199"/>
      <c r="W1013" s="181"/>
      <c r="X1013" s="184"/>
      <c r="Y1013" s="172"/>
      <c r="Z1013" s="184"/>
      <c r="AA1013" s="178"/>
      <c r="AB1013" s="175"/>
      <c r="AC1013" s="168"/>
    </row>
    <row r="1014" spans="1:29">
      <c r="A1014" s="190" t="s">
        <v>52</v>
      </c>
      <c r="B1014" s="190"/>
      <c r="C1014" s="190"/>
      <c r="D1014" s="190"/>
      <c r="E1014" s="190"/>
      <c r="F1014" s="190"/>
      <c r="G1014" s="190"/>
      <c r="H1014" s="114">
        <f>SUM(H1010:H1011)</f>
        <v>0</v>
      </c>
      <c r="I1014" s="115"/>
      <c r="J1014" s="114">
        <f>SUM(J1010:J1011)</f>
        <v>0</v>
      </c>
      <c r="K1014" s="111"/>
      <c r="L1014" s="111"/>
      <c r="M1014" s="111"/>
      <c r="N1014" s="111"/>
      <c r="O1014" s="111"/>
      <c r="P1014" s="111"/>
      <c r="Q1014" s="133"/>
      <c r="R1014" s="133"/>
      <c r="S1014" s="119">
        <f>SUM(S1010)</f>
        <v>0</v>
      </c>
      <c r="T1014" s="120"/>
      <c r="U1014" s="119">
        <f>SUM(U1010)</f>
        <v>0</v>
      </c>
      <c r="V1014" s="134"/>
      <c r="W1014" s="134"/>
      <c r="X1014" s="121">
        <f>SUM(X1010)</f>
        <v>0</v>
      </c>
      <c r="Y1014" s="122"/>
      <c r="Z1014" s="121">
        <f>SUM(Z1010)</f>
        <v>0</v>
      </c>
      <c r="AA1014" s="123">
        <f>SUM(AA1010)</f>
        <v>5000</v>
      </c>
      <c r="AB1014" s="109"/>
      <c r="AC1014" s="123">
        <f>SUM(AC1010)</f>
        <v>5400</v>
      </c>
    </row>
    <row r="1015" spans="1:29">
      <c r="A1015" s="192" t="s">
        <v>867</v>
      </c>
      <c r="B1015" s="192"/>
      <c r="C1015" s="10" t="str">
        <f>IF(G1013="","",SUM(H1014+N1014+S1014+X1014+AA1014))</f>
        <v/>
      </c>
    </row>
    <row r="1016" spans="1:29">
      <c r="A1016" s="193" t="s">
        <v>868</v>
      </c>
      <c r="B1016" s="194"/>
      <c r="C1016" s="10" t="str">
        <f>IF(G1013="","",SUM(J1014,P1014,U1014,Z1014,AC1014))</f>
        <v/>
      </c>
    </row>
    <row r="1018" spans="1:29">
      <c r="A1018" s="169" t="s">
        <v>648</v>
      </c>
      <c r="B1018" s="169"/>
      <c r="C1018" s="169"/>
      <c r="D1018" s="169"/>
      <c r="E1018" s="169"/>
      <c r="F1018" s="169"/>
      <c r="G1018" s="169"/>
      <c r="H1018" s="169"/>
      <c r="I1018" s="169"/>
      <c r="J1018" s="169"/>
      <c r="K1018" s="169"/>
      <c r="L1018" s="169"/>
      <c r="M1018" s="169"/>
      <c r="N1018" s="169"/>
      <c r="O1018" s="169"/>
      <c r="P1018" s="169"/>
      <c r="Q1018" s="169"/>
      <c r="R1018" s="169"/>
      <c r="S1018" s="169"/>
      <c r="T1018" s="169"/>
      <c r="U1018" s="169"/>
      <c r="V1018" s="169"/>
      <c r="W1018" s="169"/>
      <c r="X1018" s="169"/>
      <c r="Y1018" s="169"/>
      <c r="Z1018" s="169"/>
      <c r="AA1018" s="169"/>
      <c r="AB1018" s="169"/>
      <c r="AC1018" s="169"/>
    </row>
    <row r="1019" spans="1:29">
      <c r="A1019" s="190" t="s">
        <v>0</v>
      </c>
      <c r="B1019" s="190"/>
      <c r="C1019" s="190"/>
      <c r="D1019" s="190"/>
      <c r="E1019" s="190"/>
      <c r="F1019" s="190" t="s">
        <v>1</v>
      </c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Q1019" s="190"/>
      <c r="R1019" s="190"/>
      <c r="S1019" s="190"/>
      <c r="T1019" s="190"/>
      <c r="U1019" s="190"/>
      <c r="V1019" s="165" t="s">
        <v>2</v>
      </c>
      <c r="W1019" s="165"/>
      <c r="X1019" s="165"/>
      <c r="Y1019" s="165"/>
      <c r="Z1019" s="165"/>
      <c r="AA1019" s="165"/>
      <c r="AB1019" s="165"/>
      <c r="AC1019" s="165"/>
    </row>
    <row r="1020" spans="1:29" ht="120">
      <c r="A1020" s="11" t="s">
        <v>8</v>
      </c>
      <c r="B1020" s="11" t="s">
        <v>9</v>
      </c>
      <c r="C1020" s="11" t="s">
        <v>20</v>
      </c>
      <c r="D1020" s="11" t="s">
        <v>10</v>
      </c>
      <c r="E1020" s="11" t="s">
        <v>21</v>
      </c>
      <c r="F1020" s="11" t="s">
        <v>33</v>
      </c>
      <c r="G1020" s="12" t="s">
        <v>34</v>
      </c>
      <c r="H1020" s="13" t="s">
        <v>35</v>
      </c>
      <c r="I1020" s="14" t="s">
        <v>3</v>
      </c>
      <c r="J1020" s="13" t="s">
        <v>36</v>
      </c>
      <c r="K1020" s="15" t="s">
        <v>38</v>
      </c>
      <c r="L1020" s="16" t="s">
        <v>39</v>
      </c>
      <c r="M1020" s="15" t="s">
        <v>37</v>
      </c>
      <c r="N1020" s="15" t="s">
        <v>41</v>
      </c>
      <c r="O1020" s="17" t="s">
        <v>3</v>
      </c>
      <c r="P1020" s="18" t="s">
        <v>42</v>
      </c>
      <c r="Q1020" s="19" t="s">
        <v>43</v>
      </c>
      <c r="R1020" s="20" t="s">
        <v>44</v>
      </c>
      <c r="S1020" s="20" t="s">
        <v>45</v>
      </c>
      <c r="T1020" s="21" t="s">
        <v>3</v>
      </c>
      <c r="U1020" s="20" t="s">
        <v>46</v>
      </c>
      <c r="V1020" s="22" t="s">
        <v>11</v>
      </c>
      <c r="W1020" s="22" t="s">
        <v>12</v>
      </c>
      <c r="X1020" s="22" t="s">
        <v>13</v>
      </c>
      <c r="Y1020" s="23" t="s">
        <v>3</v>
      </c>
      <c r="Z1020" s="22" t="s">
        <v>14</v>
      </c>
      <c r="AA1020" s="24" t="s">
        <v>47</v>
      </c>
      <c r="AB1020" s="25" t="s">
        <v>3</v>
      </c>
      <c r="AC1020" s="24" t="s">
        <v>48</v>
      </c>
    </row>
    <row r="1021" spans="1:29" ht="12" customHeight="1">
      <c r="A1021" s="11" t="s">
        <v>653</v>
      </c>
      <c r="B1021" s="11" t="s">
        <v>654</v>
      </c>
      <c r="C1021" s="11" t="s">
        <v>655</v>
      </c>
      <c r="D1021" s="11" t="s">
        <v>656</v>
      </c>
      <c r="E1021" s="11" t="s">
        <v>657</v>
      </c>
      <c r="F1021" s="11" t="s">
        <v>658</v>
      </c>
      <c r="G1021" s="26" t="s">
        <v>659</v>
      </c>
      <c r="H1021" s="11" t="s">
        <v>660</v>
      </c>
      <c r="I1021" s="27" t="s">
        <v>661</v>
      </c>
      <c r="J1021" s="28" t="s">
        <v>662</v>
      </c>
      <c r="K1021" s="29" t="s">
        <v>663</v>
      </c>
      <c r="L1021" s="30" t="s">
        <v>664</v>
      </c>
      <c r="M1021" s="29" t="s">
        <v>665</v>
      </c>
      <c r="N1021" s="29" t="s">
        <v>666</v>
      </c>
      <c r="O1021" s="31" t="s">
        <v>667</v>
      </c>
      <c r="P1021" s="29" t="s">
        <v>668</v>
      </c>
      <c r="Q1021" s="32" t="s">
        <v>669</v>
      </c>
      <c r="R1021" s="33" t="s">
        <v>670</v>
      </c>
      <c r="S1021" s="33" t="s">
        <v>671</v>
      </c>
      <c r="T1021" s="34" t="s">
        <v>672</v>
      </c>
      <c r="U1021" s="33" t="s">
        <v>673</v>
      </c>
      <c r="V1021" s="35" t="s">
        <v>674</v>
      </c>
      <c r="W1021" s="35" t="s">
        <v>675</v>
      </c>
      <c r="X1021" s="35" t="s">
        <v>676</v>
      </c>
      <c r="Y1021" s="36" t="s">
        <v>677</v>
      </c>
      <c r="Z1021" s="35" t="s">
        <v>678</v>
      </c>
      <c r="AA1021" s="37" t="s">
        <v>679</v>
      </c>
      <c r="AB1021" s="38" t="s">
        <v>680</v>
      </c>
      <c r="AC1021" s="37" t="s">
        <v>681</v>
      </c>
    </row>
    <row r="1022" spans="1:29" ht="24">
      <c r="A1022" s="28" t="s">
        <v>4</v>
      </c>
      <c r="B1022" s="86" t="s">
        <v>287</v>
      </c>
      <c r="C1022" s="58" t="s">
        <v>649</v>
      </c>
      <c r="D1022" s="58" t="s">
        <v>650</v>
      </c>
      <c r="E1022" s="40">
        <v>1</v>
      </c>
      <c r="F1022" s="28">
        <v>1</v>
      </c>
      <c r="G1022" s="99"/>
      <c r="H1022" s="100" t="str">
        <f>IF(G1022="","",F1022*G1022)</f>
        <v/>
      </c>
      <c r="I1022" s="101"/>
      <c r="J1022" s="100" t="str">
        <f>IF(G1022="","",ROUND(H1022*I1022+H1022,2))</f>
        <v/>
      </c>
      <c r="K1022" s="111"/>
      <c r="L1022" s="111"/>
      <c r="M1022" s="111"/>
      <c r="N1022" s="111"/>
      <c r="O1022" s="111"/>
      <c r="P1022" s="111"/>
      <c r="Q1022" s="125">
        <v>1</v>
      </c>
      <c r="R1022" s="124"/>
      <c r="S1022" s="125">
        <f>Q1022*R1022</f>
        <v>0</v>
      </c>
      <c r="T1022" s="126"/>
      <c r="U1022" s="125">
        <f>ROUND(S1022*T1022+S1022,2)</f>
        <v>0</v>
      </c>
      <c r="V1022" s="106">
        <v>4</v>
      </c>
      <c r="W1022" s="124"/>
      <c r="X1022" s="127">
        <f>W1022*V1022</f>
        <v>0</v>
      </c>
      <c r="Y1022" s="126"/>
      <c r="Z1022" s="127">
        <f>ROUND(X1022+X1022*Y1022,2)</f>
        <v>0</v>
      </c>
      <c r="AA1022" s="128">
        <v>10000</v>
      </c>
      <c r="AB1022" s="129">
        <v>0.08</v>
      </c>
      <c r="AC1022" s="130">
        <f>ROUND(AA1022+AA1022*AB1022,2)</f>
        <v>10800</v>
      </c>
    </row>
    <row r="1023" spans="1:29">
      <c r="A1023" s="190" t="s">
        <v>52</v>
      </c>
      <c r="B1023" s="190"/>
      <c r="C1023" s="190"/>
      <c r="D1023" s="190"/>
      <c r="E1023" s="190"/>
      <c r="F1023" s="190"/>
      <c r="G1023" s="190"/>
      <c r="H1023" s="114">
        <f>SUM(H1022:H1022)</f>
        <v>0</v>
      </c>
      <c r="I1023" s="115"/>
      <c r="J1023" s="114">
        <f>SUM(J1022:J1022)</f>
        <v>0</v>
      </c>
      <c r="K1023" s="111"/>
      <c r="L1023" s="111"/>
      <c r="M1023" s="111"/>
      <c r="N1023" s="111"/>
      <c r="O1023" s="111"/>
      <c r="P1023" s="111"/>
      <c r="Q1023" s="133"/>
      <c r="R1023" s="133"/>
      <c r="S1023" s="119">
        <f>SUM(S1022)</f>
        <v>0</v>
      </c>
      <c r="T1023" s="120"/>
      <c r="U1023" s="119">
        <f>SUM(U1022)</f>
        <v>0</v>
      </c>
      <c r="V1023" s="134"/>
      <c r="W1023" s="134"/>
      <c r="X1023" s="121">
        <f>SUM(X1022)</f>
        <v>0</v>
      </c>
      <c r="Y1023" s="122"/>
      <c r="Z1023" s="121">
        <f>SUM(Z1022)</f>
        <v>0</v>
      </c>
      <c r="AA1023" s="123">
        <f>SUM(AA1022)</f>
        <v>10000</v>
      </c>
      <c r="AB1023" s="109"/>
      <c r="AC1023" s="123">
        <f>SUM(AC1022)</f>
        <v>10800</v>
      </c>
    </row>
    <row r="1024" spans="1:29">
      <c r="A1024" s="192" t="s">
        <v>869</v>
      </c>
      <c r="B1024" s="192"/>
      <c r="C1024" s="10" t="str">
        <f>IF(G1022="","",SUM(H1023+N1023+S1023+X1023+AA1023))</f>
        <v/>
      </c>
    </row>
    <row r="1025" spans="1:3">
      <c r="A1025" s="193" t="s">
        <v>870</v>
      </c>
      <c r="B1025" s="194"/>
      <c r="C1025" s="10" t="str">
        <f>IF(G1022="","",SUM(J1023,P1023,U1023,Z1023,AC1023))</f>
        <v/>
      </c>
    </row>
  </sheetData>
  <mergeCells count="1363">
    <mergeCell ref="U605:U606"/>
    <mergeCell ref="Z605:Z606"/>
    <mergeCell ref="AA605:AA606"/>
    <mergeCell ref="F582:U582"/>
    <mergeCell ref="W605:W606"/>
    <mergeCell ref="X605:X606"/>
    <mergeCell ref="Y605:Y606"/>
    <mergeCell ref="V593:AC593"/>
    <mergeCell ref="V602:AC602"/>
    <mergeCell ref="V605:V606"/>
    <mergeCell ref="AC605:AC606"/>
    <mergeCell ref="A592:AC592"/>
    <mergeCell ref="W585:W587"/>
    <mergeCell ref="Q585:Q587"/>
    <mergeCell ref="AB585:AB587"/>
    <mergeCell ref="X585:X587"/>
    <mergeCell ref="AC585:AC587"/>
    <mergeCell ref="Z585:Z587"/>
    <mergeCell ref="F593:U593"/>
    <mergeCell ref="A590:B590"/>
    <mergeCell ref="Q213:Q219"/>
    <mergeCell ref="R213:R219"/>
    <mergeCell ref="S585:S587"/>
    <mergeCell ref="AA585:AA587"/>
    <mergeCell ref="V243:AC243"/>
    <mergeCell ref="A581:AC581"/>
    <mergeCell ref="V563:AC563"/>
    <mergeCell ref="AB566:AB567"/>
    <mergeCell ref="T585:T587"/>
    <mergeCell ref="Y585:Y587"/>
    <mergeCell ref="A243:E243"/>
    <mergeCell ref="H255:H258"/>
    <mergeCell ref="A255:A258"/>
    <mergeCell ref="B255:B258"/>
    <mergeCell ref="C255:C258"/>
    <mergeCell ref="F255:F258"/>
    <mergeCell ref="F243:U243"/>
    <mergeCell ref="A247:G247"/>
    <mergeCell ref="A248:B248"/>
    <mergeCell ref="A249:B249"/>
    <mergeCell ref="A300:A301"/>
    <mergeCell ref="A304:A305"/>
    <mergeCell ref="B263:B266"/>
    <mergeCell ref="A598:B598"/>
    <mergeCell ref="A599:B599"/>
    <mergeCell ref="A601:AC601"/>
    <mergeCell ref="X566:X567"/>
    <mergeCell ref="U585:U587"/>
    <mergeCell ref="V585:V587"/>
    <mergeCell ref="A582:E582"/>
    <mergeCell ref="AA188:AA195"/>
    <mergeCell ref="W213:W219"/>
    <mergeCell ref="A184:AC184"/>
    <mergeCell ref="A234:E234"/>
    <mergeCell ref="R555:R557"/>
    <mergeCell ref="S555:S557"/>
    <mergeCell ref="F259:F262"/>
    <mergeCell ref="H259:H262"/>
    <mergeCell ref="A276:G276"/>
    <mergeCell ref="D287:D289"/>
    <mergeCell ref="A220:G220"/>
    <mergeCell ref="T213:T219"/>
    <mergeCell ref="AB213:AB219"/>
    <mergeCell ref="V213:V219"/>
    <mergeCell ref="C263:C266"/>
    <mergeCell ref="D263:D266"/>
    <mergeCell ref="V234:AC234"/>
    <mergeCell ref="V255:V266"/>
    <mergeCell ref="AA213:AA219"/>
    <mergeCell ref="A263:A266"/>
    <mergeCell ref="A239:B239"/>
    <mergeCell ref="A240:B240"/>
    <mergeCell ref="A242:AC242"/>
    <mergeCell ref="F234:U234"/>
    <mergeCell ref="A238:G238"/>
    <mergeCell ref="F225:U225"/>
    <mergeCell ref="V225:AC225"/>
    <mergeCell ref="A231:B231"/>
    <mergeCell ref="F201:U201"/>
    <mergeCell ref="A230:B230"/>
    <mergeCell ref="A224:AC224"/>
    <mergeCell ref="A225:E225"/>
    <mergeCell ref="Z213:Z219"/>
    <mergeCell ref="A221:B221"/>
    <mergeCell ref="A222:B222"/>
    <mergeCell ref="AC213:AC219"/>
    <mergeCell ref="A210:E210"/>
    <mergeCell ref="S213:S219"/>
    <mergeCell ref="V210:AC210"/>
    <mergeCell ref="Y213:Y219"/>
    <mergeCell ref="Y188:Y195"/>
    <mergeCell ref="A200:AC200"/>
    <mergeCell ref="F185:U185"/>
    <mergeCell ref="Q188:Q195"/>
    <mergeCell ref="X188:X195"/>
    <mergeCell ref="R188:R195"/>
    <mergeCell ref="S188:S195"/>
    <mergeCell ref="A201:E201"/>
    <mergeCell ref="F210:U210"/>
    <mergeCell ref="X255:X266"/>
    <mergeCell ref="S255:S266"/>
    <mergeCell ref="T255:T266"/>
    <mergeCell ref="G259:G262"/>
    <mergeCell ref="A229:G229"/>
    <mergeCell ref="A233:AC233"/>
    <mergeCell ref="V252:AC252"/>
    <mergeCell ref="AB255:AB266"/>
    <mergeCell ref="D255:D258"/>
    <mergeCell ref="AC255:AC266"/>
    <mergeCell ref="I255:I258"/>
    <mergeCell ref="E255:E258"/>
    <mergeCell ref="J255:J258"/>
    <mergeCell ref="H263:H266"/>
    <mergeCell ref="F263:F266"/>
    <mergeCell ref="G263:G266"/>
    <mergeCell ref="I263:I266"/>
    <mergeCell ref="J263:J266"/>
    <mergeCell ref="J259:J262"/>
    <mergeCell ref="AA255:AA266"/>
    <mergeCell ref="D259:D262"/>
    <mergeCell ref="G255:G258"/>
    <mergeCell ref="Y255:Y266"/>
    <mergeCell ref="R255:R266"/>
    <mergeCell ref="Z255:Z266"/>
    <mergeCell ref="A144:B144"/>
    <mergeCell ref="V147:AC147"/>
    <mergeCell ref="A146:AC146"/>
    <mergeCell ref="Z57:Z59"/>
    <mergeCell ref="AA57:AA59"/>
    <mergeCell ref="Y78:Y81"/>
    <mergeCell ref="V78:V81"/>
    <mergeCell ref="Z78:Z81"/>
    <mergeCell ref="X68:X69"/>
    <mergeCell ref="V68:V69"/>
    <mergeCell ref="T188:T195"/>
    <mergeCell ref="U188:U195"/>
    <mergeCell ref="W188:W195"/>
    <mergeCell ref="V188:V195"/>
    <mergeCell ref="Q42:Q48"/>
    <mergeCell ref="Y129:Y141"/>
    <mergeCell ref="W168:W170"/>
    <mergeCell ref="F147:U147"/>
    <mergeCell ref="V185:AC185"/>
    <mergeCell ref="AB112:AB120"/>
    <mergeCell ref="A10:AC10"/>
    <mergeCell ref="V11:AC11"/>
    <mergeCell ref="AA14:AA15"/>
    <mergeCell ref="AC14:AC15"/>
    <mergeCell ref="W14:W15"/>
    <mergeCell ref="X14:X15"/>
    <mergeCell ref="V14:V15"/>
    <mergeCell ref="T14:T15"/>
    <mergeCell ref="A53:AC53"/>
    <mergeCell ref="AC42:AC48"/>
    <mergeCell ref="Q14:Q15"/>
    <mergeCell ref="R14:R15"/>
    <mergeCell ref="V30:AC30"/>
    <mergeCell ref="AB14:AB15"/>
    <mergeCell ref="V21:AC21"/>
    <mergeCell ref="S42:S48"/>
    <mergeCell ref="A49:G49"/>
    <mergeCell ref="D42:D45"/>
    <mergeCell ref="U14:U15"/>
    <mergeCell ref="S14:S15"/>
    <mergeCell ref="W42:W48"/>
    <mergeCell ref="A152:B152"/>
    <mergeCell ref="A153:B153"/>
    <mergeCell ref="AB168:AB170"/>
    <mergeCell ref="A17:B17"/>
    <mergeCell ref="A18:B18"/>
    <mergeCell ref="A26:B26"/>
    <mergeCell ref="A21:E21"/>
    <mergeCell ref="A54:E54"/>
    <mergeCell ref="Z42:Z48"/>
    <mergeCell ref="Y42:Y48"/>
    <mergeCell ref="Q168:Q170"/>
    <mergeCell ref="A160:G160"/>
    <mergeCell ref="A155:AC155"/>
    <mergeCell ref="AC168:AC170"/>
    <mergeCell ref="T168:T170"/>
    <mergeCell ref="A156:E156"/>
    <mergeCell ref="D168:D170"/>
    <mergeCell ref="AB129:AB141"/>
    <mergeCell ref="T112:T120"/>
    <mergeCell ref="Z112:Z120"/>
    <mergeCell ref="W129:W141"/>
    <mergeCell ref="Y112:Y120"/>
    <mergeCell ref="A151:G151"/>
    <mergeCell ref="U129:U141"/>
    <mergeCell ref="V126:AC126"/>
    <mergeCell ref="A147:E147"/>
    <mergeCell ref="A143:B143"/>
    <mergeCell ref="V129:V141"/>
    <mergeCell ref="S112:S120"/>
    <mergeCell ref="F126:U126"/>
    <mergeCell ref="A126:E126"/>
    <mergeCell ref="V112:V120"/>
    <mergeCell ref="A109:E109"/>
    <mergeCell ref="F109:U109"/>
    <mergeCell ref="V109:AC109"/>
    <mergeCell ref="Q129:Q141"/>
    <mergeCell ref="R129:R141"/>
    <mergeCell ref="A64:AC64"/>
    <mergeCell ref="F65:U65"/>
    <mergeCell ref="U57:U59"/>
    <mergeCell ref="W57:W59"/>
    <mergeCell ref="AB57:AB59"/>
    <mergeCell ref="AC57:AC59"/>
    <mergeCell ref="Y57:Y59"/>
    <mergeCell ref="D57:D59"/>
    <mergeCell ref="Q57:Q59"/>
    <mergeCell ref="A38:AC38"/>
    <mergeCell ref="A30:E30"/>
    <mergeCell ref="A34:G34"/>
    <mergeCell ref="A35:B35"/>
    <mergeCell ref="A36:B36"/>
    <mergeCell ref="F54:U54"/>
    <mergeCell ref="AB42:AB48"/>
    <mergeCell ref="V54:AC54"/>
    <mergeCell ref="R42:R48"/>
    <mergeCell ref="A50:B50"/>
    <mergeCell ref="V39:AC39"/>
    <mergeCell ref="X42:X48"/>
    <mergeCell ref="U42:U48"/>
    <mergeCell ref="V42:V48"/>
    <mergeCell ref="A11:E11"/>
    <mergeCell ref="F11:U11"/>
    <mergeCell ref="Y14:Y15"/>
    <mergeCell ref="Z14:Z15"/>
    <mergeCell ref="A27:B27"/>
    <mergeCell ref="A20:AC20"/>
    <mergeCell ref="A16:G16"/>
    <mergeCell ref="F30:U30"/>
    <mergeCell ref="F21:U21"/>
    <mergeCell ref="A25:G25"/>
    <mergeCell ref="A29:AC29"/>
    <mergeCell ref="A51:B51"/>
    <mergeCell ref="T42:T48"/>
    <mergeCell ref="AA42:AA48"/>
    <mergeCell ref="A39:E39"/>
    <mergeCell ref="F39:U39"/>
    <mergeCell ref="A205:G205"/>
    <mergeCell ref="U112:U120"/>
    <mergeCell ref="S129:S141"/>
    <mergeCell ref="Q90:Q103"/>
    <mergeCell ref="S78:S81"/>
    <mergeCell ref="T78:T81"/>
    <mergeCell ref="Q78:Q81"/>
    <mergeCell ref="A142:G142"/>
    <mergeCell ref="A123:B123"/>
    <mergeCell ref="R112:R120"/>
    <mergeCell ref="R57:R59"/>
    <mergeCell ref="T57:T59"/>
    <mergeCell ref="V57:V59"/>
    <mergeCell ref="S57:S59"/>
    <mergeCell ref="AC68:AC69"/>
    <mergeCell ref="Y68:Y69"/>
    <mergeCell ref="AA68:AA69"/>
    <mergeCell ref="Z68:Z69"/>
    <mergeCell ref="R68:R69"/>
    <mergeCell ref="U68:U69"/>
    <mergeCell ref="T90:T103"/>
    <mergeCell ref="A61:B61"/>
    <mergeCell ref="X57:X59"/>
    <mergeCell ref="Q112:Q120"/>
    <mergeCell ref="A121:G121"/>
    <mergeCell ref="W78:W81"/>
    <mergeCell ref="A72:B72"/>
    <mergeCell ref="A83:B83"/>
    <mergeCell ref="A74:AC74"/>
    <mergeCell ref="U78:U81"/>
    <mergeCell ref="R78:R81"/>
    <mergeCell ref="A71:B71"/>
    <mergeCell ref="V75:AC75"/>
    <mergeCell ref="F75:U75"/>
    <mergeCell ref="A82:G82"/>
    <mergeCell ref="V87:AC87"/>
    <mergeCell ref="AA78:AA81"/>
    <mergeCell ref="AB188:AB195"/>
    <mergeCell ref="AC188:AC195"/>
    <mergeCell ref="U90:U103"/>
    <mergeCell ref="Z129:Z141"/>
    <mergeCell ref="AA129:AA141"/>
    <mergeCell ref="V156:AC156"/>
    <mergeCell ref="W90:W103"/>
    <mergeCell ref="X90:X103"/>
    <mergeCell ref="Y168:Y170"/>
    <mergeCell ref="AC129:AC141"/>
    <mergeCell ref="F176:U176"/>
    <mergeCell ref="R168:R170"/>
    <mergeCell ref="S168:S170"/>
    <mergeCell ref="AA90:AA103"/>
    <mergeCell ref="Z90:Z103"/>
    <mergeCell ref="W112:W120"/>
    <mergeCell ref="X112:X120"/>
    <mergeCell ref="U168:U170"/>
    <mergeCell ref="V90:V103"/>
    <mergeCell ref="Y90:Y103"/>
    <mergeCell ref="A62:B62"/>
    <mergeCell ref="V65:AC65"/>
    <mergeCell ref="A70:G70"/>
    <mergeCell ref="S68:S69"/>
    <mergeCell ref="T68:T69"/>
    <mergeCell ref="W68:W69"/>
    <mergeCell ref="AB68:AB69"/>
    <mergeCell ref="A65:E65"/>
    <mergeCell ref="D68:D69"/>
    <mergeCell ref="Q68:Q69"/>
    <mergeCell ref="F87:U87"/>
    <mergeCell ref="A176:E176"/>
    <mergeCell ref="A175:AC175"/>
    <mergeCell ref="A122:B122"/>
    <mergeCell ref="A106:B106"/>
    <mergeCell ref="A108:AC108"/>
    <mergeCell ref="AA112:AA120"/>
    <mergeCell ref="R90:R103"/>
    <mergeCell ref="S90:S103"/>
    <mergeCell ref="F165:U165"/>
    <mergeCell ref="A105:B105"/>
    <mergeCell ref="AC90:AC103"/>
    <mergeCell ref="AB90:AB103"/>
    <mergeCell ref="Z188:Z195"/>
    <mergeCell ref="A164:AC164"/>
    <mergeCell ref="V165:AC165"/>
    <mergeCell ref="A161:B161"/>
    <mergeCell ref="A162:B162"/>
    <mergeCell ref="A180:G180"/>
    <mergeCell ref="V176:AC176"/>
    <mergeCell ref="W284:W289"/>
    <mergeCell ref="T284:T289"/>
    <mergeCell ref="U284:U289"/>
    <mergeCell ref="A267:G267"/>
    <mergeCell ref="F272:U272"/>
    <mergeCell ref="A268:B268"/>
    <mergeCell ref="A271:AC271"/>
    <mergeCell ref="A272:E272"/>
    <mergeCell ref="AB284:AB289"/>
    <mergeCell ref="V272:AC272"/>
    <mergeCell ref="A206:B206"/>
    <mergeCell ref="A207:B207"/>
    <mergeCell ref="A251:AC251"/>
    <mergeCell ref="V168:V170"/>
    <mergeCell ref="X213:X219"/>
    <mergeCell ref="U213:U219"/>
    <mergeCell ref="A209:AC209"/>
    <mergeCell ref="A172:B172"/>
    <mergeCell ref="A173:B173"/>
    <mergeCell ref="V201:AC201"/>
    <mergeCell ref="A252:E252"/>
    <mergeCell ref="F252:U252"/>
    <mergeCell ref="W255:W266"/>
    <mergeCell ref="Q255:Q266"/>
    <mergeCell ref="U255:U266"/>
    <mergeCell ref="I259:I262"/>
    <mergeCell ref="E259:E262"/>
    <mergeCell ref="A259:A262"/>
    <mergeCell ref="B259:B262"/>
    <mergeCell ref="C259:C262"/>
    <mergeCell ref="V298:V307"/>
    <mergeCell ref="R284:R289"/>
    <mergeCell ref="E302:E303"/>
    <mergeCell ref="F300:F301"/>
    <mergeCell ref="H300:H301"/>
    <mergeCell ref="J300:J301"/>
    <mergeCell ref="Q298:Q307"/>
    <mergeCell ref="Q284:Q289"/>
    <mergeCell ref="H302:H303"/>
    <mergeCell ref="A295:E295"/>
    <mergeCell ref="AC298:AC307"/>
    <mergeCell ref="Y298:Y307"/>
    <mergeCell ref="D284:D286"/>
    <mergeCell ref="S284:S289"/>
    <mergeCell ref="AA284:AA289"/>
    <mergeCell ref="F302:F303"/>
    <mergeCell ref="F306:F307"/>
    <mergeCell ref="I306:I307"/>
    <mergeCell ref="J306:J307"/>
    <mergeCell ref="F295:U295"/>
    <mergeCell ref="B300:B301"/>
    <mergeCell ref="V284:V289"/>
    <mergeCell ref="A294:AC294"/>
    <mergeCell ref="F304:F305"/>
    <mergeCell ref="G304:G305"/>
    <mergeCell ref="H304:H305"/>
    <mergeCell ref="I302:I303"/>
    <mergeCell ref="J304:J305"/>
    <mergeCell ref="I300:I301"/>
    <mergeCell ref="V295:AC295"/>
    <mergeCell ref="A277:B277"/>
    <mergeCell ref="A278:B278"/>
    <mergeCell ref="A281:E281"/>
    <mergeCell ref="A290:G290"/>
    <mergeCell ref="A280:AC280"/>
    <mergeCell ref="F281:U281"/>
    <mergeCell ref="V281:AC281"/>
    <mergeCell ref="Y284:Y289"/>
    <mergeCell ref="AC284:AC289"/>
    <mergeCell ref="Z284:Z289"/>
    <mergeCell ref="W345:W346"/>
    <mergeCell ref="V324:AC324"/>
    <mergeCell ref="Z345:Z346"/>
    <mergeCell ref="X284:X289"/>
    <mergeCell ref="B304:B305"/>
    <mergeCell ref="Z298:Z307"/>
    <mergeCell ref="AA298:AA307"/>
    <mergeCell ref="X298:X307"/>
    <mergeCell ref="U298:U307"/>
    <mergeCell ref="I304:I305"/>
    <mergeCell ref="J302:J303"/>
    <mergeCell ref="E300:E301"/>
    <mergeCell ref="E304:E305"/>
    <mergeCell ref="T298:T307"/>
    <mergeCell ref="AA316:AA318"/>
    <mergeCell ref="R345:R346"/>
    <mergeCell ref="U345:U346"/>
    <mergeCell ref="V313:AC313"/>
    <mergeCell ref="AC316:AC318"/>
    <mergeCell ref="AB316:AB318"/>
    <mergeCell ref="A324:E324"/>
    <mergeCell ref="S316:S318"/>
    <mergeCell ref="A332:AC332"/>
    <mergeCell ref="V333:AC333"/>
    <mergeCell ref="AB298:AB307"/>
    <mergeCell ref="A312:AC312"/>
    <mergeCell ref="H306:H307"/>
    <mergeCell ref="A302:A303"/>
    <mergeCell ref="B302:B303"/>
    <mergeCell ref="C302:C303"/>
    <mergeCell ref="W298:W307"/>
    <mergeCell ref="A306:A307"/>
    <mergeCell ref="B306:B307"/>
    <mergeCell ref="G306:G307"/>
    <mergeCell ref="A337:G337"/>
    <mergeCell ref="F333:U333"/>
    <mergeCell ref="R316:R318"/>
    <mergeCell ref="A320:B320"/>
    <mergeCell ref="A321:B321"/>
    <mergeCell ref="A328:G328"/>
    <mergeCell ref="A309:B309"/>
    <mergeCell ref="A313:E313"/>
    <mergeCell ref="F313:U313"/>
    <mergeCell ref="E306:E307"/>
    <mergeCell ref="C306:C307"/>
    <mergeCell ref="D298:D307"/>
    <mergeCell ref="A310:B310"/>
    <mergeCell ref="S298:S307"/>
    <mergeCell ref="G300:G301"/>
    <mergeCell ref="A308:G308"/>
    <mergeCell ref="W316:W318"/>
    <mergeCell ref="X316:X318"/>
    <mergeCell ref="AB345:AB346"/>
    <mergeCell ref="A333:E333"/>
    <mergeCell ref="F324:U324"/>
    <mergeCell ref="A319:G319"/>
    <mergeCell ref="A323:AC323"/>
    <mergeCell ref="T345:T346"/>
    <mergeCell ref="X345:X346"/>
    <mergeCell ref="Y345:Y346"/>
    <mergeCell ref="Q364:Q365"/>
    <mergeCell ref="D402:D404"/>
    <mergeCell ref="F399:U399"/>
    <mergeCell ref="Y316:Y318"/>
    <mergeCell ref="Z316:Z318"/>
    <mergeCell ref="D316:D318"/>
    <mergeCell ref="Q316:Q318"/>
    <mergeCell ref="U316:U318"/>
    <mergeCell ref="T316:T318"/>
    <mergeCell ref="V316:V318"/>
    <mergeCell ref="AB364:AB365"/>
    <mergeCell ref="U402:U404"/>
    <mergeCell ref="V402:V404"/>
    <mergeCell ref="AA402:AA404"/>
    <mergeCell ref="R402:R404"/>
    <mergeCell ref="Z364:Z365"/>
    <mergeCell ref="A351:AC351"/>
    <mergeCell ref="A341:AC341"/>
    <mergeCell ref="A342:E342"/>
    <mergeCell ref="F342:U342"/>
    <mergeCell ref="V342:AC342"/>
    <mergeCell ref="V345:V346"/>
    <mergeCell ref="AA345:AA346"/>
    <mergeCell ref="S345:S346"/>
    <mergeCell ref="Q345:Q346"/>
    <mergeCell ref="AC345:AC346"/>
    <mergeCell ref="A386:B386"/>
    <mergeCell ref="A371:E371"/>
    <mergeCell ref="F389:U389"/>
    <mergeCell ref="V389:AC389"/>
    <mergeCell ref="X364:X365"/>
    <mergeCell ref="U364:U365"/>
    <mergeCell ref="T364:T365"/>
    <mergeCell ref="V364:V365"/>
    <mergeCell ref="AC364:AC365"/>
    <mergeCell ref="A384:G384"/>
    <mergeCell ref="AB402:AB404"/>
    <mergeCell ref="Q402:Q404"/>
    <mergeCell ref="V410:AC410"/>
    <mergeCell ref="Y402:Y404"/>
    <mergeCell ref="Z402:Z404"/>
    <mergeCell ref="X402:X404"/>
    <mergeCell ref="AC402:AC404"/>
    <mergeCell ref="W364:W365"/>
    <mergeCell ref="S364:S365"/>
    <mergeCell ref="A361:E361"/>
    <mergeCell ref="F361:U361"/>
    <mergeCell ref="A360:AC360"/>
    <mergeCell ref="A347:G347"/>
    <mergeCell ref="F352:U352"/>
    <mergeCell ref="V352:AC352"/>
    <mergeCell ref="A356:G356"/>
    <mergeCell ref="V361:AC361"/>
    <mergeCell ref="Q392:Q393"/>
    <mergeCell ref="R392:R393"/>
    <mergeCell ref="Y458:Y462"/>
    <mergeCell ref="AA364:AA365"/>
    <mergeCell ref="A394:G394"/>
    <mergeCell ref="A472:G472"/>
    <mergeCell ref="G425:G426"/>
    <mergeCell ref="A443:B443"/>
    <mergeCell ref="B425:B426"/>
    <mergeCell ref="A425:A426"/>
    <mergeCell ref="T392:T393"/>
    <mergeCell ref="AA392:AA393"/>
    <mergeCell ref="Z458:Z462"/>
    <mergeCell ref="X422:X440"/>
    <mergeCell ref="W422:W440"/>
    <mergeCell ref="Z392:Z393"/>
    <mergeCell ref="Y392:Y393"/>
    <mergeCell ref="V392:V393"/>
    <mergeCell ref="J425:J426"/>
    <mergeCell ref="A418:AC418"/>
    <mergeCell ref="AB392:AB393"/>
    <mergeCell ref="A468:E468"/>
    <mergeCell ref="W458:W462"/>
    <mergeCell ref="X458:X462"/>
    <mergeCell ref="D461:D462"/>
    <mergeCell ref="U458:U462"/>
    <mergeCell ref="T458:T462"/>
    <mergeCell ref="C425:C426"/>
    <mergeCell ref="C427:C428"/>
    <mergeCell ref="F427:F428"/>
    <mergeCell ref="V477:AC477"/>
    <mergeCell ref="F468:U468"/>
    <mergeCell ref="S402:S404"/>
    <mergeCell ref="H425:H426"/>
    <mergeCell ref="F477:U477"/>
    <mergeCell ref="H427:H428"/>
    <mergeCell ref="F425:F426"/>
    <mergeCell ref="A395:B395"/>
    <mergeCell ref="A396:B396"/>
    <mergeCell ref="A399:E399"/>
    <mergeCell ref="V455:AC455"/>
    <mergeCell ref="F446:U446"/>
    <mergeCell ref="A454:AC454"/>
    <mergeCell ref="V446:AC446"/>
    <mergeCell ref="F455:U455"/>
    <mergeCell ref="A455:E455"/>
    <mergeCell ref="A451:B451"/>
    <mergeCell ref="F419:U419"/>
    <mergeCell ref="V419:AC419"/>
    <mergeCell ref="AC422:AC440"/>
    <mergeCell ref="Z422:Z440"/>
    <mergeCell ref="AA422:AA440"/>
    <mergeCell ref="Q422:Q440"/>
    <mergeCell ref="S422:S440"/>
    <mergeCell ref="T422:T440"/>
    <mergeCell ref="R422:R440"/>
    <mergeCell ref="U422:U440"/>
    <mergeCell ref="D422:D440"/>
    <mergeCell ref="I425:I426"/>
    <mergeCell ref="G427:G428"/>
    <mergeCell ref="Y422:Y440"/>
    <mergeCell ref="AB422:AB440"/>
    <mergeCell ref="V422:V440"/>
    <mergeCell ref="E425:E426"/>
    <mergeCell ref="V468:AC468"/>
    <mergeCell ref="Q458:Q462"/>
    <mergeCell ref="R458:R462"/>
    <mergeCell ref="S458:S462"/>
    <mergeCell ref="A463:G463"/>
    <mergeCell ref="D458:D460"/>
    <mergeCell ref="AC458:AC462"/>
    <mergeCell ref="V458:V462"/>
    <mergeCell ref="A464:B464"/>
    <mergeCell ref="A465:B465"/>
    <mergeCell ref="A503:AC503"/>
    <mergeCell ref="A513:E513"/>
    <mergeCell ref="F513:U513"/>
    <mergeCell ref="F522:U522"/>
    <mergeCell ref="A510:B510"/>
    <mergeCell ref="A537:G537"/>
    <mergeCell ref="W525:W527"/>
    <mergeCell ref="A512:AC512"/>
    <mergeCell ref="V522:AC522"/>
    <mergeCell ref="AA458:AA462"/>
    <mergeCell ref="A441:G441"/>
    <mergeCell ref="A446:E446"/>
    <mergeCell ref="A450:G450"/>
    <mergeCell ref="A442:B442"/>
    <mergeCell ref="A445:AC445"/>
    <mergeCell ref="A452:B452"/>
    <mergeCell ref="B427:B428"/>
    <mergeCell ref="J427:J428"/>
    <mergeCell ref="I427:I428"/>
    <mergeCell ref="E427:E428"/>
    <mergeCell ref="Q525:Q527"/>
    <mergeCell ref="T525:T527"/>
    <mergeCell ref="A467:AC467"/>
    <mergeCell ref="R525:R527"/>
    <mergeCell ref="A499:G499"/>
    <mergeCell ref="A522:E522"/>
    <mergeCell ref="A630:E630"/>
    <mergeCell ref="F630:U630"/>
    <mergeCell ref="U633:U643"/>
    <mergeCell ref="U525:U527"/>
    <mergeCell ref="F533:U533"/>
    <mergeCell ref="A573:E573"/>
    <mergeCell ref="F552:U552"/>
    <mergeCell ref="U566:U567"/>
    <mergeCell ref="A578:B578"/>
    <mergeCell ref="A579:B579"/>
    <mergeCell ref="AB525:AB527"/>
    <mergeCell ref="D652:D656"/>
    <mergeCell ref="T633:T643"/>
    <mergeCell ref="A648:AC648"/>
    <mergeCell ref="Y633:Y643"/>
    <mergeCell ref="A644:G644"/>
    <mergeCell ref="A649:E649"/>
    <mergeCell ref="F649:U649"/>
    <mergeCell ref="A645:B645"/>
    <mergeCell ref="A541:AC541"/>
    <mergeCell ref="AA545:AA546"/>
    <mergeCell ref="A485:AC485"/>
    <mergeCell ref="F495:U495"/>
    <mergeCell ref="A490:G490"/>
    <mergeCell ref="A517:G517"/>
    <mergeCell ref="A504:E504"/>
    <mergeCell ref="F504:U504"/>
    <mergeCell ref="A495:E495"/>
    <mergeCell ref="V504:AC504"/>
    <mergeCell ref="F486:U486"/>
    <mergeCell ref="AC545:AC546"/>
    <mergeCell ref="Y525:Y527"/>
    <mergeCell ref="AC525:AC527"/>
    <mergeCell ref="AC687:AC688"/>
    <mergeCell ref="V687:V688"/>
    <mergeCell ref="Z687:Z688"/>
    <mergeCell ref="AA687:AA688"/>
    <mergeCell ref="Y687:Y688"/>
    <mergeCell ref="AC633:AC643"/>
    <mergeCell ref="AB687:AB688"/>
    <mergeCell ref="S566:S567"/>
    <mergeCell ref="A562:AC562"/>
    <mergeCell ref="V566:V567"/>
    <mergeCell ref="AC566:AC567"/>
    <mergeCell ref="Z566:Z567"/>
    <mergeCell ref="V552:AC552"/>
    <mergeCell ref="A560:B560"/>
    <mergeCell ref="W555:W557"/>
    <mergeCell ref="AA555:AA557"/>
    <mergeCell ref="A551:AC551"/>
    <mergeCell ref="V545:V546"/>
    <mergeCell ref="T566:T567"/>
    <mergeCell ref="Q555:Q557"/>
    <mergeCell ref="Q566:Q567"/>
    <mergeCell ref="A558:G558"/>
    <mergeCell ref="R566:R567"/>
    <mergeCell ref="T652:T656"/>
    <mergeCell ref="Z633:Z643"/>
    <mergeCell ref="AB555:AB557"/>
    <mergeCell ref="Q545:Q546"/>
    <mergeCell ref="A621:E621"/>
    <mergeCell ref="F621:U621"/>
    <mergeCell ref="V621:AC621"/>
    <mergeCell ref="AA633:AA643"/>
    <mergeCell ref="D566:D567"/>
    <mergeCell ref="A559:B559"/>
    <mergeCell ref="A627:B627"/>
    <mergeCell ref="A679:G679"/>
    <mergeCell ref="D675:D678"/>
    <mergeCell ref="S633:S643"/>
    <mergeCell ref="Q633:Q643"/>
    <mergeCell ref="Q675:Q678"/>
    <mergeCell ref="S652:S656"/>
    <mergeCell ref="Q652:Q656"/>
    <mergeCell ref="R652:R656"/>
    <mergeCell ref="F662:U662"/>
    <mergeCell ref="F612:U612"/>
    <mergeCell ref="V652:V656"/>
    <mergeCell ref="U665:U666"/>
    <mergeCell ref="AA566:AA567"/>
    <mergeCell ref="Y566:Y567"/>
    <mergeCell ref="V612:AC612"/>
    <mergeCell ref="A629:AC629"/>
    <mergeCell ref="R633:R643"/>
    <mergeCell ref="A625:G625"/>
    <mergeCell ref="V630:AC630"/>
    <mergeCell ref="A588:G588"/>
    <mergeCell ref="A577:G577"/>
    <mergeCell ref="A570:B570"/>
    <mergeCell ref="R605:R606"/>
    <mergeCell ref="A618:B618"/>
    <mergeCell ref="A646:B646"/>
    <mergeCell ref="A602:E602"/>
    <mergeCell ref="F602:U602"/>
    <mergeCell ref="A620:AC620"/>
    <mergeCell ref="A626:B626"/>
    <mergeCell ref="A659:B659"/>
    <mergeCell ref="A680:B680"/>
    <mergeCell ref="D665:D666"/>
    <mergeCell ref="AC665:AC666"/>
    <mergeCell ref="A593:E593"/>
    <mergeCell ref="A563:E563"/>
    <mergeCell ref="F563:U563"/>
    <mergeCell ref="S605:S606"/>
    <mergeCell ref="D605:D606"/>
    <mergeCell ref="Q605:Q606"/>
    <mergeCell ref="X633:X643"/>
    <mergeCell ref="V675:V678"/>
    <mergeCell ref="T665:T666"/>
    <mergeCell ref="V662:AC662"/>
    <mergeCell ref="AB605:AB606"/>
    <mergeCell ref="Q687:Q688"/>
    <mergeCell ref="R687:R688"/>
    <mergeCell ref="S687:S688"/>
    <mergeCell ref="A661:AC661"/>
    <mergeCell ref="A658:B658"/>
    <mergeCell ref="A672:E672"/>
    <mergeCell ref="A684:E684"/>
    <mergeCell ref="F684:U684"/>
    <mergeCell ref="Y675:Y678"/>
    <mergeCell ref="AA675:AA678"/>
    <mergeCell ref="V573:AC573"/>
    <mergeCell ref="R585:R587"/>
    <mergeCell ref="T605:T606"/>
    <mergeCell ref="V582:AC582"/>
    <mergeCell ref="W633:W643"/>
    <mergeCell ref="Z675:Z678"/>
    <mergeCell ref="R665:R666"/>
    <mergeCell ref="AB665:AB666"/>
    <mergeCell ref="Q665:Q666"/>
    <mergeCell ref="V684:AC684"/>
    <mergeCell ref="A683:AC683"/>
    <mergeCell ref="U675:U678"/>
    <mergeCell ref="F672:U672"/>
    <mergeCell ref="T675:T678"/>
    <mergeCell ref="AB675:AB678"/>
    <mergeCell ref="V633:V643"/>
    <mergeCell ref="V649:AC649"/>
    <mergeCell ref="AB633:AB643"/>
    <mergeCell ref="Y652:Y656"/>
    <mergeCell ref="AA665:AA666"/>
    <mergeCell ref="A681:B681"/>
    <mergeCell ref="A667:G667"/>
    <mergeCell ref="A671:AC671"/>
    <mergeCell ref="X665:X666"/>
    <mergeCell ref="V665:V666"/>
    <mergeCell ref="A689:G689"/>
    <mergeCell ref="A693:AC693"/>
    <mergeCell ref="X687:X688"/>
    <mergeCell ref="D687:D688"/>
    <mergeCell ref="W687:W688"/>
    <mergeCell ref="A690:B690"/>
    <mergeCell ref="A691:B691"/>
    <mergeCell ref="AC697:AC710"/>
    <mergeCell ref="S697:S710"/>
    <mergeCell ref="Q697:Q710"/>
    <mergeCell ref="R697:R710"/>
    <mergeCell ref="A711:G711"/>
    <mergeCell ref="S746:S754"/>
    <mergeCell ref="R746:R754"/>
    <mergeCell ref="AA652:AA656"/>
    <mergeCell ref="AB652:AB656"/>
    <mergeCell ref="W652:W656"/>
    <mergeCell ref="X652:X656"/>
    <mergeCell ref="Z652:Z656"/>
    <mergeCell ref="A756:B756"/>
    <mergeCell ref="D697:D709"/>
    <mergeCell ref="A720:G720"/>
    <mergeCell ref="T687:T688"/>
    <mergeCell ref="U687:U688"/>
    <mergeCell ref="S675:S678"/>
    <mergeCell ref="Z665:Z666"/>
    <mergeCell ref="R675:R678"/>
    <mergeCell ref="S665:S666"/>
    <mergeCell ref="X675:X678"/>
    <mergeCell ref="V672:AC672"/>
    <mergeCell ref="AC675:AC678"/>
    <mergeCell ref="W675:W678"/>
    <mergeCell ref="Y665:Y666"/>
    <mergeCell ref="W665:W666"/>
    <mergeCell ref="G772:G773"/>
    <mergeCell ref="A769:E769"/>
    <mergeCell ref="H772:H773"/>
    <mergeCell ref="A765:B765"/>
    <mergeCell ref="A772:A773"/>
    <mergeCell ref="A768:AC768"/>
    <mergeCell ref="D772:D773"/>
    <mergeCell ref="AC772:AC773"/>
    <mergeCell ref="AB772:AB773"/>
    <mergeCell ref="X772:X773"/>
    <mergeCell ref="A759:AC759"/>
    <mergeCell ref="A760:E760"/>
    <mergeCell ref="F760:U760"/>
    <mergeCell ref="Z746:Z754"/>
    <mergeCell ref="A757:B757"/>
    <mergeCell ref="A755:G755"/>
    <mergeCell ref="AA746:AA754"/>
    <mergeCell ref="Y746:Y754"/>
    <mergeCell ref="V760:AC760"/>
    <mergeCell ref="A721:B721"/>
    <mergeCell ref="A722:B722"/>
    <mergeCell ref="A739:B739"/>
    <mergeCell ref="A740:B740"/>
    <mergeCell ref="A738:G738"/>
    <mergeCell ref="A729:G729"/>
    <mergeCell ref="A730:B730"/>
    <mergeCell ref="A731:B731"/>
    <mergeCell ref="AC803:AC804"/>
    <mergeCell ref="Y803:Y804"/>
    <mergeCell ref="A788:AC788"/>
    <mergeCell ref="A789:E789"/>
    <mergeCell ref="F800:U800"/>
    <mergeCell ref="AA792:AA794"/>
    <mergeCell ref="V792:V794"/>
    <mergeCell ref="V800:AC800"/>
    <mergeCell ref="R792:R794"/>
    <mergeCell ref="AC792:AC794"/>
    <mergeCell ref="R298:R307"/>
    <mergeCell ref="G302:G303"/>
    <mergeCell ref="A409:AC409"/>
    <mergeCell ref="A410:E410"/>
    <mergeCell ref="C300:C301"/>
    <mergeCell ref="A329:B329"/>
    <mergeCell ref="F410:U410"/>
    <mergeCell ref="A376:B376"/>
    <mergeCell ref="U392:U393"/>
    <mergeCell ref="A389:E389"/>
    <mergeCell ref="AC746:AC754"/>
    <mergeCell ref="D746:D754"/>
    <mergeCell ref="Q746:Q754"/>
    <mergeCell ref="U746:U754"/>
    <mergeCell ref="T746:T754"/>
    <mergeCell ref="AC782:AC783"/>
    <mergeCell ref="Y782:Y783"/>
    <mergeCell ref="Z782:Z783"/>
    <mergeCell ref="AA782:AA783"/>
    <mergeCell ref="AB782:AB783"/>
    <mergeCell ref="A724:AC724"/>
    <mergeCell ref="A725:E725"/>
    <mergeCell ref="A784:G784"/>
    <mergeCell ref="A734:E734"/>
    <mergeCell ref="A733:AC733"/>
    <mergeCell ref="F734:U734"/>
    <mergeCell ref="T772:T773"/>
    <mergeCell ref="W772:W773"/>
    <mergeCell ref="V779:AC779"/>
    <mergeCell ref="A743:E743"/>
    <mergeCell ref="I782:I783"/>
    <mergeCell ref="F769:U769"/>
    <mergeCell ref="C772:C773"/>
    <mergeCell ref="E772:E773"/>
    <mergeCell ref="F772:F773"/>
    <mergeCell ref="Y772:Y773"/>
    <mergeCell ref="U772:U773"/>
    <mergeCell ref="S772:S773"/>
    <mergeCell ref="A778:AC778"/>
    <mergeCell ref="V772:V773"/>
    <mergeCell ref="J782:J783"/>
    <mergeCell ref="V789:AC789"/>
    <mergeCell ref="AA772:AA773"/>
    <mergeCell ref="Z772:Z773"/>
    <mergeCell ref="V734:AC734"/>
    <mergeCell ref="U697:U710"/>
    <mergeCell ref="Y697:Y710"/>
    <mergeCell ref="F725:U725"/>
    <mergeCell ref="T782:T783"/>
    <mergeCell ref="A764:G764"/>
    <mergeCell ref="AB792:AB794"/>
    <mergeCell ref="Y792:Y794"/>
    <mergeCell ref="Q792:Q794"/>
    <mergeCell ref="U792:U794"/>
    <mergeCell ref="S792:S794"/>
    <mergeCell ref="T697:T710"/>
    <mergeCell ref="S782:S783"/>
    <mergeCell ref="X782:X783"/>
    <mergeCell ref="V782:V783"/>
    <mergeCell ref="A742:AC742"/>
    <mergeCell ref="F782:F783"/>
    <mergeCell ref="W782:W783"/>
    <mergeCell ref="U782:U783"/>
    <mergeCell ref="J772:J773"/>
    <mergeCell ref="A774:G774"/>
    <mergeCell ref="I772:I773"/>
    <mergeCell ref="C782:C783"/>
    <mergeCell ref="D782:D783"/>
    <mergeCell ref="A779:E779"/>
    <mergeCell ref="H782:H783"/>
    <mergeCell ref="A712:B712"/>
    <mergeCell ref="A713:B713"/>
    <mergeCell ref="Z813:Z814"/>
    <mergeCell ref="F743:U743"/>
    <mergeCell ref="T813:T814"/>
    <mergeCell ref="V746:V754"/>
    <mergeCell ref="F779:U779"/>
    <mergeCell ref="Q772:Q773"/>
    <mergeCell ref="R772:R773"/>
    <mergeCell ref="V743:AC743"/>
    <mergeCell ref="S803:S804"/>
    <mergeCell ref="V813:V814"/>
    <mergeCell ref="X746:X754"/>
    <mergeCell ref="Z803:Z804"/>
    <mergeCell ref="Z792:Z794"/>
    <mergeCell ref="X792:X794"/>
    <mergeCell ref="T792:T794"/>
    <mergeCell ref="V769:AC769"/>
    <mergeCell ref="W746:W754"/>
    <mergeCell ref="AB746:AB754"/>
    <mergeCell ref="Q803:Q804"/>
    <mergeCell ref="X803:X804"/>
    <mergeCell ref="T803:T804"/>
    <mergeCell ref="Q782:Q783"/>
    <mergeCell ref="R782:R783"/>
    <mergeCell ref="F789:U789"/>
    <mergeCell ref="A795:G795"/>
    <mergeCell ref="E782:E783"/>
    <mergeCell ref="G782:G783"/>
    <mergeCell ref="V803:V804"/>
    <mergeCell ref="AC813:AC814"/>
    <mergeCell ref="A830:AC830"/>
    <mergeCell ref="R823:R825"/>
    <mergeCell ref="T823:T825"/>
    <mergeCell ref="A817:B817"/>
    <mergeCell ref="A819:AC819"/>
    <mergeCell ref="A820:E820"/>
    <mergeCell ref="W823:W825"/>
    <mergeCell ref="X823:X825"/>
    <mergeCell ref="AB823:AB825"/>
    <mergeCell ref="A807:B807"/>
    <mergeCell ref="A839:AC839"/>
    <mergeCell ref="A840:E840"/>
    <mergeCell ref="A815:G815"/>
    <mergeCell ref="F810:U810"/>
    <mergeCell ref="V810:AC810"/>
    <mergeCell ref="U813:U814"/>
    <mergeCell ref="Y813:Y814"/>
    <mergeCell ref="S813:S814"/>
    <mergeCell ref="F820:U820"/>
    <mergeCell ref="AB803:AB804"/>
    <mergeCell ref="W803:W804"/>
    <mergeCell ref="A797:B797"/>
    <mergeCell ref="A809:AC809"/>
    <mergeCell ref="AA803:AA804"/>
    <mergeCell ref="A805:G805"/>
    <mergeCell ref="R803:R804"/>
    <mergeCell ref="A806:B806"/>
    <mergeCell ref="A799:AC799"/>
    <mergeCell ref="A800:E800"/>
    <mergeCell ref="AB78:AB81"/>
    <mergeCell ref="AB813:AB814"/>
    <mergeCell ref="A826:G826"/>
    <mergeCell ref="D824:D825"/>
    <mergeCell ref="Q823:Q825"/>
    <mergeCell ref="S823:S825"/>
    <mergeCell ref="V820:AC820"/>
    <mergeCell ref="W792:W794"/>
    <mergeCell ref="R813:R814"/>
    <mergeCell ref="Q813:Q814"/>
    <mergeCell ref="D813:D814"/>
    <mergeCell ref="AA813:AA814"/>
    <mergeCell ref="X813:X814"/>
    <mergeCell ref="W813:W814"/>
    <mergeCell ref="A816:B816"/>
    <mergeCell ref="A831:E831"/>
    <mergeCell ref="Z823:Z825"/>
    <mergeCell ref="V831:AC831"/>
    <mergeCell ref="A858:E858"/>
    <mergeCell ref="A796:B796"/>
    <mergeCell ref="A617:B617"/>
    <mergeCell ref="E263:E266"/>
    <mergeCell ref="A330:B330"/>
    <mergeCell ref="A552:E552"/>
    <mergeCell ref="A616:G616"/>
    <mergeCell ref="A291:B291"/>
    <mergeCell ref="A669:B669"/>
    <mergeCell ref="A844:G844"/>
    <mergeCell ref="A862:G862"/>
    <mergeCell ref="A810:E810"/>
    <mergeCell ref="U803:U804"/>
    <mergeCell ref="A863:B863"/>
    <mergeCell ref="A864:B864"/>
    <mergeCell ref="A857:AC857"/>
    <mergeCell ref="U823:U825"/>
    <mergeCell ref="A827:B827"/>
    <mergeCell ref="A828:B828"/>
    <mergeCell ref="A893:AC893"/>
    <mergeCell ref="F894:U894"/>
    <mergeCell ref="A899:B899"/>
    <mergeCell ref="F876:U876"/>
    <mergeCell ref="A837:B837"/>
    <mergeCell ref="F831:U831"/>
    <mergeCell ref="A835:G835"/>
    <mergeCell ref="A854:B854"/>
    <mergeCell ref="A845:B845"/>
    <mergeCell ref="A836:B836"/>
    <mergeCell ref="AC906:AC907"/>
    <mergeCell ref="A902:AC902"/>
    <mergeCell ref="A903:E903"/>
    <mergeCell ref="A884:AC884"/>
    <mergeCell ref="A891:B891"/>
    <mergeCell ref="V903:AC903"/>
    <mergeCell ref="A885:E885"/>
    <mergeCell ref="F885:U885"/>
    <mergeCell ref="V885:AC885"/>
    <mergeCell ref="A898:G898"/>
    <mergeCell ref="F903:U903"/>
    <mergeCell ref="V823:V825"/>
    <mergeCell ref="A876:E876"/>
    <mergeCell ref="V867:AC867"/>
    <mergeCell ref="A846:B846"/>
    <mergeCell ref="V876:AC876"/>
    <mergeCell ref="V858:AC858"/>
    <mergeCell ref="A880:G880"/>
    <mergeCell ref="V894:AC894"/>
    <mergeCell ref="A889:G889"/>
    <mergeCell ref="A871:G871"/>
    <mergeCell ref="A875:AC875"/>
    <mergeCell ref="A848:AC848"/>
    <mergeCell ref="A853:G853"/>
    <mergeCell ref="A849:E849"/>
    <mergeCell ref="A855:B855"/>
    <mergeCell ref="F858:U858"/>
    <mergeCell ref="V849:AC849"/>
    <mergeCell ref="A867:E867"/>
    <mergeCell ref="F867:U867"/>
    <mergeCell ref="U916:U919"/>
    <mergeCell ref="F913:U913"/>
    <mergeCell ref="S973:S974"/>
    <mergeCell ref="F934:U934"/>
    <mergeCell ref="F970:U970"/>
    <mergeCell ref="R916:R919"/>
    <mergeCell ref="A924:AC924"/>
    <mergeCell ref="A925:E925"/>
    <mergeCell ref="V925:AC925"/>
    <mergeCell ref="A947:G947"/>
    <mergeCell ref="A931:B931"/>
    <mergeCell ref="A940:B940"/>
    <mergeCell ref="A933:AC933"/>
    <mergeCell ref="A934:E934"/>
    <mergeCell ref="F925:U925"/>
    <mergeCell ref="V913:AC913"/>
    <mergeCell ref="A921:B921"/>
    <mergeCell ref="A922:B922"/>
    <mergeCell ref="AB906:AB907"/>
    <mergeCell ref="U906:U907"/>
    <mergeCell ref="V906:V907"/>
    <mergeCell ref="W906:W907"/>
    <mergeCell ref="A908:G908"/>
    <mergeCell ref="B906:B907"/>
    <mergeCell ref="A910:B910"/>
    <mergeCell ref="A662:E662"/>
    <mergeCell ref="A612:E612"/>
    <mergeCell ref="A611:AC611"/>
    <mergeCell ref="A572:AC572"/>
    <mergeCell ref="A609:B609"/>
    <mergeCell ref="A607:G607"/>
    <mergeCell ref="F573:U573"/>
    <mergeCell ref="A657:G657"/>
    <mergeCell ref="U652:U656"/>
    <mergeCell ref="AC652:AC656"/>
    <mergeCell ref="A569:B569"/>
    <mergeCell ref="F1007:U1007"/>
    <mergeCell ref="V1007:AC1007"/>
    <mergeCell ref="U1000:U1001"/>
    <mergeCell ref="Z1000:Z1001"/>
    <mergeCell ref="AA1000:AA1001"/>
    <mergeCell ref="AC1000:AC1001"/>
    <mergeCell ref="Y1000:Y1001"/>
    <mergeCell ref="A1006:AC1006"/>
    <mergeCell ref="A668:B668"/>
    <mergeCell ref="A1007:E1007"/>
    <mergeCell ref="AB1000:AB1001"/>
    <mergeCell ref="AA906:AA907"/>
    <mergeCell ref="X906:X907"/>
    <mergeCell ref="T906:T907"/>
    <mergeCell ref="D906:D907"/>
    <mergeCell ref="Z906:Z907"/>
    <mergeCell ref="Y906:Y907"/>
    <mergeCell ref="A978:AC978"/>
    <mergeCell ref="W973:W974"/>
    <mergeCell ref="AA916:AA919"/>
    <mergeCell ref="A920:G920"/>
    <mergeCell ref="S916:S919"/>
    <mergeCell ref="T916:T919"/>
    <mergeCell ref="A975:G975"/>
    <mergeCell ref="A952:E952"/>
    <mergeCell ref="A969:AC969"/>
    <mergeCell ref="A970:E970"/>
    <mergeCell ref="V961:AC961"/>
    <mergeCell ref="A961:E961"/>
    <mergeCell ref="U973:U974"/>
    <mergeCell ref="Y973:Y974"/>
    <mergeCell ref="X973:X974"/>
    <mergeCell ref="V973:V974"/>
    <mergeCell ref="A996:AC996"/>
    <mergeCell ref="A930:B930"/>
    <mergeCell ref="R973:R974"/>
    <mergeCell ref="V952:AC952"/>
    <mergeCell ref="A960:AC960"/>
    <mergeCell ref="AC973:AC974"/>
    <mergeCell ref="D916:D919"/>
    <mergeCell ref="A942:AC942"/>
    <mergeCell ref="Y916:Y919"/>
    <mergeCell ref="Z916:Z919"/>
    <mergeCell ref="V916:V919"/>
    <mergeCell ref="V934:AC934"/>
    <mergeCell ref="A938:G938"/>
    <mergeCell ref="A929:G929"/>
    <mergeCell ref="A943:E943"/>
    <mergeCell ref="F943:U943"/>
    <mergeCell ref="F952:U952"/>
    <mergeCell ref="A958:B958"/>
    <mergeCell ref="A956:G956"/>
    <mergeCell ref="A951:AC951"/>
    <mergeCell ref="V943:AC943"/>
    <mergeCell ref="A60:G60"/>
    <mergeCell ref="A84:B84"/>
    <mergeCell ref="A87:E87"/>
    <mergeCell ref="F156:U156"/>
    <mergeCell ref="A75:E75"/>
    <mergeCell ref="A125:AC125"/>
    <mergeCell ref="X129:X141"/>
    <mergeCell ref="T129:T141"/>
    <mergeCell ref="AC78:AC81"/>
    <mergeCell ref="X78:X81"/>
    <mergeCell ref="Q1010:Q1013"/>
    <mergeCell ref="X1000:X1001"/>
    <mergeCell ref="V1010:V1013"/>
    <mergeCell ref="S1000:S1001"/>
    <mergeCell ref="V1000:V1001"/>
    <mergeCell ref="X1010:X1013"/>
    <mergeCell ref="R1010:R1013"/>
    <mergeCell ref="S1010:S1013"/>
    <mergeCell ref="T1010:T1013"/>
    <mergeCell ref="W1000:W1001"/>
    <mergeCell ref="A994:B994"/>
    <mergeCell ref="F979:U979"/>
    <mergeCell ref="V979:AC979"/>
    <mergeCell ref="A983:G983"/>
    <mergeCell ref="A992:G992"/>
    <mergeCell ref="A988:E988"/>
    <mergeCell ref="F988:U988"/>
    <mergeCell ref="A979:E979"/>
    <mergeCell ref="AB973:AB974"/>
    <mergeCell ref="AA973:AA974"/>
    <mergeCell ref="F961:U961"/>
    <mergeCell ref="Q973:Q974"/>
    <mergeCell ref="T973:T974"/>
    <mergeCell ref="A993:B993"/>
    <mergeCell ref="V970:AC970"/>
    <mergeCell ref="A966:B966"/>
    <mergeCell ref="Z973:Z974"/>
    <mergeCell ref="D973:D974"/>
    <mergeCell ref="A185:E185"/>
    <mergeCell ref="A196:G196"/>
    <mergeCell ref="A473:B473"/>
    <mergeCell ref="A474:B474"/>
    <mergeCell ref="A416:B416"/>
    <mergeCell ref="A414:G414"/>
    <mergeCell ref="A405:G405"/>
    <mergeCell ref="A419:E419"/>
    <mergeCell ref="A427:A428"/>
    <mergeCell ref="C304:C305"/>
    <mergeCell ref="T402:T404"/>
    <mergeCell ref="A398:AC398"/>
    <mergeCell ref="A86:AC86"/>
    <mergeCell ref="A104:G104"/>
    <mergeCell ref="A198:B198"/>
    <mergeCell ref="A165:E165"/>
    <mergeCell ref="A181:B181"/>
    <mergeCell ref="A171:G171"/>
    <mergeCell ref="A182:B182"/>
    <mergeCell ref="A197:B197"/>
    <mergeCell ref="A349:B349"/>
    <mergeCell ref="A352:E352"/>
    <mergeCell ref="AB458:AB462"/>
    <mergeCell ref="AC112:AC120"/>
    <mergeCell ref="X168:X170"/>
    <mergeCell ref="Z168:Z170"/>
    <mergeCell ref="AA168:AA170"/>
    <mergeCell ref="A370:AC370"/>
    <mergeCell ref="V380:AC380"/>
    <mergeCell ref="A357:B357"/>
    <mergeCell ref="W402:W404"/>
    <mergeCell ref="V399:AC399"/>
    <mergeCell ref="A269:B269"/>
    <mergeCell ref="A292:B292"/>
    <mergeCell ref="A358:B358"/>
    <mergeCell ref="A368:B368"/>
    <mergeCell ref="A366:G366"/>
    <mergeCell ref="A338:B338"/>
    <mergeCell ref="A339:B339"/>
    <mergeCell ref="A348:B348"/>
    <mergeCell ref="A406:B406"/>
    <mergeCell ref="R364:R365"/>
    <mergeCell ref="D364:D365"/>
    <mergeCell ref="A407:B407"/>
    <mergeCell ref="A415:B415"/>
    <mergeCell ref="A375:G375"/>
    <mergeCell ref="D392:D393"/>
    <mergeCell ref="F380:U380"/>
    <mergeCell ref="A377:B377"/>
    <mergeCell ref="A379:AC379"/>
    <mergeCell ref="Y364:Y365"/>
    <mergeCell ref="A388:AC388"/>
    <mergeCell ref="F371:U371"/>
    <mergeCell ref="V371:AC371"/>
    <mergeCell ref="A385:B385"/>
    <mergeCell ref="X392:X393"/>
    <mergeCell ref="A380:E380"/>
    <mergeCell ref="AC392:AC393"/>
    <mergeCell ref="S392:S393"/>
    <mergeCell ref="W392:W393"/>
    <mergeCell ref="A597:G597"/>
    <mergeCell ref="A589:B589"/>
    <mergeCell ref="A568:G568"/>
    <mergeCell ref="A367:B367"/>
    <mergeCell ref="A548:B548"/>
    <mergeCell ref="A549:B549"/>
    <mergeCell ref="A518:B518"/>
    <mergeCell ref="A519:B519"/>
    <mergeCell ref="A529:B529"/>
    <mergeCell ref="A530:B530"/>
    <mergeCell ref="A481:G481"/>
    <mergeCell ref="A532:AC532"/>
    <mergeCell ref="V525:V527"/>
    <mergeCell ref="D525:D527"/>
    <mergeCell ref="AA525:AA527"/>
    <mergeCell ref="S525:S527"/>
    <mergeCell ref="A482:B482"/>
    <mergeCell ref="A492:B492"/>
    <mergeCell ref="A486:E486"/>
    <mergeCell ref="A491:B491"/>
    <mergeCell ref="AC555:AC557"/>
    <mergeCell ref="X555:X557"/>
    <mergeCell ref="A483:B483"/>
    <mergeCell ref="A547:G547"/>
    <mergeCell ref="X525:X527"/>
    <mergeCell ref="V533:AC533"/>
    <mergeCell ref="V513:AC513"/>
    <mergeCell ref="A494:AC494"/>
    <mergeCell ref="A533:E533"/>
    <mergeCell ref="AB545:AB546"/>
    <mergeCell ref="A476:AC476"/>
    <mergeCell ref="V486:AC486"/>
    <mergeCell ref="A538:B538"/>
    <mergeCell ref="A539:B539"/>
    <mergeCell ref="A508:G508"/>
    <mergeCell ref="A500:B500"/>
    <mergeCell ref="A501:B501"/>
    <mergeCell ref="A509:B509"/>
    <mergeCell ref="A528:G528"/>
    <mergeCell ref="V495:AC495"/>
    <mergeCell ref="W566:W567"/>
    <mergeCell ref="A521:AC521"/>
    <mergeCell ref="U555:U557"/>
    <mergeCell ref="F542:U542"/>
    <mergeCell ref="V542:AC542"/>
    <mergeCell ref="Y555:Y557"/>
    <mergeCell ref="Z555:Z557"/>
    <mergeCell ref="Z525:Z527"/>
    <mergeCell ref="V555:V557"/>
    <mergeCell ref="A542:E542"/>
    <mergeCell ref="A477:E477"/>
    <mergeCell ref="T555:T557"/>
    <mergeCell ref="A1024:B1024"/>
    <mergeCell ref="A912:AC912"/>
    <mergeCell ref="A913:E913"/>
    <mergeCell ref="W916:W919"/>
    <mergeCell ref="X916:X919"/>
    <mergeCell ref="Q916:Q919"/>
    <mergeCell ref="B772:B773"/>
    <mergeCell ref="A608:B608"/>
    <mergeCell ref="A1025:B1025"/>
    <mergeCell ref="A1003:B1003"/>
    <mergeCell ref="A1004:B1004"/>
    <mergeCell ref="A1015:B1015"/>
    <mergeCell ref="A1016:B1016"/>
    <mergeCell ref="A1019:E1019"/>
    <mergeCell ref="A1023:G1023"/>
    <mergeCell ref="A1018:AC1018"/>
    <mergeCell ref="V1019:AC1019"/>
    <mergeCell ref="F1019:U1019"/>
    <mergeCell ref="B782:B783"/>
    <mergeCell ref="A866:AC866"/>
    <mergeCell ref="V725:AC725"/>
    <mergeCell ref="V697:V710"/>
    <mergeCell ref="W697:W710"/>
    <mergeCell ref="X697:X710"/>
    <mergeCell ref="F849:U849"/>
    <mergeCell ref="Y823:Y825"/>
    <mergeCell ref="V840:AC840"/>
    <mergeCell ref="F840:U840"/>
    <mergeCell ref="A900:B900"/>
    <mergeCell ref="A890:B890"/>
    <mergeCell ref="F716:U716"/>
    <mergeCell ref="V716:AC716"/>
    <mergeCell ref="A872:B872"/>
    <mergeCell ref="A873:B873"/>
    <mergeCell ref="A776:B776"/>
    <mergeCell ref="A785:B785"/>
    <mergeCell ref="A786:B786"/>
    <mergeCell ref="A782:A783"/>
    <mergeCell ref="V694:AC694"/>
    <mergeCell ref="F694:U694"/>
    <mergeCell ref="AC823:AC825"/>
    <mergeCell ref="A881:B881"/>
    <mergeCell ref="A882:B882"/>
    <mergeCell ref="A909:B909"/>
    <mergeCell ref="A894:E894"/>
    <mergeCell ref="Q906:Q907"/>
    <mergeCell ref="R906:R907"/>
    <mergeCell ref="S906:S907"/>
    <mergeCell ref="A957:B957"/>
    <mergeCell ref="A716:E716"/>
    <mergeCell ref="A766:B766"/>
    <mergeCell ref="A775:B775"/>
    <mergeCell ref="AA823:AA825"/>
    <mergeCell ref="A694:E694"/>
    <mergeCell ref="A715:AC715"/>
    <mergeCell ref="Z697:Z710"/>
    <mergeCell ref="AA697:AA710"/>
    <mergeCell ref="AB697:AB710"/>
    <mergeCell ref="T1000:T1001"/>
    <mergeCell ref="AC916:AC919"/>
    <mergeCell ref="A967:B967"/>
    <mergeCell ref="A976:B976"/>
    <mergeCell ref="A977:B977"/>
    <mergeCell ref="AB916:AB919"/>
    <mergeCell ref="A965:G965"/>
    <mergeCell ref="A939:B939"/>
    <mergeCell ref="A948:B948"/>
    <mergeCell ref="A949:B949"/>
    <mergeCell ref="D1010:D1013"/>
    <mergeCell ref="A1014:G1014"/>
    <mergeCell ref="U1010:U1013"/>
    <mergeCell ref="A984:B984"/>
    <mergeCell ref="A985:B985"/>
    <mergeCell ref="A1002:G1002"/>
    <mergeCell ref="D1000:D1001"/>
    <mergeCell ref="A997:E997"/>
    <mergeCell ref="F997:U997"/>
    <mergeCell ref="R1000:R1001"/>
    <mergeCell ref="V997:AC997"/>
    <mergeCell ref="AC1010:AC1013"/>
    <mergeCell ref="V988:AC988"/>
    <mergeCell ref="A987:AC987"/>
    <mergeCell ref="Y1010:Y1013"/>
    <mergeCell ref="AB1010:AB1013"/>
    <mergeCell ref="AA1010:AA1013"/>
    <mergeCell ref="W1010:W1013"/>
    <mergeCell ref="Z1010:Z1013"/>
    <mergeCell ref="Q1000:Q1001"/>
  </mergeCells>
  <phoneticPr fontId="2" type="noConversion"/>
  <pageMargins left="0.15748031496062992" right="0.19685039370078741" top="0.39370078740157483" bottom="0.39370078740157483" header="0.15748031496062992" footer="0.15748031496062992"/>
  <pageSetup paperSize="8" scale="70" pageOrder="overThenDown" orientation="landscape" r:id="rId1"/>
  <headerFooter>
    <oddFooter>&amp;R&amp;8Strona &amp;P z &amp;N</oddFooter>
  </headerFooter>
  <rowBreaks count="12" manualBreakCount="12">
    <brk id="52" max="16383" man="1"/>
    <brk id="145" max="16383" man="1"/>
    <brk id="183" max="16383" man="1"/>
    <brk id="232" max="16383" man="1"/>
    <brk id="350" max="16383" man="1"/>
    <brk id="484" max="16383" man="1"/>
    <brk id="571" max="16383" man="1"/>
    <brk id="660" max="16383" man="1"/>
    <brk id="758" max="16383" man="1"/>
    <brk id="798" max="16383" man="1"/>
    <brk id="883" max="16383" man="1"/>
    <brk id="9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eabramek</cp:lastModifiedBy>
  <cp:lastPrinted>2023-02-28T12:22:29Z</cp:lastPrinted>
  <dcterms:created xsi:type="dcterms:W3CDTF">2016-03-18T07:53:20Z</dcterms:created>
  <dcterms:modified xsi:type="dcterms:W3CDTF">2023-04-05T07:45:07Z</dcterms:modified>
</cp:coreProperties>
</file>