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3.150\ugsb\RZP\_ 2 PRZETARGI\2021\28 Energia elektryczna\3_SWZ, umowa\"/>
    </mc:Choice>
  </mc:AlternateContent>
  <xr:revisionPtr revIDLastSave="0" documentId="13_ncr:1_{23C93F6C-A348-43F3-9CD6-3916C2571632}" xr6:coauthVersionLast="47" xr6:coauthVersionMax="47" xr10:uidLastSave="{00000000-0000-0000-0000-000000000000}"/>
  <bookViews>
    <workbookView xWindow="-120" yWindow="-120" windowWidth="29040" windowHeight="15840" xr2:uid="{0113C02A-7A14-4A91-99D7-675EDA2EA50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1" l="1"/>
  <c r="C96" i="1"/>
  <c r="D95" i="1"/>
  <c r="C95" i="1"/>
  <c r="D94" i="1"/>
  <c r="C94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F95" i="1" l="1"/>
  <c r="L87" i="1"/>
  <c r="F94" i="1"/>
  <c r="F97" i="1" s="1"/>
  <c r="F96" i="1"/>
  <c r="D97" i="1"/>
  <c r="C97" i="1"/>
</calcChain>
</file>

<file path=xl/sharedStrings.xml><?xml version="1.0" encoding="utf-8"?>
<sst xmlns="http://schemas.openxmlformats.org/spreadsheetml/2006/main" count="510" uniqueCount="237">
  <si>
    <t>Gminne Przedsiębiorstwo Komunalne EKO-Babice Sp. z o.o.</t>
  </si>
  <si>
    <t>Szacunkowe zużycie energii dla punktów poboru na lata 2022-2023</t>
  </si>
  <si>
    <t>Lp</t>
  </si>
  <si>
    <t>Punkt poboru</t>
  </si>
  <si>
    <t>Adres / ulica</t>
  </si>
  <si>
    <t>Nr</t>
  </si>
  <si>
    <t>Kod</t>
  </si>
  <si>
    <t>Miejscowość</t>
  </si>
  <si>
    <t>Grupa taryfowa</t>
  </si>
  <si>
    <t>I strefa</t>
  </si>
  <si>
    <t>II strefa</t>
  </si>
  <si>
    <t>Oczyszczalnia ścieków I</t>
  </si>
  <si>
    <t>ul. Kutrzeby</t>
  </si>
  <si>
    <t>05-082</t>
  </si>
  <si>
    <t>Stare Babice</t>
  </si>
  <si>
    <t>C22b</t>
  </si>
  <si>
    <t>Oczyszczalnia ścieków II</t>
  </si>
  <si>
    <t>SUW Borzęcin Mały</t>
  </si>
  <si>
    <t>Borzęcin Mały, ul. Źródlana 17</t>
  </si>
  <si>
    <t>968A</t>
  </si>
  <si>
    <t>05-083</t>
  </si>
  <si>
    <t>Zaborów</t>
  </si>
  <si>
    <t>SUW Stare Babice</t>
  </si>
  <si>
    <t>ul. Warszawska</t>
  </si>
  <si>
    <t>-</t>
  </si>
  <si>
    <t>C12a</t>
  </si>
  <si>
    <t>ul. Hubala-Dobrzańskiego, Latchorzew</t>
  </si>
  <si>
    <t xml:space="preserve"> C12a</t>
  </si>
  <si>
    <t>ul. Pohulanka/ Żurawiowe Mokradła Kwirynów</t>
  </si>
  <si>
    <t>dz. 188</t>
  </si>
  <si>
    <t>ul. Wołodyjowskiego</t>
  </si>
  <si>
    <t>ul. Kresowa</t>
  </si>
  <si>
    <t>ul. Graniczna</t>
  </si>
  <si>
    <t>ul. Osiedlowa</t>
  </si>
  <si>
    <t>ul. Tadeusza Kościuszki, Blizne Łaszczyńskiego</t>
  </si>
  <si>
    <t>ul. Rynek 21</t>
  </si>
  <si>
    <t>ul. Sikorskiego, Kwirynów</t>
  </si>
  <si>
    <t>ul. Sikorskiego, Janów</t>
  </si>
  <si>
    <t>ul. Jakubowicza, Lipków</t>
  </si>
  <si>
    <t>05-080</t>
  </si>
  <si>
    <t>Izabelin</t>
  </si>
  <si>
    <t>ul. Tadeusza Kościuszki/Kopernika</t>
  </si>
  <si>
    <t>ul. Kręta,  Zielonki</t>
  </si>
  <si>
    <t>dz.297</t>
  </si>
  <si>
    <t>ul. Gen. Thomme</t>
  </si>
  <si>
    <t>6A</t>
  </si>
  <si>
    <t>ul. Dolna, Babice Nowe</t>
  </si>
  <si>
    <t>ul. Warszawska, Babice Nowe</t>
  </si>
  <si>
    <t>ul. Andersa, Janów</t>
  </si>
  <si>
    <t>ul. Klonowa, Koczargi Stare</t>
  </si>
  <si>
    <t>ul. Górki, Koczargi Nowe</t>
  </si>
  <si>
    <t>ul. Akacjowa Koczargi Stare</t>
  </si>
  <si>
    <t>ul. Reymonta, Latchorzew</t>
  </si>
  <si>
    <t>ul. Szymanowskiego, Klaudyn</t>
  </si>
  <si>
    <t>ul. Agawy, Kwirynów</t>
  </si>
  <si>
    <t>ul. Prusa/Żeromskiego, Blizne Jasińskiego</t>
  </si>
  <si>
    <t>ul. Bolesława Prusa</t>
  </si>
  <si>
    <t>dz.2</t>
  </si>
  <si>
    <t>dz. 81/23</t>
  </si>
  <si>
    <t>Przepompownia Czajkowskiego nr 31</t>
  </si>
  <si>
    <t>dz.1099</t>
  </si>
  <si>
    <t>ul. Wieruchowska</t>
  </si>
  <si>
    <t>dz. 68/1</t>
  </si>
  <si>
    <t>dz. 79/4</t>
  </si>
  <si>
    <t>dz.1/1</t>
  </si>
  <si>
    <t>dz. 427</t>
  </si>
  <si>
    <t>dz. 82/15</t>
  </si>
  <si>
    <t>Monitoring pomiaru wody</t>
  </si>
  <si>
    <t>Przepompownia ścieków Okrężna 1 nr 53</t>
  </si>
  <si>
    <t>Przepompownia ścieków Okrężna 2 nr 54</t>
  </si>
  <si>
    <t>Przepompownia ścieków Zachodnia nr 52</t>
  </si>
  <si>
    <t>207/2</t>
  </si>
  <si>
    <t>Przepompownia ścieków Wierzbin nr 50</t>
  </si>
  <si>
    <t>28/25, 39</t>
  </si>
  <si>
    <t>Przepompownia ścieków Bugaj 1 nr 56</t>
  </si>
  <si>
    <t>Przepompownia ścieków Bugaj 2 nr 57</t>
  </si>
  <si>
    <t>134/3</t>
  </si>
  <si>
    <t>Przepompownia ścieków Wojcieszynek nr 58</t>
  </si>
  <si>
    <t>417/1</t>
  </si>
  <si>
    <t>Przepompownia ścieków Koczargi Nowe  nr 59</t>
  </si>
  <si>
    <t>Przepompownia ścieków Koczargi nr 55</t>
  </si>
  <si>
    <t>10F</t>
  </si>
  <si>
    <t>Przepompownia ścieków Lubiczów nr 60</t>
  </si>
  <si>
    <t>Przepompownia ścieków Poprzeczna nr 61</t>
  </si>
  <si>
    <t xml:space="preserve">05-083 </t>
  </si>
  <si>
    <t>Przepompownia ścieków Chrobrego nr 62</t>
  </si>
  <si>
    <t>Przepompownia ścieków Warszawska 1 nr 65</t>
  </si>
  <si>
    <t>Przepompownia ścieków Szkolna nr 63</t>
  </si>
  <si>
    <t>Przepompownia ścieków Wodnisko nr 64</t>
  </si>
  <si>
    <t>Stanisławów</t>
  </si>
  <si>
    <t>Przepompownia ścieków Mariew nr 67</t>
  </si>
  <si>
    <t>Kwiatowa, Mariew</t>
  </si>
  <si>
    <t>Przepompownia ścieków Warszawska 2 nr 70</t>
  </si>
  <si>
    <t>Przepompownia ścieków Kampinoska nr 72</t>
  </si>
  <si>
    <t xml:space="preserve">Stare Babice </t>
  </si>
  <si>
    <t>Przepompownia ścieków Izabelińska nr 71</t>
  </si>
  <si>
    <t xml:space="preserve">05-082 </t>
  </si>
  <si>
    <t>Przepompownia ścieków Sportowa nr 74</t>
  </si>
  <si>
    <t>Przepompownia ścieków Dzikiej Róży nr 75</t>
  </si>
  <si>
    <t>Przepompownia śceków Prokofiewa nr 77</t>
  </si>
  <si>
    <t>Przepompownia wód deszczowych nr 76</t>
  </si>
  <si>
    <t>Przepompownia ścieków Sasanki nr 78</t>
  </si>
  <si>
    <t>Przepompownia ścieków Krótka nr 79</t>
  </si>
  <si>
    <t>ul. Sienkiewicza</t>
  </si>
  <si>
    <t>428/8</t>
  </si>
  <si>
    <t>Przepompownia ścieków Blizne nr 80</t>
  </si>
  <si>
    <t>273/11</t>
  </si>
  <si>
    <t>C11 – docelowo C12a</t>
  </si>
  <si>
    <t>SUMA:</t>
  </si>
  <si>
    <r>
      <t>Łączne szacunkowe zapotrzebowanie na energię elektryczną dla obiektów wymienionych w tabelach poz. 1-81 w okresie od 01 stycznia 2022 r.                                         do 31 grudnia 2023 r. wynosi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6 387 920 kWh.</t>
    </r>
  </si>
  <si>
    <t>Strefa szczytowa / dzienna (kWh)</t>
  </si>
  <si>
    <t>Strefa pozaszczytowa / nocna (kWh)</t>
  </si>
  <si>
    <t>Szacowane zużycie energii w okresie trwania umowy (kWh)</t>
  </si>
  <si>
    <t>C11</t>
  </si>
  <si>
    <t>Razem</t>
  </si>
  <si>
    <t>Szacowanie zużycie energii w 2022 r. [kWh]</t>
  </si>
  <si>
    <t>Szacowanie zużycie energii w 2023 r. [kWh]</t>
  </si>
  <si>
    <t>Szacowane zużycie energii w okresie trwania umowy [kWh]</t>
  </si>
  <si>
    <t>ul. Warszawska, Blizne Łaszczyńskiego</t>
  </si>
  <si>
    <t>ul. Sasanki, Koczargi Nowe</t>
  </si>
  <si>
    <t>ul. Borówkowa, Koczargi Stare</t>
  </si>
  <si>
    <t>ul. Żeromskiego</t>
  </si>
  <si>
    <t>ul. Hubala-Dobrzańskiego</t>
  </si>
  <si>
    <t>ul. Spacerowa, Borzęcin Duży</t>
  </si>
  <si>
    <t>ul. Trakt królewski, Wojcieszyn</t>
  </si>
  <si>
    <t>ul. Straussa, Klaudyn</t>
  </si>
  <si>
    <t>ul. Lutosławskiego, Klaudyn</t>
  </si>
  <si>
    <t>ul. Ciećwierza, Klaudyn</t>
  </si>
  <si>
    <t>ul. Brahmsa, Klaudyn</t>
  </si>
  <si>
    <t>ul. Sobieskiego, Topolin</t>
  </si>
  <si>
    <t>ul. Sobieskiego, Borzęcin Duży</t>
  </si>
  <si>
    <t>ul. Spacerowa, Stanisławów</t>
  </si>
  <si>
    <t>ul. Trakt Królewski, Zalesie</t>
  </si>
  <si>
    <t>ul. Południowa, Zielonki Parcele</t>
  </si>
  <si>
    <t>ul. Warszawska rej. Nr 3, Blizne Łaszczyńskiego</t>
  </si>
  <si>
    <t>ul. Okrężna 1, Zielonki</t>
  </si>
  <si>
    <t>ul. Okrężna, Zielonki</t>
  </si>
  <si>
    <t>ul. Zachodnia, Zielonki Parcele</t>
  </si>
  <si>
    <t>ul. Królowej Marysieńki, Wierzbin</t>
  </si>
  <si>
    <t>ul. Różana, Koczargi Nowe</t>
  </si>
  <si>
    <t>ul. Bugaj, Koczargi Nowe</t>
  </si>
  <si>
    <t>ul. Warszawska, Wojcieszyn</t>
  </si>
  <si>
    <t>ul. Warszawska, Koczargi Nowe</t>
  </si>
  <si>
    <t>ul. Akacjowa, Koczargi Stare</t>
  </si>
  <si>
    <t>ul. Warszawska, Lubiczów</t>
  </si>
  <si>
    <t>ul. Poprzeczna, Borzęcin Duży</t>
  </si>
  <si>
    <t>ul. Kosmowska, Borzęcin Duży</t>
  </si>
  <si>
    <t>ul. Chrobrego, Topolin</t>
  </si>
  <si>
    <t>ul. Warszawska, Borzęcin Duży</t>
  </si>
  <si>
    <t>ul. Szkolna, Koczargi Nowe</t>
  </si>
  <si>
    <t>ul. Wodnisko, Borzęcin Duży</t>
  </si>
  <si>
    <t>ul. Izabelińska, Stare Babice</t>
  </si>
  <si>
    <t>ul. Sportowa, Zielonki Wieś</t>
  </si>
  <si>
    <t>ul. Dzikiej Róży, Borzęcin Mały</t>
  </si>
  <si>
    <t>ul. Prokofiewa, Klaudyn</t>
  </si>
  <si>
    <t>ul. Na Skraju, Latchorzew</t>
  </si>
  <si>
    <t>dz. Nr 223/25</t>
  </si>
  <si>
    <t>dz. 802/66</t>
  </si>
  <si>
    <t>dz. 698</t>
  </si>
  <si>
    <t>dz. 183</t>
  </si>
  <si>
    <t>dz. 675/6</t>
  </si>
  <si>
    <t>dz. 720</t>
  </si>
  <si>
    <t>dz. 516</t>
  </si>
  <si>
    <t>dz. 694/2</t>
  </si>
  <si>
    <t>dz. 400/6</t>
  </si>
  <si>
    <t>dz. 43/8</t>
  </si>
  <si>
    <t>dz. 73</t>
  </si>
  <si>
    <t>dz. 377/24</t>
  </si>
  <si>
    <t>dz. Nr 95/3</t>
  </si>
  <si>
    <t>dz. Nr 56/9</t>
  </si>
  <si>
    <t>dz. Nr 390</t>
  </si>
  <si>
    <t>dz. Nr 162</t>
  </si>
  <si>
    <t>dz. Nr 1/5</t>
  </si>
  <si>
    <t>dz. Nr 244</t>
  </si>
  <si>
    <t>dz. Nr 415/1</t>
  </si>
  <si>
    <t>dz. Nr 159/6</t>
  </si>
  <si>
    <t>dz. Nr 39</t>
  </si>
  <si>
    <t>dz. Nr 218</t>
  </si>
  <si>
    <t>dz. Nr 549/16</t>
  </si>
  <si>
    <t>dz. Nr 82</t>
  </si>
  <si>
    <t>dz. Nr 62/13</t>
  </si>
  <si>
    <t>dz. nr 392</t>
  </si>
  <si>
    <t>dz. nr 274</t>
  </si>
  <si>
    <t>dz. nr 911/1</t>
  </si>
  <si>
    <t>dz. nr 578/2 i 567/5</t>
  </si>
  <si>
    <t>dz. nr 27/25</t>
  </si>
  <si>
    <t>Przepompownia ścieków Stanisławów 2 nr 66</t>
  </si>
  <si>
    <t>Przepompownia ścieków Kosmowska 1 nr 68</t>
  </si>
  <si>
    <t>Przepompownia ścieków Kosmowska 2 nr 69</t>
  </si>
  <si>
    <t>Przepompownia ścieków                              Kutrzeby nr 1</t>
  </si>
  <si>
    <t>Przepompownia ścieków Denver nr 2</t>
  </si>
  <si>
    <t>Przepompownia ścieków  Borówkowa nr 3</t>
  </si>
  <si>
    <t>Przepompownia ścieków Wojskowa nr 4</t>
  </si>
  <si>
    <t>Przepompownia ścieków Wołodyjowskiego nr 5</t>
  </si>
  <si>
    <t>Przepompownia ścieków Kresowa nr 6</t>
  </si>
  <si>
    <t>Przepompownia ścieków Graniczna nr 7</t>
  </si>
  <si>
    <t>Przepompownia ścieków Osiedlowa nr 8</t>
  </si>
  <si>
    <t>Przepompownia ścieków Kościuszki nr 9</t>
  </si>
  <si>
    <t>Przepompownia ścieków Ośrodek zdrowia nr 10</t>
  </si>
  <si>
    <t>Przepompownia ścieków Sikorskiego 1 nr 11</t>
  </si>
  <si>
    <t>Przepompownia ścieków Sikorskiego 2 nr 12</t>
  </si>
  <si>
    <t>Przepompownia ścieków Sikorskiego 3 nr 13</t>
  </si>
  <si>
    <t>Przepompownia ścieków Lipków nr 14</t>
  </si>
  <si>
    <t>Przepompownia ścieków Szkoła nr 15</t>
  </si>
  <si>
    <t>Przepompownia ścieków Kręta nr 17</t>
  </si>
  <si>
    <t>Przepompownia ścieków Thomme nr 18</t>
  </si>
  <si>
    <t>Przepompownia ścieków Dolna nr 19</t>
  </si>
  <si>
    <t>Przepompownia ścieków CPN nr 20</t>
  </si>
  <si>
    <t>Przepompownia ścieków Pohulanka nr 21</t>
  </si>
  <si>
    <t>Przepompownia ścieków Klonowa nr 22</t>
  </si>
  <si>
    <t>Przepompownia ścieków Górki nr 23</t>
  </si>
  <si>
    <t>Przepompownia ścieków Akacjowa nr 24</t>
  </si>
  <si>
    <t>Przepompownia ścieków Reymonta nr 25</t>
  </si>
  <si>
    <t>Przepompownia ścieków Lutosławskiego nr 26</t>
  </si>
  <si>
    <t>Przepompownia ścieków Agawy nr 27</t>
  </si>
  <si>
    <t>Przepompownia ścieków Prusa 1 nr 28</t>
  </si>
  <si>
    <t>Przepompownia ścieków Prusa 2 nr 29</t>
  </si>
  <si>
    <t>Przepompownia ścieków Klinika nr 30</t>
  </si>
  <si>
    <t>Przepompownia ścieków Wieruchowska nr 33</t>
  </si>
  <si>
    <t>Przepompownia ścieków Zagłoby nr 35</t>
  </si>
  <si>
    <t>Przepompownia ścieków Hubala nr 36</t>
  </si>
  <si>
    <t>Przepompownia ścieków Kutrzeby 2 nr 34</t>
  </si>
  <si>
    <t>Przepompownia ścieków Spacerowa 1 nr 37</t>
  </si>
  <si>
    <t>Przepompownia ścieków Spacerowa 2 nr 38</t>
  </si>
  <si>
    <t>Przepompownia ścieków Wojcieszyn nr 43</t>
  </si>
  <si>
    <t>Przepompownia ścieków Straussa nr 39</t>
  </si>
  <si>
    <t>Przepompownia ścieków Lutosławskiego 2 nr 40</t>
  </si>
  <si>
    <t>Przepompownia ścieków Ciećwierza nr 41</t>
  </si>
  <si>
    <t>Przepompownia ścieków Brahmsa nr 45</t>
  </si>
  <si>
    <t>Przepompownia ścieków Góreckiego nr 44</t>
  </si>
  <si>
    <t>Przepompownia ścieków Batorego nr 49</t>
  </si>
  <si>
    <t>Przepompownia ścieków Szkoła Borzęcin nr 48</t>
  </si>
  <si>
    <t>Przepompownia ścieków Stanisławów 1 nr 47</t>
  </si>
  <si>
    <t>Przepompownia ścieków Zalesie nr 46</t>
  </si>
  <si>
    <t>Przepompownia ścieków Południowa 1 nr 51</t>
  </si>
  <si>
    <t>Podsumowanie szacowanego zużycia energii elektrycznej                                                      według obecnych grup taryfowych:</t>
  </si>
  <si>
    <t>Załącznik Nr 10 do SIWZ – Szacunkowe zużycie energii  GPK EKO - BABICE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</si>
</sst>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6" fillId="0" borderId="1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/>
    <xf numFmtId="0" fontId="13" fillId="0" borderId="11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CCD3-AB9D-4AD3-8A01-8048B896CCA6}">
  <dimension ref="A1:L98"/>
  <sheetViews>
    <sheetView tabSelected="1" topLeftCell="A88" zoomScale="140" zoomScaleNormal="140" workbookViewId="0">
      <selection activeCell="K94" sqref="K94"/>
    </sheetView>
  </sheetViews>
  <sheetFormatPr defaultRowHeight="15" x14ac:dyDescent="0.25"/>
  <cols>
    <col min="1" max="1" width="4.28515625" customWidth="1"/>
    <col min="2" max="2" width="21.7109375" customWidth="1"/>
    <col min="3" max="3" width="16.5703125" customWidth="1"/>
    <col min="6" max="6" width="10.140625" customWidth="1"/>
    <col min="8" max="8" width="10.28515625" customWidth="1"/>
    <col min="9" max="9" width="10.42578125" customWidth="1"/>
    <col min="10" max="11" width="10.28515625" customWidth="1"/>
    <col min="12" max="12" width="18.7109375" customWidth="1"/>
  </cols>
  <sheetData>
    <row r="1" spans="1:12" ht="21.75" customHeight="1" thickBot="1" x14ac:dyDescent="0.3">
      <c r="A1" s="53" t="s">
        <v>236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6.5" thickBot="1" x14ac:dyDescent="0.3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32.450000000000003" customHeight="1" thickBot="1" x14ac:dyDescent="0.3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9" t="s">
        <v>115</v>
      </c>
      <c r="I4" s="30"/>
      <c r="J4" s="29" t="s">
        <v>116</v>
      </c>
      <c r="K4" s="30"/>
      <c r="L4" s="31" t="s">
        <v>117</v>
      </c>
    </row>
    <row r="5" spans="1:12" ht="15.75" thickBot="1" x14ac:dyDescent="0.3">
      <c r="A5" s="28"/>
      <c r="B5" s="28"/>
      <c r="C5" s="28"/>
      <c r="D5" s="28"/>
      <c r="E5" s="28"/>
      <c r="F5" s="28"/>
      <c r="G5" s="28"/>
      <c r="H5" s="19" t="s">
        <v>9</v>
      </c>
      <c r="I5" s="19" t="s">
        <v>10</v>
      </c>
      <c r="J5" s="19" t="s">
        <v>9</v>
      </c>
      <c r="K5" s="19" t="s">
        <v>10</v>
      </c>
      <c r="L5" s="32"/>
    </row>
    <row r="6" spans="1:12" ht="34.9" customHeight="1" thickBot="1" x14ac:dyDescent="0.3">
      <c r="A6" s="1">
        <v>1</v>
      </c>
      <c r="B6" s="2" t="s">
        <v>11</v>
      </c>
      <c r="C6" s="2" t="s">
        <v>12</v>
      </c>
      <c r="D6" s="2">
        <v>36</v>
      </c>
      <c r="E6" s="2" t="s">
        <v>13</v>
      </c>
      <c r="F6" s="2" t="s">
        <v>14</v>
      </c>
      <c r="G6" s="3" t="s">
        <v>15</v>
      </c>
      <c r="H6" s="4">
        <v>580000</v>
      </c>
      <c r="I6" s="4">
        <v>340000</v>
      </c>
      <c r="J6" s="4">
        <v>600000</v>
      </c>
      <c r="K6" s="4">
        <v>350000</v>
      </c>
      <c r="L6" s="5">
        <f>(H6+I6+J6+K6)</f>
        <v>1870000</v>
      </c>
    </row>
    <row r="7" spans="1:12" ht="34.9" customHeight="1" thickBot="1" x14ac:dyDescent="0.3">
      <c r="A7" s="1">
        <v>2</v>
      </c>
      <c r="B7" s="2" t="s">
        <v>16</v>
      </c>
      <c r="C7" s="2" t="s">
        <v>12</v>
      </c>
      <c r="D7" s="2">
        <v>36</v>
      </c>
      <c r="E7" s="2" t="s">
        <v>13</v>
      </c>
      <c r="F7" s="2" t="s">
        <v>14</v>
      </c>
      <c r="G7" s="3" t="s">
        <v>15</v>
      </c>
      <c r="H7" s="4">
        <v>800000</v>
      </c>
      <c r="I7" s="4">
        <v>480000</v>
      </c>
      <c r="J7" s="4">
        <v>810000</v>
      </c>
      <c r="K7" s="4">
        <v>490000</v>
      </c>
      <c r="L7" s="5">
        <f>(H7+I7+J7+K7)</f>
        <v>2580000</v>
      </c>
    </row>
    <row r="8" spans="1:12" ht="34.9" customHeight="1" thickBot="1" x14ac:dyDescent="0.3">
      <c r="A8" s="1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3" t="s">
        <v>15</v>
      </c>
      <c r="H8" s="4">
        <v>250000</v>
      </c>
      <c r="I8" s="4">
        <v>110000</v>
      </c>
      <c r="J8" s="4">
        <v>250000</v>
      </c>
      <c r="K8" s="4">
        <v>110000</v>
      </c>
      <c r="L8" s="5">
        <f>(H8+I8+J8+K8)</f>
        <v>720000</v>
      </c>
    </row>
    <row r="9" spans="1:12" ht="34.9" customHeight="1" thickBot="1" x14ac:dyDescent="0.3">
      <c r="A9" s="1">
        <v>4</v>
      </c>
      <c r="B9" s="2" t="s">
        <v>22</v>
      </c>
      <c r="C9" s="2" t="s">
        <v>23</v>
      </c>
      <c r="D9" s="2">
        <v>296</v>
      </c>
      <c r="E9" s="2" t="s">
        <v>13</v>
      </c>
      <c r="F9" s="2" t="s">
        <v>14</v>
      </c>
      <c r="G9" s="3" t="s">
        <v>15</v>
      </c>
      <c r="H9" s="4">
        <v>175000</v>
      </c>
      <c r="I9" s="4">
        <v>90000</v>
      </c>
      <c r="J9" s="4">
        <v>175000</v>
      </c>
      <c r="K9" s="4">
        <v>90000</v>
      </c>
      <c r="L9" s="5">
        <f>(H9+I9+J9+K9)</f>
        <v>530000</v>
      </c>
    </row>
    <row r="10" spans="1:12" ht="34.9" customHeight="1" thickBot="1" x14ac:dyDescent="0.3">
      <c r="A10" s="1">
        <v>5</v>
      </c>
      <c r="B10" s="2" t="s">
        <v>189</v>
      </c>
      <c r="C10" s="2" t="s">
        <v>12</v>
      </c>
      <c r="D10" s="2" t="s">
        <v>24</v>
      </c>
      <c r="E10" s="2" t="s">
        <v>13</v>
      </c>
      <c r="F10" s="2" t="s">
        <v>14</v>
      </c>
      <c r="G10" s="3" t="s">
        <v>25</v>
      </c>
      <c r="H10" s="4">
        <v>3000</v>
      </c>
      <c r="I10" s="4">
        <v>10500</v>
      </c>
      <c r="J10" s="4">
        <v>3000</v>
      </c>
      <c r="K10" s="4">
        <v>10500</v>
      </c>
      <c r="L10" s="5">
        <f t="shared" ref="L10:L73" si="0">(H10+I10+J10+K10)</f>
        <v>27000</v>
      </c>
    </row>
    <row r="11" spans="1:12" ht="34.9" customHeight="1" thickBot="1" x14ac:dyDescent="0.3">
      <c r="A11" s="1">
        <v>6</v>
      </c>
      <c r="B11" s="2" t="s">
        <v>190</v>
      </c>
      <c r="C11" s="2" t="s">
        <v>26</v>
      </c>
      <c r="D11" s="2" t="s">
        <v>24</v>
      </c>
      <c r="E11" s="2" t="s">
        <v>13</v>
      </c>
      <c r="F11" s="2" t="s">
        <v>14</v>
      </c>
      <c r="G11" s="3" t="s">
        <v>25</v>
      </c>
      <c r="H11" s="4">
        <v>6000</v>
      </c>
      <c r="I11" s="4">
        <v>15000</v>
      </c>
      <c r="J11" s="4">
        <v>6000</v>
      </c>
      <c r="K11" s="4">
        <v>15000</v>
      </c>
      <c r="L11" s="5">
        <f>(H11+I11+J11+K11)</f>
        <v>42000</v>
      </c>
    </row>
    <row r="12" spans="1:12" ht="34.9" customHeight="1" thickBot="1" x14ac:dyDescent="0.3">
      <c r="A12" s="1">
        <v>7</v>
      </c>
      <c r="B12" s="2" t="s">
        <v>191</v>
      </c>
      <c r="C12" s="3" t="s">
        <v>120</v>
      </c>
      <c r="D12" s="3" t="s">
        <v>156</v>
      </c>
      <c r="E12" s="3" t="s">
        <v>13</v>
      </c>
      <c r="F12" s="3" t="s">
        <v>14</v>
      </c>
      <c r="G12" s="3" t="s">
        <v>27</v>
      </c>
      <c r="H12" s="4">
        <v>150</v>
      </c>
      <c r="I12" s="4">
        <v>420</v>
      </c>
      <c r="J12" s="4">
        <v>150</v>
      </c>
      <c r="K12" s="4">
        <v>420</v>
      </c>
      <c r="L12" s="5">
        <f t="shared" si="0"/>
        <v>1140</v>
      </c>
    </row>
    <row r="13" spans="1:12" ht="34.9" customHeight="1" thickBot="1" x14ac:dyDescent="0.3">
      <c r="A13" s="1">
        <v>8</v>
      </c>
      <c r="B13" s="2" t="s">
        <v>192</v>
      </c>
      <c r="C13" s="2" t="s">
        <v>28</v>
      </c>
      <c r="D13" s="2" t="s">
        <v>29</v>
      </c>
      <c r="E13" s="2" t="s">
        <v>13</v>
      </c>
      <c r="F13" s="2" t="s">
        <v>14</v>
      </c>
      <c r="G13" s="3" t="s">
        <v>25</v>
      </c>
      <c r="H13" s="4">
        <v>6500</v>
      </c>
      <c r="I13" s="4">
        <v>16000</v>
      </c>
      <c r="J13" s="4">
        <v>6500</v>
      </c>
      <c r="K13" s="4">
        <v>16000</v>
      </c>
      <c r="L13" s="5">
        <f t="shared" si="0"/>
        <v>45000</v>
      </c>
    </row>
    <row r="14" spans="1:12" ht="34.9" customHeight="1" thickBot="1" x14ac:dyDescent="0.3">
      <c r="A14" s="1">
        <v>9</v>
      </c>
      <c r="B14" s="2" t="s">
        <v>193</v>
      </c>
      <c r="C14" s="2" t="s">
        <v>30</v>
      </c>
      <c r="D14" s="2" t="s">
        <v>24</v>
      </c>
      <c r="E14" s="2" t="s">
        <v>13</v>
      </c>
      <c r="F14" s="2" t="s">
        <v>14</v>
      </c>
      <c r="G14" s="3" t="s">
        <v>25</v>
      </c>
      <c r="H14" s="4">
        <v>150</v>
      </c>
      <c r="I14" s="4">
        <v>450</v>
      </c>
      <c r="J14" s="4">
        <v>150</v>
      </c>
      <c r="K14" s="4">
        <v>450</v>
      </c>
      <c r="L14" s="5">
        <f t="shared" si="0"/>
        <v>1200</v>
      </c>
    </row>
    <row r="15" spans="1:12" ht="34.9" customHeight="1" thickBot="1" x14ac:dyDescent="0.3">
      <c r="A15" s="1">
        <v>10</v>
      </c>
      <c r="B15" s="2" t="s">
        <v>194</v>
      </c>
      <c r="C15" s="2" t="s">
        <v>31</v>
      </c>
      <c r="D15" s="2" t="s">
        <v>24</v>
      </c>
      <c r="E15" s="2" t="s">
        <v>13</v>
      </c>
      <c r="F15" s="2" t="s">
        <v>14</v>
      </c>
      <c r="G15" s="2" t="s">
        <v>25</v>
      </c>
      <c r="H15" s="4">
        <v>1500</v>
      </c>
      <c r="I15" s="4">
        <v>3500</v>
      </c>
      <c r="J15" s="4">
        <v>1500</v>
      </c>
      <c r="K15" s="4">
        <v>3500</v>
      </c>
      <c r="L15" s="5">
        <f t="shared" si="0"/>
        <v>10000</v>
      </c>
    </row>
    <row r="16" spans="1:12" ht="34.9" customHeight="1" thickBot="1" x14ac:dyDescent="0.3">
      <c r="A16" s="1">
        <v>11</v>
      </c>
      <c r="B16" s="2" t="s">
        <v>195</v>
      </c>
      <c r="C16" s="2" t="s">
        <v>32</v>
      </c>
      <c r="D16" s="2" t="s">
        <v>24</v>
      </c>
      <c r="E16" s="2" t="s">
        <v>13</v>
      </c>
      <c r="F16" s="2" t="s">
        <v>14</v>
      </c>
      <c r="G16" s="2" t="s">
        <v>25</v>
      </c>
      <c r="H16" s="4">
        <v>1100</v>
      </c>
      <c r="I16" s="4">
        <v>2400</v>
      </c>
      <c r="J16" s="4">
        <v>1100</v>
      </c>
      <c r="K16" s="4">
        <v>2400</v>
      </c>
      <c r="L16" s="5">
        <f t="shared" si="0"/>
        <v>7000</v>
      </c>
    </row>
    <row r="17" spans="1:12" ht="34.9" customHeight="1" thickBot="1" x14ac:dyDescent="0.3">
      <c r="A17" s="1">
        <v>12</v>
      </c>
      <c r="B17" s="2" t="s">
        <v>196</v>
      </c>
      <c r="C17" s="2" t="s">
        <v>33</v>
      </c>
      <c r="D17" s="2" t="s">
        <v>24</v>
      </c>
      <c r="E17" s="2" t="s">
        <v>13</v>
      </c>
      <c r="F17" s="2" t="s">
        <v>14</v>
      </c>
      <c r="G17" s="2" t="s">
        <v>25</v>
      </c>
      <c r="H17" s="4">
        <v>7000</v>
      </c>
      <c r="I17" s="4">
        <v>18500</v>
      </c>
      <c r="J17" s="4">
        <v>7000</v>
      </c>
      <c r="K17" s="4">
        <v>18500</v>
      </c>
      <c r="L17" s="5">
        <f t="shared" si="0"/>
        <v>51000</v>
      </c>
    </row>
    <row r="18" spans="1:12" ht="34.9" customHeight="1" thickBot="1" x14ac:dyDescent="0.3">
      <c r="A18" s="1">
        <v>13</v>
      </c>
      <c r="B18" s="2" t="s">
        <v>197</v>
      </c>
      <c r="C18" s="2" t="s">
        <v>34</v>
      </c>
      <c r="D18" s="2" t="s">
        <v>24</v>
      </c>
      <c r="E18" s="2" t="s">
        <v>13</v>
      </c>
      <c r="F18" s="2" t="s">
        <v>14</v>
      </c>
      <c r="G18" s="2" t="s">
        <v>25</v>
      </c>
      <c r="H18" s="4">
        <v>800</v>
      </c>
      <c r="I18" s="4">
        <v>2200</v>
      </c>
      <c r="J18" s="4">
        <v>800</v>
      </c>
      <c r="K18" s="4">
        <v>2200</v>
      </c>
      <c r="L18" s="5">
        <f t="shared" si="0"/>
        <v>6000</v>
      </c>
    </row>
    <row r="19" spans="1:12" ht="34.9" customHeight="1" thickBot="1" x14ac:dyDescent="0.3">
      <c r="A19" s="1">
        <v>14</v>
      </c>
      <c r="B19" s="2" t="s">
        <v>198</v>
      </c>
      <c r="C19" s="2" t="s">
        <v>35</v>
      </c>
      <c r="D19" s="2" t="s">
        <v>24</v>
      </c>
      <c r="E19" s="2" t="s">
        <v>13</v>
      </c>
      <c r="F19" s="2" t="s">
        <v>14</v>
      </c>
      <c r="G19" s="2" t="s">
        <v>25</v>
      </c>
      <c r="H19" s="4">
        <v>150</v>
      </c>
      <c r="I19" s="4">
        <v>300</v>
      </c>
      <c r="J19" s="4">
        <v>150</v>
      </c>
      <c r="K19" s="4">
        <v>300</v>
      </c>
      <c r="L19" s="5">
        <f t="shared" si="0"/>
        <v>900</v>
      </c>
    </row>
    <row r="20" spans="1:12" ht="34.9" customHeight="1" thickBot="1" x14ac:dyDescent="0.3">
      <c r="A20" s="1">
        <v>15</v>
      </c>
      <c r="B20" s="2" t="s">
        <v>199</v>
      </c>
      <c r="C20" s="2" t="s">
        <v>36</v>
      </c>
      <c r="D20" s="2" t="s">
        <v>24</v>
      </c>
      <c r="E20" s="2" t="s">
        <v>13</v>
      </c>
      <c r="F20" s="2" t="s">
        <v>14</v>
      </c>
      <c r="G20" s="2" t="s">
        <v>25</v>
      </c>
      <c r="H20" s="4">
        <v>1250</v>
      </c>
      <c r="I20" s="4">
        <v>3500</v>
      </c>
      <c r="J20" s="4">
        <v>1250</v>
      </c>
      <c r="K20" s="4">
        <v>3500</v>
      </c>
      <c r="L20" s="5">
        <f t="shared" si="0"/>
        <v>9500</v>
      </c>
    </row>
    <row r="21" spans="1:12" ht="34.9" customHeight="1" thickBot="1" x14ac:dyDescent="0.3">
      <c r="A21" s="1">
        <v>16</v>
      </c>
      <c r="B21" s="2" t="s">
        <v>200</v>
      </c>
      <c r="C21" s="2" t="s">
        <v>36</v>
      </c>
      <c r="D21" s="2" t="s">
        <v>24</v>
      </c>
      <c r="E21" s="2" t="s">
        <v>13</v>
      </c>
      <c r="F21" s="2" t="s">
        <v>14</v>
      </c>
      <c r="G21" s="2" t="s">
        <v>25</v>
      </c>
      <c r="H21" s="4">
        <v>700</v>
      </c>
      <c r="I21" s="4">
        <v>1700</v>
      </c>
      <c r="J21" s="4">
        <v>700</v>
      </c>
      <c r="K21" s="4">
        <v>1700</v>
      </c>
      <c r="L21" s="5">
        <f t="shared" si="0"/>
        <v>4800</v>
      </c>
    </row>
    <row r="22" spans="1:12" ht="34.9" customHeight="1" thickBot="1" x14ac:dyDescent="0.3">
      <c r="A22" s="1">
        <v>17</v>
      </c>
      <c r="B22" s="2" t="s">
        <v>201</v>
      </c>
      <c r="C22" s="2" t="s">
        <v>37</v>
      </c>
      <c r="D22" s="2" t="s">
        <v>24</v>
      </c>
      <c r="E22" s="2" t="s">
        <v>13</v>
      </c>
      <c r="F22" s="2" t="s">
        <v>14</v>
      </c>
      <c r="G22" s="2" t="s">
        <v>25</v>
      </c>
      <c r="H22" s="4">
        <v>900</v>
      </c>
      <c r="I22" s="4">
        <v>1900</v>
      </c>
      <c r="J22" s="4">
        <v>900</v>
      </c>
      <c r="K22" s="4">
        <v>1900</v>
      </c>
      <c r="L22" s="5">
        <f t="shared" si="0"/>
        <v>5600</v>
      </c>
    </row>
    <row r="23" spans="1:12" ht="34.9" customHeight="1" thickBot="1" x14ac:dyDescent="0.3">
      <c r="A23" s="1">
        <v>18</v>
      </c>
      <c r="B23" s="2" t="s">
        <v>202</v>
      </c>
      <c r="C23" s="2" t="s">
        <v>38</v>
      </c>
      <c r="D23" s="2" t="s">
        <v>24</v>
      </c>
      <c r="E23" s="2" t="s">
        <v>39</v>
      </c>
      <c r="F23" s="2" t="s">
        <v>40</v>
      </c>
      <c r="G23" s="2" t="s">
        <v>25</v>
      </c>
      <c r="H23" s="4">
        <v>8500</v>
      </c>
      <c r="I23" s="4">
        <v>25000</v>
      </c>
      <c r="J23" s="4">
        <v>8500</v>
      </c>
      <c r="K23" s="4">
        <v>25000</v>
      </c>
      <c r="L23" s="5">
        <f t="shared" si="0"/>
        <v>67000</v>
      </c>
    </row>
    <row r="24" spans="1:12" ht="34.9" customHeight="1" thickBot="1" x14ac:dyDescent="0.3">
      <c r="A24" s="1">
        <v>19</v>
      </c>
      <c r="B24" s="2" t="s">
        <v>203</v>
      </c>
      <c r="C24" s="2" t="s">
        <v>41</v>
      </c>
      <c r="D24" s="2" t="s">
        <v>24</v>
      </c>
      <c r="E24" s="2" t="s">
        <v>13</v>
      </c>
      <c r="F24" s="2" t="s">
        <v>14</v>
      </c>
      <c r="G24" s="3" t="s">
        <v>25</v>
      </c>
      <c r="H24" s="4">
        <v>2400</v>
      </c>
      <c r="I24" s="4">
        <v>6000</v>
      </c>
      <c r="J24" s="4">
        <v>2400</v>
      </c>
      <c r="K24" s="4">
        <v>6000</v>
      </c>
      <c r="L24" s="5">
        <f t="shared" si="0"/>
        <v>16800</v>
      </c>
    </row>
    <row r="25" spans="1:12" ht="34.9" customHeight="1" thickBot="1" x14ac:dyDescent="0.3">
      <c r="A25" s="1">
        <v>20</v>
      </c>
      <c r="B25" s="2" t="s">
        <v>204</v>
      </c>
      <c r="C25" s="2" t="s">
        <v>42</v>
      </c>
      <c r="D25" s="2" t="s">
        <v>43</v>
      </c>
      <c r="E25" s="2" t="s">
        <v>13</v>
      </c>
      <c r="F25" s="2" t="s">
        <v>14</v>
      </c>
      <c r="G25" s="3" t="s">
        <v>25</v>
      </c>
      <c r="H25" s="4">
        <v>170</v>
      </c>
      <c r="I25" s="4">
        <v>450</v>
      </c>
      <c r="J25" s="4">
        <v>170</v>
      </c>
      <c r="K25" s="4">
        <v>450</v>
      </c>
      <c r="L25" s="5">
        <f t="shared" si="0"/>
        <v>1240</v>
      </c>
    </row>
    <row r="26" spans="1:12" ht="34.9" customHeight="1" thickBot="1" x14ac:dyDescent="0.3">
      <c r="A26" s="1">
        <v>21</v>
      </c>
      <c r="B26" s="2" t="s">
        <v>205</v>
      </c>
      <c r="C26" s="2" t="s">
        <v>44</v>
      </c>
      <c r="D26" s="2" t="s">
        <v>45</v>
      </c>
      <c r="E26" s="2" t="s">
        <v>13</v>
      </c>
      <c r="F26" s="2" t="s">
        <v>14</v>
      </c>
      <c r="G26" s="3" t="s">
        <v>25</v>
      </c>
      <c r="H26" s="4">
        <v>20</v>
      </c>
      <c r="I26" s="4">
        <v>50</v>
      </c>
      <c r="J26" s="4">
        <v>20</v>
      </c>
      <c r="K26" s="4">
        <v>50</v>
      </c>
      <c r="L26" s="5">
        <f t="shared" si="0"/>
        <v>140</v>
      </c>
    </row>
    <row r="27" spans="1:12" ht="34.9" customHeight="1" thickBot="1" x14ac:dyDescent="0.3">
      <c r="A27" s="1">
        <v>22</v>
      </c>
      <c r="B27" s="2" t="s">
        <v>206</v>
      </c>
      <c r="C27" s="2" t="s">
        <v>46</v>
      </c>
      <c r="D27" s="2" t="s">
        <v>24</v>
      </c>
      <c r="E27" s="2" t="s">
        <v>13</v>
      </c>
      <c r="F27" s="2" t="s">
        <v>14</v>
      </c>
      <c r="G27" s="3" t="s">
        <v>25</v>
      </c>
      <c r="H27" s="4">
        <v>260</v>
      </c>
      <c r="I27" s="4">
        <v>700</v>
      </c>
      <c r="J27" s="4">
        <v>260</v>
      </c>
      <c r="K27" s="4">
        <v>700</v>
      </c>
      <c r="L27" s="5">
        <f t="shared" si="0"/>
        <v>1920</v>
      </c>
    </row>
    <row r="28" spans="1:12" ht="34.9" customHeight="1" thickBot="1" x14ac:dyDescent="0.3">
      <c r="A28" s="1">
        <v>23</v>
      </c>
      <c r="B28" s="2" t="s">
        <v>207</v>
      </c>
      <c r="C28" s="2" t="s">
        <v>47</v>
      </c>
      <c r="D28" s="2" t="s">
        <v>24</v>
      </c>
      <c r="E28" s="2" t="s">
        <v>13</v>
      </c>
      <c r="F28" s="2" t="s">
        <v>14</v>
      </c>
      <c r="G28" s="3" t="s">
        <v>25</v>
      </c>
      <c r="H28" s="4">
        <v>1000</v>
      </c>
      <c r="I28" s="4">
        <v>2600</v>
      </c>
      <c r="J28" s="4">
        <v>1000</v>
      </c>
      <c r="K28" s="4">
        <v>2600</v>
      </c>
      <c r="L28" s="5">
        <f t="shared" si="0"/>
        <v>7200</v>
      </c>
    </row>
    <row r="29" spans="1:12" ht="34.9" customHeight="1" thickBot="1" x14ac:dyDescent="0.3">
      <c r="A29" s="1">
        <v>24</v>
      </c>
      <c r="B29" s="2" t="s">
        <v>208</v>
      </c>
      <c r="C29" s="2" t="s">
        <v>48</v>
      </c>
      <c r="D29" s="2" t="s">
        <v>24</v>
      </c>
      <c r="E29" s="2" t="s">
        <v>13</v>
      </c>
      <c r="F29" s="2" t="s">
        <v>14</v>
      </c>
      <c r="G29" s="3" t="s">
        <v>25</v>
      </c>
      <c r="H29" s="4">
        <v>2300</v>
      </c>
      <c r="I29" s="4">
        <v>5700</v>
      </c>
      <c r="J29" s="4">
        <v>2300</v>
      </c>
      <c r="K29" s="4">
        <v>5700</v>
      </c>
      <c r="L29" s="5">
        <f t="shared" si="0"/>
        <v>16000</v>
      </c>
    </row>
    <row r="30" spans="1:12" ht="34.9" customHeight="1" thickBot="1" x14ac:dyDescent="0.3">
      <c r="A30" s="1">
        <v>25</v>
      </c>
      <c r="B30" s="2" t="s">
        <v>209</v>
      </c>
      <c r="C30" s="2" t="s">
        <v>49</v>
      </c>
      <c r="D30" s="2" t="s">
        <v>24</v>
      </c>
      <c r="E30" s="2" t="s">
        <v>39</v>
      </c>
      <c r="F30" s="2" t="s">
        <v>40</v>
      </c>
      <c r="G30" s="3" t="s">
        <v>25</v>
      </c>
      <c r="H30" s="4">
        <v>1200</v>
      </c>
      <c r="I30" s="4">
        <v>3000</v>
      </c>
      <c r="J30" s="4">
        <v>1200</v>
      </c>
      <c r="K30" s="4">
        <v>3000</v>
      </c>
      <c r="L30" s="5">
        <f t="shared" si="0"/>
        <v>8400</v>
      </c>
    </row>
    <row r="31" spans="1:12" ht="34.9" customHeight="1" thickBot="1" x14ac:dyDescent="0.3">
      <c r="A31" s="1">
        <v>26</v>
      </c>
      <c r="B31" s="2" t="s">
        <v>210</v>
      </c>
      <c r="C31" s="2" t="s">
        <v>50</v>
      </c>
      <c r="D31" s="2" t="s">
        <v>24</v>
      </c>
      <c r="E31" s="2" t="s">
        <v>13</v>
      </c>
      <c r="F31" s="2" t="s">
        <v>14</v>
      </c>
      <c r="G31" s="3" t="s">
        <v>25</v>
      </c>
      <c r="H31" s="4">
        <v>1050</v>
      </c>
      <c r="I31" s="4">
        <v>2900</v>
      </c>
      <c r="J31" s="4">
        <v>1050</v>
      </c>
      <c r="K31" s="4">
        <v>2900</v>
      </c>
      <c r="L31" s="5">
        <f t="shared" si="0"/>
        <v>7900</v>
      </c>
    </row>
    <row r="32" spans="1:12" ht="34.9" customHeight="1" thickBot="1" x14ac:dyDescent="0.3">
      <c r="A32" s="1">
        <v>27</v>
      </c>
      <c r="B32" s="2" t="s">
        <v>211</v>
      </c>
      <c r="C32" s="2" t="s">
        <v>51</v>
      </c>
      <c r="D32" s="2" t="s">
        <v>24</v>
      </c>
      <c r="E32" s="2" t="s">
        <v>39</v>
      </c>
      <c r="F32" s="2" t="s">
        <v>40</v>
      </c>
      <c r="G32" s="3" t="s">
        <v>25</v>
      </c>
      <c r="H32" s="4">
        <v>200</v>
      </c>
      <c r="I32" s="4">
        <v>550</v>
      </c>
      <c r="J32" s="4">
        <v>200</v>
      </c>
      <c r="K32" s="4">
        <v>550</v>
      </c>
      <c r="L32" s="5">
        <f t="shared" si="0"/>
        <v>1500</v>
      </c>
    </row>
    <row r="33" spans="1:12" ht="34.9" customHeight="1" thickBot="1" x14ac:dyDescent="0.3">
      <c r="A33" s="1">
        <v>28</v>
      </c>
      <c r="B33" s="2" t="s">
        <v>212</v>
      </c>
      <c r="C33" s="2" t="s">
        <v>52</v>
      </c>
      <c r="D33" s="2" t="s">
        <v>24</v>
      </c>
      <c r="E33" s="2" t="s">
        <v>13</v>
      </c>
      <c r="F33" s="2" t="s">
        <v>14</v>
      </c>
      <c r="G33" s="3" t="s">
        <v>25</v>
      </c>
      <c r="H33" s="4">
        <v>550</v>
      </c>
      <c r="I33" s="4">
        <v>1300</v>
      </c>
      <c r="J33" s="4">
        <v>550</v>
      </c>
      <c r="K33" s="4">
        <v>1300</v>
      </c>
      <c r="L33" s="5">
        <f t="shared" si="0"/>
        <v>3700</v>
      </c>
    </row>
    <row r="34" spans="1:12" ht="34.9" customHeight="1" thickBot="1" x14ac:dyDescent="0.3">
      <c r="A34" s="1">
        <v>29</v>
      </c>
      <c r="B34" s="2" t="s">
        <v>213</v>
      </c>
      <c r="C34" s="2" t="s">
        <v>53</v>
      </c>
      <c r="D34" s="2" t="s">
        <v>24</v>
      </c>
      <c r="E34" s="2" t="s">
        <v>39</v>
      </c>
      <c r="F34" s="2" t="s">
        <v>40</v>
      </c>
      <c r="G34" s="3" t="s">
        <v>25</v>
      </c>
      <c r="H34" s="4">
        <v>3700</v>
      </c>
      <c r="I34" s="4">
        <v>9000</v>
      </c>
      <c r="J34" s="4">
        <v>3700</v>
      </c>
      <c r="K34" s="4">
        <v>9000</v>
      </c>
      <c r="L34" s="5">
        <f t="shared" si="0"/>
        <v>25400</v>
      </c>
    </row>
    <row r="35" spans="1:12" ht="34.9" customHeight="1" thickBot="1" x14ac:dyDescent="0.3">
      <c r="A35" s="1">
        <v>30</v>
      </c>
      <c r="B35" s="2" t="s">
        <v>214</v>
      </c>
      <c r="C35" s="2" t="s">
        <v>54</v>
      </c>
      <c r="D35" s="2" t="s">
        <v>24</v>
      </c>
      <c r="E35" s="2" t="s">
        <v>13</v>
      </c>
      <c r="F35" s="2" t="s">
        <v>14</v>
      </c>
      <c r="G35" s="3" t="s">
        <v>25</v>
      </c>
      <c r="H35" s="4">
        <v>400</v>
      </c>
      <c r="I35" s="4">
        <v>900</v>
      </c>
      <c r="J35" s="4">
        <v>400</v>
      </c>
      <c r="K35" s="4">
        <v>900</v>
      </c>
      <c r="L35" s="5">
        <f t="shared" si="0"/>
        <v>2600</v>
      </c>
    </row>
    <row r="36" spans="1:12" ht="34.9" customHeight="1" thickBot="1" x14ac:dyDescent="0.3">
      <c r="A36" s="1">
        <v>31</v>
      </c>
      <c r="B36" s="2" t="s">
        <v>215</v>
      </c>
      <c r="C36" s="2" t="s">
        <v>55</v>
      </c>
      <c r="D36" s="2" t="s">
        <v>24</v>
      </c>
      <c r="E36" s="2" t="s">
        <v>13</v>
      </c>
      <c r="F36" s="2" t="s">
        <v>14</v>
      </c>
      <c r="G36" s="3" t="s">
        <v>25</v>
      </c>
      <c r="H36" s="4">
        <v>4000</v>
      </c>
      <c r="I36" s="4">
        <v>10100</v>
      </c>
      <c r="J36" s="4">
        <v>4000</v>
      </c>
      <c r="K36" s="4">
        <v>10100</v>
      </c>
      <c r="L36" s="5">
        <f t="shared" si="0"/>
        <v>28200</v>
      </c>
    </row>
    <row r="37" spans="1:12" ht="34.9" customHeight="1" thickBot="1" x14ac:dyDescent="0.3">
      <c r="A37" s="1">
        <v>32</v>
      </c>
      <c r="B37" s="2" t="s">
        <v>216</v>
      </c>
      <c r="C37" s="2" t="s">
        <v>56</v>
      </c>
      <c r="D37" s="2" t="s">
        <v>57</v>
      </c>
      <c r="E37" s="2" t="s">
        <v>13</v>
      </c>
      <c r="F37" s="2" t="s">
        <v>14</v>
      </c>
      <c r="G37" s="3" t="s">
        <v>25</v>
      </c>
      <c r="H37" s="4">
        <v>100</v>
      </c>
      <c r="I37" s="4">
        <v>350</v>
      </c>
      <c r="J37" s="4">
        <v>100</v>
      </c>
      <c r="K37" s="4">
        <v>350</v>
      </c>
      <c r="L37" s="5">
        <f t="shared" si="0"/>
        <v>900</v>
      </c>
    </row>
    <row r="38" spans="1:12" ht="34.9" customHeight="1" thickBot="1" x14ac:dyDescent="0.3">
      <c r="A38" s="1">
        <v>33</v>
      </c>
      <c r="B38" s="2" t="s">
        <v>217</v>
      </c>
      <c r="C38" s="2" t="s">
        <v>47</v>
      </c>
      <c r="D38" s="2" t="s">
        <v>58</v>
      </c>
      <c r="E38" s="2" t="s">
        <v>13</v>
      </c>
      <c r="F38" s="2" t="s">
        <v>14</v>
      </c>
      <c r="G38" s="3" t="s">
        <v>25</v>
      </c>
      <c r="H38" s="4">
        <v>1500</v>
      </c>
      <c r="I38" s="4">
        <v>3300</v>
      </c>
      <c r="J38" s="4">
        <v>1500</v>
      </c>
      <c r="K38" s="4">
        <v>3300</v>
      </c>
      <c r="L38" s="5">
        <f t="shared" si="0"/>
        <v>9600</v>
      </c>
    </row>
    <row r="39" spans="1:12" ht="34.9" customHeight="1" thickBot="1" x14ac:dyDescent="0.3">
      <c r="A39" s="1">
        <v>34</v>
      </c>
      <c r="B39" s="2" t="s">
        <v>59</v>
      </c>
      <c r="C39" s="2" t="s">
        <v>53</v>
      </c>
      <c r="D39" s="2" t="s">
        <v>60</v>
      </c>
      <c r="E39" s="2" t="s">
        <v>39</v>
      </c>
      <c r="F39" s="2" t="s">
        <v>40</v>
      </c>
      <c r="G39" s="3" t="s">
        <v>25</v>
      </c>
      <c r="H39" s="4">
        <v>850</v>
      </c>
      <c r="I39" s="4">
        <v>2100</v>
      </c>
      <c r="J39" s="4">
        <v>850</v>
      </c>
      <c r="K39" s="4">
        <v>2100</v>
      </c>
      <c r="L39" s="5">
        <f t="shared" si="0"/>
        <v>5900</v>
      </c>
    </row>
    <row r="40" spans="1:12" ht="34.9" customHeight="1" thickBot="1" x14ac:dyDescent="0.3">
      <c r="A40" s="1">
        <v>35</v>
      </c>
      <c r="B40" s="2" t="s">
        <v>218</v>
      </c>
      <c r="C40" s="2" t="s">
        <v>61</v>
      </c>
      <c r="D40" s="2" t="s">
        <v>62</v>
      </c>
      <c r="E40" s="2" t="s">
        <v>13</v>
      </c>
      <c r="F40" s="2" t="s">
        <v>14</v>
      </c>
      <c r="G40" s="3" t="s">
        <v>25</v>
      </c>
      <c r="H40" s="4">
        <v>500</v>
      </c>
      <c r="I40" s="4">
        <v>1100</v>
      </c>
      <c r="J40" s="4">
        <v>500</v>
      </c>
      <c r="K40" s="4">
        <v>1100</v>
      </c>
      <c r="L40" s="5">
        <f t="shared" si="0"/>
        <v>3200</v>
      </c>
    </row>
    <row r="41" spans="1:12" ht="34.9" customHeight="1" thickBot="1" x14ac:dyDescent="0.3">
      <c r="A41" s="1">
        <v>36</v>
      </c>
      <c r="B41" s="2" t="s">
        <v>219</v>
      </c>
      <c r="C41" s="2" t="s">
        <v>121</v>
      </c>
      <c r="D41" s="2" t="s">
        <v>63</v>
      </c>
      <c r="E41" s="2" t="s">
        <v>13</v>
      </c>
      <c r="F41" s="2" t="s">
        <v>14</v>
      </c>
      <c r="G41" s="3" t="s">
        <v>25</v>
      </c>
      <c r="H41" s="4">
        <v>1250</v>
      </c>
      <c r="I41" s="4">
        <v>3100</v>
      </c>
      <c r="J41" s="4">
        <v>1250</v>
      </c>
      <c r="K41" s="4">
        <v>3100</v>
      </c>
      <c r="L41" s="5">
        <f t="shared" si="0"/>
        <v>8700</v>
      </c>
    </row>
    <row r="42" spans="1:12" ht="34.9" customHeight="1" thickBot="1" x14ac:dyDescent="0.3">
      <c r="A42" s="1">
        <v>37</v>
      </c>
      <c r="B42" s="2" t="s">
        <v>220</v>
      </c>
      <c r="C42" s="2" t="s">
        <v>122</v>
      </c>
      <c r="D42" s="2" t="s">
        <v>64</v>
      </c>
      <c r="E42" s="2" t="s">
        <v>13</v>
      </c>
      <c r="F42" s="2" t="s">
        <v>14</v>
      </c>
      <c r="G42" s="3" t="s">
        <v>25</v>
      </c>
      <c r="H42" s="4">
        <v>1200</v>
      </c>
      <c r="I42" s="4">
        <v>3000</v>
      </c>
      <c r="J42" s="4">
        <v>1200</v>
      </c>
      <c r="K42" s="4">
        <v>3000</v>
      </c>
      <c r="L42" s="5">
        <f t="shared" si="0"/>
        <v>8400</v>
      </c>
    </row>
    <row r="43" spans="1:12" ht="34.9" customHeight="1" thickBot="1" x14ac:dyDescent="0.3">
      <c r="A43" s="1">
        <v>38</v>
      </c>
      <c r="B43" s="2" t="s">
        <v>221</v>
      </c>
      <c r="C43" s="3" t="s">
        <v>12</v>
      </c>
      <c r="D43" s="3" t="s">
        <v>65</v>
      </c>
      <c r="E43" s="3" t="s">
        <v>13</v>
      </c>
      <c r="F43" s="3" t="s">
        <v>14</v>
      </c>
      <c r="G43" s="3" t="s">
        <v>25</v>
      </c>
      <c r="H43" s="4">
        <v>250</v>
      </c>
      <c r="I43" s="4">
        <v>600</v>
      </c>
      <c r="J43" s="4">
        <v>250</v>
      </c>
      <c r="K43" s="4">
        <v>600</v>
      </c>
      <c r="L43" s="5">
        <f t="shared" si="0"/>
        <v>1700</v>
      </c>
    </row>
    <row r="44" spans="1:12" ht="34.9" customHeight="1" thickBot="1" x14ac:dyDescent="0.3">
      <c r="A44" s="1">
        <v>39</v>
      </c>
      <c r="B44" s="2" t="s">
        <v>222</v>
      </c>
      <c r="C44" s="2" t="s">
        <v>123</v>
      </c>
      <c r="D44" s="2" t="s">
        <v>157</v>
      </c>
      <c r="E44" s="2" t="s">
        <v>20</v>
      </c>
      <c r="F44" s="2" t="s">
        <v>21</v>
      </c>
      <c r="G44" s="3" t="s">
        <v>25</v>
      </c>
      <c r="H44" s="4">
        <v>400</v>
      </c>
      <c r="I44" s="4">
        <v>1000</v>
      </c>
      <c r="J44" s="4">
        <v>400</v>
      </c>
      <c r="K44" s="4">
        <v>1000</v>
      </c>
      <c r="L44" s="5">
        <f t="shared" si="0"/>
        <v>2800</v>
      </c>
    </row>
    <row r="45" spans="1:12" ht="34.9" customHeight="1" thickBot="1" x14ac:dyDescent="0.3">
      <c r="A45" s="1">
        <v>40</v>
      </c>
      <c r="B45" s="2" t="s">
        <v>223</v>
      </c>
      <c r="C45" s="2" t="s">
        <v>123</v>
      </c>
      <c r="D45" s="2" t="s">
        <v>158</v>
      </c>
      <c r="E45" s="2" t="s">
        <v>20</v>
      </c>
      <c r="F45" s="2" t="s">
        <v>21</v>
      </c>
      <c r="G45" s="3" t="s">
        <v>25</v>
      </c>
      <c r="H45" s="4">
        <v>1000</v>
      </c>
      <c r="I45" s="4">
        <v>2500</v>
      </c>
      <c r="J45" s="4">
        <v>1000</v>
      </c>
      <c r="K45" s="4">
        <v>2500</v>
      </c>
      <c r="L45" s="5">
        <f t="shared" si="0"/>
        <v>7000</v>
      </c>
    </row>
    <row r="46" spans="1:12" ht="34.9" customHeight="1" thickBot="1" x14ac:dyDescent="0.3">
      <c r="A46" s="1">
        <v>41</v>
      </c>
      <c r="B46" s="2" t="s">
        <v>224</v>
      </c>
      <c r="C46" s="2" t="s">
        <v>124</v>
      </c>
      <c r="D46" s="2" t="s">
        <v>159</v>
      </c>
      <c r="E46" s="2" t="s">
        <v>20</v>
      </c>
      <c r="F46" s="2" t="s">
        <v>21</v>
      </c>
      <c r="G46" s="3" t="s">
        <v>25</v>
      </c>
      <c r="H46" s="4">
        <v>500</v>
      </c>
      <c r="I46" s="4">
        <v>1150</v>
      </c>
      <c r="J46" s="4">
        <v>500</v>
      </c>
      <c r="K46" s="4">
        <v>1150</v>
      </c>
      <c r="L46" s="5">
        <f t="shared" si="0"/>
        <v>3300</v>
      </c>
    </row>
    <row r="47" spans="1:12" ht="34.9" customHeight="1" thickBot="1" x14ac:dyDescent="0.3">
      <c r="A47" s="1">
        <v>42</v>
      </c>
      <c r="B47" s="2" t="s">
        <v>225</v>
      </c>
      <c r="C47" s="2" t="s">
        <v>125</v>
      </c>
      <c r="D47" s="2" t="s">
        <v>160</v>
      </c>
      <c r="E47" s="2" t="s">
        <v>39</v>
      </c>
      <c r="F47" s="2" t="s">
        <v>40</v>
      </c>
      <c r="G47" s="3" t="s">
        <v>25</v>
      </c>
      <c r="H47" s="4">
        <v>200</v>
      </c>
      <c r="I47" s="4">
        <v>500</v>
      </c>
      <c r="J47" s="4">
        <v>200</v>
      </c>
      <c r="K47" s="4">
        <v>500</v>
      </c>
      <c r="L47" s="5">
        <f t="shared" si="0"/>
        <v>1400</v>
      </c>
    </row>
    <row r="48" spans="1:12" ht="34.9" customHeight="1" thickBot="1" x14ac:dyDescent="0.3">
      <c r="A48" s="1">
        <v>43</v>
      </c>
      <c r="B48" s="2" t="s">
        <v>226</v>
      </c>
      <c r="C48" s="2" t="s">
        <v>126</v>
      </c>
      <c r="D48" s="2" t="s">
        <v>161</v>
      </c>
      <c r="E48" s="2" t="s">
        <v>39</v>
      </c>
      <c r="F48" s="2" t="s">
        <v>40</v>
      </c>
      <c r="G48" s="3" t="s">
        <v>25</v>
      </c>
      <c r="H48" s="4">
        <v>600</v>
      </c>
      <c r="I48" s="4">
        <v>1500</v>
      </c>
      <c r="J48" s="4">
        <v>600</v>
      </c>
      <c r="K48" s="4">
        <v>1500</v>
      </c>
      <c r="L48" s="5">
        <f t="shared" si="0"/>
        <v>4200</v>
      </c>
    </row>
    <row r="49" spans="1:12" ht="34.9" customHeight="1" thickBot="1" x14ac:dyDescent="0.3">
      <c r="A49" s="1">
        <v>44</v>
      </c>
      <c r="B49" s="2" t="s">
        <v>227</v>
      </c>
      <c r="C49" s="2" t="s">
        <v>127</v>
      </c>
      <c r="D49" s="2" t="s">
        <v>162</v>
      </c>
      <c r="E49" s="2" t="s">
        <v>39</v>
      </c>
      <c r="F49" s="2" t="s">
        <v>40</v>
      </c>
      <c r="G49" s="3" t="s">
        <v>25</v>
      </c>
      <c r="H49" s="4">
        <v>150</v>
      </c>
      <c r="I49" s="4">
        <v>400</v>
      </c>
      <c r="J49" s="4">
        <v>150</v>
      </c>
      <c r="K49" s="4">
        <v>400</v>
      </c>
      <c r="L49" s="5">
        <f t="shared" si="0"/>
        <v>1100</v>
      </c>
    </row>
    <row r="50" spans="1:12" ht="34.9" customHeight="1" thickBot="1" x14ac:dyDescent="0.3">
      <c r="A50" s="1">
        <v>45</v>
      </c>
      <c r="B50" s="2" t="s">
        <v>228</v>
      </c>
      <c r="C50" s="2" t="s">
        <v>128</v>
      </c>
      <c r="D50" s="2" t="s">
        <v>163</v>
      </c>
      <c r="E50" s="2" t="s">
        <v>39</v>
      </c>
      <c r="F50" s="2" t="s">
        <v>40</v>
      </c>
      <c r="G50" s="3" t="s">
        <v>25</v>
      </c>
      <c r="H50" s="4">
        <v>650</v>
      </c>
      <c r="I50" s="4">
        <v>1650</v>
      </c>
      <c r="J50" s="4">
        <v>650</v>
      </c>
      <c r="K50" s="4">
        <v>1650</v>
      </c>
      <c r="L50" s="5">
        <f t="shared" si="0"/>
        <v>4600</v>
      </c>
    </row>
    <row r="51" spans="1:12" ht="34.9" customHeight="1" thickBot="1" x14ac:dyDescent="0.3">
      <c r="A51" s="1">
        <v>46</v>
      </c>
      <c r="B51" s="2" t="s">
        <v>229</v>
      </c>
      <c r="C51" s="2" t="s">
        <v>126</v>
      </c>
      <c r="D51" s="2" t="s">
        <v>161</v>
      </c>
      <c r="E51" s="2" t="s">
        <v>39</v>
      </c>
      <c r="F51" s="2" t="s">
        <v>40</v>
      </c>
      <c r="G51" s="3" t="s">
        <v>25</v>
      </c>
      <c r="H51" s="4">
        <v>300</v>
      </c>
      <c r="I51" s="4">
        <v>700</v>
      </c>
      <c r="J51" s="4">
        <v>300</v>
      </c>
      <c r="K51" s="4">
        <v>700</v>
      </c>
      <c r="L51" s="5">
        <f t="shared" si="0"/>
        <v>2000</v>
      </c>
    </row>
    <row r="52" spans="1:12" ht="34.9" customHeight="1" thickBot="1" x14ac:dyDescent="0.3">
      <c r="A52" s="1">
        <v>47</v>
      </c>
      <c r="B52" s="2" t="s">
        <v>230</v>
      </c>
      <c r="C52" s="2" t="s">
        <v>129</v>
      </c>
      <c r="D52" s="2" t="s">
        <v>66</v>
      </c>
      <c r="E52" s="2" t="s">
        <v>20</v>
      </c>
      <c r="F52" s="2" t="s">
        <v>21</v>
      </c>
      <c r="G52" s="3" t="s">
        <v>25</v>
      </c>
      <c r="H52" s="4">
        <v>350</v>
      </c>
      <c r="I52" s="4">
        <v>800</v>
      </c>
      <c r="J52" s="4">
        <v>350</v>
      </c>
      <c r="K52" s="4">
        <v>800</v>
      </c>
      <c r="L52" s="5">
        <f t="shared" si="0"/>
        <v>2300</v>
      </c>
    </row>
    <row r="53" spans="1:12" ht="34.9" customHeight="1" thickBot="1" x14ac:dyDescent="0.3">
      <c r="A53" s="1">
        <v>48</v>
      </c>
      <c r="B53" s="2" t="s">
        <v>231</v>
      </c>
      <c r="C53" s="2" t="s">
        <v>130</v>
      </c>
      <c r="D53" s="2" t="s">
        <v>164</v>
      </c>
      <c r="E53" s="2" t="s">
        <v>20</v>
      </c>
      <c r="F53" s="2" t="s">
        <v>21</v>
      </c>
      <c r="G53" s="3" t="s">
        <v>25</v>
      </c>
      <c r="H53" s="4">
        <v>350</v>
      </c>
      <c r="I53" s="4">
        <v>1100</v>
      </c>
      <c r="J53" s="4">
        <v>350</v>
      </c>
      <c r="K53" s="4">
        <v>1100</v>
      </c>
      <c r="L53" s="5">
        <f t="shared" si="0"/>
        <v>2900</v>
      </c>
    </row>
    <row r="54" spans="1:12" ht="34.9" customHeight="1" thickBot="1" x14ac:dyDescent="0.3">
      <c r="A54" s="1">
        <v>49</v>
      </c>
      <c r="B54" s="2" t="s">
        <v>232</v>
      </c>
      <c r="C54" s="2" t="s">
        <v>131</v>
      </c>
      <c r="D54" s="2" t="s">
        <v>165</v>
      </c>
      <c r="E54" s="2" t="s">
        <v>20</v>
      </c>
      <c r="F54" s="2" t="s">
        <v>21</v>
      </c>
      <c r="G54" s="3" t="s">
        <v>25</v>
      </c>
      <c r="H54" s="4">
        <v>1600</v>
      </c>
      <c r="I54" s="4">
        <v>3600</v>
      </c>
      <c r="J54" s="4">
        <v>1600</v>
      </c>
      <c r="K54" s="4">
        <v>3600</v>
      </c>
      <c r="L54" s="5">
        <f t="shared" si="0"/>
        <v>10400</v>
      </c>
    </row>
    <row r="55" spans="1:12" ht="34.9" customHeight="1" thickBot="1" x14ac:dyDescent="0.3">
      <c r="A55" s="1">
        <v>50</v>
      </c>
      <c r="B55" s="2" t="s">
        <v>233</v>
      </c>
      <c r="C55" s="2" t="s">
        <v>132</v>
      </c>
      <c r="D55" s="2" t="s">
        <v>166</v>
      </c>
      <c r="E55" s="2" t="s">
        <v>20</v>
      </c>
      <c r="F55" s="2" t="s">
        <v>21</v>
      </c>
      <c r="G55" s="3" t="s">
        <v>25</v>
      </c>
      <c r="H55" s="4">
        <v>900</v>
      </c>
      <c r="I55" s="4">
        <v>2200</v>
      </c>
      <c r="J55" s="4">
        <v>900</v>
      </c>
      <c r="K55" s="4">
        <v>2200</v>
      </c>
      <c r="L55" s="5">
        <f t="shared" si="0"/>
        <v>6200</v>
      </c>
    </row>
    <row r="56" spans="1:12" ht="34.9" customHeight="1" thickBot="1" x14ac:dyDescent="0.3">
      <c r="A56" s="1">
        <v>51</v>
      </c>
      <c r="B56" s="2" t="s">
        <v>234</v>
      </c>
      <c r="C56" s="2" t="s">
        <v>133</v>
      </c>
      <c r="D56" s="2" t="s">
        <v>167</v>
      </c>
      <c r="E56" s="2" t="s">
        <v>13</v>
      </c>
      <c r="F56" s="2" t="s">
        <v>14</v>
      </c>
      <c r="G56" s="3" t="s">
        <v>25</v>
      </c>
      <c r="H56" s="4">
        <v>220</v>
      </c>
      <c r="I56" s="4">
        <v>560</v>
      </c>
      <c r="J56" s="4">
        <v>220</v>
      </c>
      <c r="K56" s="4">
        <v>560</v>
      </c>
      <c r="L56" s="5">
        <f t="shared" si="0"/>
        <v>1560</v>
      </c>
    </row>
    <row r="57" spans="1:12" ht="34.9" customHeight="1" thickBot="1" x14ac:dyDescent="0.3">
      <c r="A57" s="1">
        <v>52</v>
      </c>
      <c r="B57" s="2" t="s">
        <v>67</v>
      </c>
      <c r="C57" s="2" t="s">
        <v>134</v>
      </c>
      <c r="D57" s="2" t="s">
        <v>24</v>
      </c>
      <c r="E57" s="2" t="s">
        <v>13</v>
      </c>
      <c r="F57" s="2" t="s">
        <v>14</v>
      </c>
      <c r="G57" s="3" t="s">
        <v>25</v>
      </c>
      <c r="H57" s="4">
        <v>40</v>
      </c>
      <c r="I57" s="4">
        <v>100</v>
      </c>
      <c r="J57" s="4">
        <v>40</v>
      </c>
      <c r="K57" s="4">
        <v>100</v>
      </c>
      <c r="L57" s="5">
        <f t="shared" si="0"/>
        <v>280</v>
      </c>
    </row>
    <row r="58" spans="1:12" ht="34.9" customHeight="1" thickBot="1" x14ac:dyDescent="0.3">
      <c r="A58" s="1">
        <v>53</v>
      </c>
      <c r="B58" s="2" t="s">
        <v>68</v>
      </c>
      <c r="C58" s="2" t="s">
        <v>135</v>
      </c>
      <c r="D58" s="2" t="s">
        <v>24</v>
      </c>
      <c r="E58" s="2" t="s">
        <v>13</v>
      </c>
      <c r="F58" s="2" t="s">
        <v>14</v>
      </c>
      <c r="G58" s="3" t="s">
        <v>25</v>
      </c>
      <c r="H58" s="4">
        <v>600</v>
      </c>
      <c r="I58" s="4">
        <v>1300</v>
      </c>
      <c r="J58" s="4">
        <v>600</v>
      </c>
      <c r="K58" s="4">
        <v>1300</v>
      </c>
      <c r="L58" s="5">
        <f t="shared" si="0"/>
        <v>3800</v>
      </c>
    </row>
    <row r="59" spans="1:12" ht="34.9" customHeight="1" thickBot="1" x14ac:dyDescent="0.3">
      <c r="A59" s="1">
        <v>54</v>
      </c>
      <c r="B59" s="2" t="s">
        <v>69</v>
      </c>
      <c r="C59" s="2" t="s">
        <v>136</v>
      </c>
      <c r="D59" s="2" t="s">
        <v>24</v>
      </c>
      <c r="E59" s="2" t="s">
        <v>13</v>
      </c>
      <c r="F59" s="2" t="s">
        <v>14</v>
      </c>
      <c r="G59" s="3" t="s">
        <v>25</v>
      </c>
      <c r="H59" s="4">
        <v>30</v>
      </c>
      <c r="I59" s="4">
        <v>200</v>
      </c>
      <c r="J59" s="4">
        <v>30</v>
      </c>
      <c r="K59" s="4">
        <v>200</v>
      </c>
      <c r="L59" s="5">
        <f t="shared" si="0"/>
        <v>460</v>
      </c>
    </row>
    <row r="60" spans="1:12" ht="34.9" customHeight="1" thickBot="1" x14ac:dyDescent="0.3">
      <c r="A60" s="1">
        <v>55</v>
      </c>
      <c r="B60" s="2" t="s">
        <v>70</v>
      </c>
      <c r="C60" s="2" t="s">
        <v>137</v>
      </c>
      <c r="D60" s="2" t="s">
        <v>71</v>
      </c>
      <c r="E60" s="2" t="s">
        <v>13</v>
      </c>
      <c r="F60" s="2" t="s">
        <v>14</v>
      </c>
      <c r="G60" s="3" t="s">
        <v>25</v>
      </c>
      <c r="H60" s="4">
        <v>400</v>
      </c>
      <c r="I60" s="4">
        <v>900</v>
      </c>
      <c r="J60" s="4">
        <v>400</v>
      </c>
      <c r="K60" s="4">
        <v>900</v>
      </c>
      <c r="L60" s="5">
        <f t="shared" si="0"/>
        <v>2600</v>
      </c>
    </row>
    <row r="61" spans="1:12" ht="34.9" customHeight="1" thickBot="1" x14ac:dyDescent="0.3">
      <c r="A61" s="1">
        <v>56</v>
      </c>
      <c r="B61" s="2" t="s">
        <v>72</v>
      </c>
      <c r="C61" s="2" t="s">
        <v>138</v>
      </c>
      <c r="D61" s="2" t="s">
        <v>73</v>
      </c>
      <c r="E61" s="2" t="s">
        <v>13</v>
      </c>
      <c r="F61" s="2" t="s">
        <v>14</v>
      </c>
      <c r="G61" s="3" t="s">
        <v>25</v>
      </c>
      <c r="H61" s="4">
        <v>550</v>
      </c>
      <c r="I61" s="4">
        <v>1300</v>
      </c>
      <c r="J61" s="4">
        <v>550</v>
      </c>
      <c r="K61" s="4">
        <v>1300</v>
      </c>
      <c r="L61" s="5">
        <f t="shared" si="0"/>
        <v>3700</v>
      </c>
    </row>
    <row r="62" spans="1:12" ht="34.9" customHeight="1" thickBot="1" x14ac:dyDescent="0.3">
      <c r="A62" s="1">
        <v>57</v>
      </c>
      <c r="B62" s="2" t="s">
        <v>74</v>
      </c>
      <c r="C62" s="2" t="s">
        <v>139</v>
      </c>
      <c r="D62" s="2">
        <v>174</v>
      </c>
      <c r="E62" s="2" t="s">
        <v>13</v>
      </c>
      <c r="F62" s="2" t="s">
        <v>14</v>
      </c>
      <c r="G62" s="3" t="s">
        <v>25</v>
      </c>
      <c r="H62" s="4">
        <v>120</v>
      </c>
      <c r="I62" s="4">
        <v>300</v>
      </c>
      <c r="J62" s="4">
        <v>120</v>
      </c>
      <c r="K62" s="4">
        <v>300</v>
      </c>
      <c r="L62" s="5">
        <f t="shared" si="0"/>
        <v>840</v>
      </c>
    </row>
    <row r="63" spans="1:12" ht="34.9" customHeight="1" thickBot="1" x14ac:dyDescent="0.3">
      <c r="A63" s="1">
        <v>58</v>
      </c>
      <c r="B63" s="2" t="s">
        <v>75</v>
      </c>
      <c r="C63" s="2" t="s">
        <v>140</v>
      </c>
      <c r="D63" s="2" t="s">
        <v>76</v>
      </c>
      <c r="E63" s="2" t="s">
        <v>13</v>
      </c>
      <c r="F63" s="2" t="s">
        <v>14</v>
      </c>
      <c r="G63" s="3" t="s">
        <v>25</v>
      </c>
      <c r="H63" s="4">
        <v>700</v>
      </c>
      <c r="I63" s="4">
        <v>1600</v>
      </c>
      <c r="J63" s="4">
        <v>700</v>
      </c>
      <c r="K63" s="4">
        <v>1600</v>
      </c>
      <c r="L63" s="5">
        <f t="shared" si="0"/>
        <v>4600</v>
      </c>
    </row>
    <row r="64" spans="1:12" ht="34.9" customHeight="1" thickBot="1" x14ac:dyDescent="0.3">
      <c r="A64" s="1">
        <v>59</v>
      </c>
      <c r="B64" s="2" t="s">
        <v>77</v>
      </c>
      <c r="C64" s="2" t="s">
        <v>141</v>
      </c>
      <c r="D64" s="2" t="s">
        <v>78</v>
      </c>
      <c r="E64" s="2" t="s">
        <v>20</v>
      </c>
      <c r="F64" s="2" t="s">
        <v>21</v>
      </c>
      <c r="G64" s="3" t="s">
        <v>25</v>
      </c>
      <c r="H64" s="4">
        <v>200</v>
      </c>
      <c r="I64" s="4">
        <v>350</v>
      </c>
      <c r="J64" s="4">
        <v>200</v>
      </c>
      <c r="K64" s="4">
        <v>350</v>
      </c>
      <c r="L64" s="5">
        <f t="shared" si="0"/>
        <v>1100</v>
      </c>
    </row>
    <row r="65" spans="1:12" ht="34.9" customHeight="1" thickBot="1" x14ac:dyDescent="0.3">
      <c r="A65" s="1">
        <v>60</v>
      </c>
      <c r="B65" s="2" t="s">
        <v>79</v>
      </c>
      <c r="C65" s="2" t="s">
        <v>142</v>
      </c>
      <c r="D65" s="2" t="s">
        <v>168</v>
      </c>
      <c r="E65" s="2" t="s">
        <v>13</v>
      </c>
      <c r="F65" s="2" t="s">
        <v>14</v>
      </c>
      <c r="G65" s="3" t="s">
        <v>25</v>
      </c>
      <c r="H65" s="4">
        <v>200</v>
      </c>
      <c r="I65" s="4">
        <v>500</v>
      </c>
      <c r="J65" s="4">
        <v>200</v>
      </c>
      <c r="K65" s="4">
        <v>500</v>
      </c>
      <c r="L65" s="5">
        <f t="shared" si="0"/>
        <v>1400</v>
      </c>
    </row>
    <row r="66" spans="1:12" ht="34.9" customHeight="1" thickBot="1" x14ac:dyDescent="0.3">
      <c r="A66" s="1">
        <v>61</v>
      </c>
      <c r="B66" s="2" t="s">
        <v>80</v>
      </c>
      <c r="C66" s="2" t="s">
        <v>143</v>
      </c>
      <c r="D66" s="2" t="s">
        <v>81</v>
      </c>
      <c r="E66" s="2" t="s">
        <v>13</v>
      </c>
      <c r="F66" s="2" t="s">
        <v>40</v>
      </c>
      <c r="G66" s="3" t="s">
        <v>15</v>
      </c>
      <c r="H66" s="4">
        <v>33000</v>
      </c>
      <c r="I66" s="4">
        <v>18500</v>
      </c>
      <c r="J66" s="4">
        <v>33000</v>
      </c>
      <c r="K66" s="4">
        <v>18500</v>
      </c>
      <c r="L66" s="5">
        <f t="shared" si="0"/>
        <v>103000</v>
      </c>
    </row>
    <row r="67" spans="1:12" ht="34.9" customHeight="1" thickBot="1" x14ac:dyDescent="0.3">
      <c r="A67" s="1">
        <v>62</v>
      </c>
      <c r="B67" s="2" t="s">
        <v>82</v>
      </c>
      <c r="C67" s="2" t="s">
        <v>144</v>
      </c>
      <c r="D67" s="2" t="s">
        <v>169</v>
      </c>
      <c r="E67" s="2" t="s">
        <v>13</v>
      </c>
      <c r="F67" s="2" t="s">
        <v>14</v>
      </c>
      <c r="G67" s="3" t="s">
        <v>25</v>
      </c>
      <c r="H67" s="4">
        <v>200</v>
      </c>
      <c r="I67" s="4">
        <v>550</v>
      </c>
      <c r="J67" s="4">
        <v>200</v>
      </c>
      <c r="K67" s="4">
        <v>550</v>
      </c>
      <c r="L67" s="5">
        <f t="shared" si="0"/>
        <v>1500</v>
      </c>
    </row>
    <row r="68" spans="1:12" ht="34.9" customHeight="1" thickBot="1" x14ac:dyDescent="0.3">
      <c r="A68" s="1">
        <v>63</v>
      </c>
      <c r="B68" s="2" t="s">
        <v>83</v>
      </c>
      <c r="C68" s="2" t="s">
        <v>145</v>
      </c>
      <c r="D68" s="2" t="s">
        <v>170</v>
      </c>
      <c r="E68" s="2" t="s">
        <v>84</v>
      </c>
      <c r="F68" s="2" t="s">
        <v>21</v>
      </c>
      <c r="G68" s="3" t="s">
        <v>25</v>
      </c>
      <c r="H68" s="4">
        <v>1400</v>
      </c>
      <c r="I68" s="4">
        <v>3200</v>
      </c>
      <c r="J68" s="4">
        <v>1400</v>
      </c>
      <c r="K68" s="4">
        <v>3200</v>
      </c>
      <c r="L68" s="5">
        <f t="shared" si="0"/>
        <v>9200</v>
      </c>
    </row>
    <row r="69" spans="1:12" ht="34.9" customHeight="1" thickBot="1" x14ac:dyDescent="0.3">
      <c r="A69" s="1">
        <v>64</v>
      </c>
      <c r="B69" s="2" t="s">
        <v>188</v>
      </c>
      <c r="C69" s="2" t="s">
        <v>146</v>
      </c>
      <c r="D69" s="2" t="s">
        <v>171</v>
      </c>
      <c r="E69" s="2" t="s">
        <v>20</v>
      </c>
      <c r="F69" s="2" t="s">
        <v>21</v>
      </c>
      <c r="G69" s="3" t="s">
        <v>25</v>
      </c>
      <c r="H69" s="4">
        <v>820</v>
      </c>
      <c r="I69" s="4">
        <v>2000</v>
      </c>
      <c r="J69" s="4">
        <v>820</v>
      </c>
      <c r="K69" s="4">
        <v>2000</v>
      </c>
      <c r="L69" s="5">
        <f t="shared" si="0"/>
        <v>5640</v>
      </c>
    </row>
    <row r="70" spans="1:12" ht="34.9" customHeight="1" thickBot="1" x14ac:dyDescent="0.3">
      <c r="A70" s="1">
        <v>65</v>
      </c>
      <c r="B70" s="2" t="s">
        <v>85</v>
      </c>
      <c r="C70" s="2" t="s">
        <v>147</v>
      </c>
      <c r="D70" s="2" t="s">
        <v>172</v>
      </c>
      <c r="E70" s="2" t="s">
        <v>20</v>
      </c>
      <c r="F70" s="2" t="s">
        <v>21</v>
      </c>
      <c r="G70" s="3" t="s">
        <v>25</v>
      </c>
      <c r="H70" s="4">
        <v>700</v>
      </c>
      <c r="I70" s="4">
        <v>1500</v>
      </c>
      <c r="J70" s="4">
        <v>700</v>
      </c>
      <c r="K70" s="4">
        <v>1500</v>
      </c>
      <c r="L70" s="5">
        <f t="shared" si="0"/>
        <v>4400</v>
      </c>
    </row>
    <row r="71" spans="1:12" ht="34.9" customHeight="1" thickBot="1" x14ac:dyDescent="0.3">
      <c r="A71" s="1">
        <v>66</v>
      </c>
      <c r="B71" s="2" t="s">
        <v>187</v>
      </c>
      <c r="C71" s="2" t="s">
        <v>146</v>
      </c>
      <c r="D71" s="2" t="s">
        <v>173</v>
      </c>
      <c r="E71" s="2" t="s">
        <v>20</v>
      </c>
      <c r="F71" s="2" t="s">
        <v>21</v>
      </c>
      <c r="G71" s="3" t="s">
        <v>25</v>
      </c>
      <c r="H71" s="4">
        <v>1100</v>
      </c>
      <c r="I71" s="4">
        <v>2400</v>
      </c>
      <c r="J71" s="4">
        <v>1100</v>
      </c>
      <c r="K71" s="4">
        <v>2400</v>
      </c>
      <c r="L71" s="5">
        <f t="shared" si="0"/>
        <v>7000</v>
      </c>
    </row>
    <row r="72" spans="1:12" ht="34.9" customHeight="1" thickBot="1" x14ac:dyDescent="0.3">
      <c r="A72" s="1">
        <v>67</v>
      </c>
      <c r="B72" s="2" t="s">
        <v>86</v>
      </c>
      <c r="C72" s="2" t="s">
        <v>148</v>
      </c>
      <c r="D72" s="2" t="s">
        <v>174</v>
      </c>
      <c r="E72" s="2" t="s">
        <v>20</v>
      </c>
      <c r="F72" s="2" t="s">
        <v>21</v>
      </c>
      <c r="G72" s="3" t="s">
        <v>25</v>
      </c>
      <c r="H72" s="4">
        <v>550</v>
      </c>
      <c r="I72" s="4">
        <v>1100</v>
      </c>
      <c r="J72" s="4">
        <v>550</v>
      </c>
      <c r="K72" s="4">
        <v>1100</v>
      </c>
      <c r="L72" s="5">
        <f t="shared" si="0"/>
        <v>3300</v>
      </c>
    </row>
    <row r="73" spans="1:12" ht="34.9" customHeight="1" thickBot="1" x14ac:dyDescent="0.3">
      <c r="A73" s="1">
        <v>68</v>
      </c>
      <c r="B73" s="2" t="s">
        <v>87</v>
      </c>
      <c r="C73" s="2" t="s">
        <v>149</v>
      </c>
      <c r="D73" s="2" t="s">
        <v>175</v>
      </c>
      <c r="E73" s="2" t="s">
        <v>13</v>
      </c>
      <c r="F73" s="2" t="s">
        <v>14</v>
      </c>
      <c r="G73" s="3" t="s">
        <v>25</v>
      </c>
      <c r="H73" s="4">
        <v>700</v>
      </c>
      <c r="I73" s="4">
        <v>1600</v>
      </c>
      <c r="J73" s="4">
        <v>700</v>
      </c>
      <c r="K73" s="4">
        <v>1600</v>
      </c>
      <c r="L73" s="5">
        <f t="shared" si="0"/>
        <v>4600</v>
      </c>
    </row>
    <row r="74" spans="1:12" ht="34.9" customHeight="1" thickBot="1" x14ac:dyDescent="0.3">
      <c r="A74" s="1">
        <v>69</v>
      </c>
      <c r="B74" s="2" t="s">
        <v>88</v>
      </c>
      <c r="C74" s="2" t="s">
        <v>150</v>
      </c>
      <c r="D74" s="2" t="s">
        <v>173</v>
      </c>
      <c r="E74" s="2" t="s">
        <v>20</v>
      </c>
      <c r="F74" s="2" t="s">
        <v>21</v>
      </c>
      <c r="G74" s="3" t="s">
        <v>25</v>
      </c>
      <c r="H74" s="4">
        <v>350</v>
      </c>
      <c r="I74" s="4">
        <v>600</v>
      </c>
      <c r="J74" s="4">
        <v>350</v>
      </c>
      <c r="K74" s="4">
        <v>600</v>
      </c>
      <c r="L74" s="5">
        <f t="shared" ref="L74:L86" si="1">(H74+I74+J74+K74)</f>
        <v>1900</v>
      </c>
    </row>
    <row r="75" spans="1:12" ht="34.9" customHeight="1" thickBot="1" x14ac:dyDescent="0.3">
      <c r="A75" s="1">
        <v>70</v>
      </c>
      <c r="B75" s="2" t="s">
        <v>186</v>
      </c>
      <c r="C75" s="2" t="s">
        <v>89</v>
      </c>
      <c r="D75" s="2" t="s">
        <v>176</v>
      </c>
      <c r="E75" s="2" t="s">
        <v>20</v>
      </c>
      <c r="F75" s="2" t="s">
        <v>21</v>
      </c>
      <c r="G75" s="3" t="s">
        <v>25</v>
      </c>
      <c r="H75" s="4">
        <v>200</v>
      </c>
      <c r="I75" s="4">
        <v>650</v>
      </c>
      <c r="J75" s="4">
        <v>200</v>
      </c>
      <c r="K75" s="4">
        <v>650</v>
      </c>
      <c r="L75" s="5">
        <f t="shared" si="1"/>
        <v>1700</v>
      </c>
    </row>
    <row r="76" spans="1:12" ht="34.9" customHeight="1" thickBot="1" x14ac:dyDescent="0.3">
      <c r="A76" s="1">
        <v>71</v>
      </c>
      <c r="B76" s="2" t="s">
        <v>90</v>
      </c>
      <c r="C76" s="2" t="s">
        <v>91</v>
      </c>
      <c r="D76" s="2" t="s">
        <v>177</v>
      </c>
      <c r="E76" s="2" t="s">
        <v>20</v>
      </c>
      <c r="F76" s="2" t="s">
        <v>21</v>
      </c>
      <c r="G76" s="3" t="s">
        <v>25</v>
      </c>
      <c r="H76" s="4">
        <v>1100</v>
      </c>
      <c r="I76" s="4">
        <v>2500</v>
      </c>
      <c r="J76" s="4">
        <v>1100</v>
      </c>
      <c r="K76" s="4">
        <v>2500</v>
      </c>
      <c r="L76" s="5">
        <f t="shared" si="1"/>
        <v>7200</v>
      </c>
    </row>
    <row r="77" spans="1:12" ht="34.9" customHeight="1" thickBot="1" x14ac:dyDescent="0.3">
      <c r="A77" s="1">
        <v>72</v>
      </c>
      <c r="B77" s="2" t="s">
        <v>92</v>
      </c>
      <c r="C77" s="2" t="s">
        <v>148</v>
      </c>
      <c r="D77" s="2" t="s">
        <v>178</v>
      </c>
      <c r="E77" s="2" t="s">
        <v>20</v>
      </c>
      <c r="F77" s="2" t="s">
        <v>21</v>
      </c>
      <c r="G77" s="3" t="s">
        <v>25</v>
      </c>
      <c r="H77" s="4">
        <v>650</v>
      </c>
      <c r="I77" s="4">
        <v>1100</v>
      </c>
      <c r="J77" s="4">
        <v>650</v>
      </c>
      <c r="K77" s="4">
        <v>1100</v>
      </c>
      <c r="L77" s="5">
        <f t="shared" si="1"/>
        <v>3500</v>
      </c>
    </row>
    <row r="78" spans="1:12" ht="34.9" customHeight="1" thickBot="1" x14ac:dyDescent="0.3">
      <c r="A78" s="1">
        <v>73</v>
      </c>
      <c r="B78" s="2" t="s">
        <v>93</v>
      </c>
      <c r="C78" s="2" t="s">
        <v>151</v>
      </c>
      <c r="D78" s="2" t="s">
        <v>179</v>
      </c>
      <c r="E78" s="2" t="s">
        <v>13</v>
      </c>
      <c r="F78" s="2" t="s">
        <v>94</v>
      </c>
      <c r="G78" s="3" t="s">
        <v>25</v>
      </c>
      <c r="H78" s="4">
        <v>300</v>
      </c>
      <c r="I78" s="4">
        <v>800</v>
      </c>
      <c r="J78" s="4">
        <v>300</v>
      </c>
      <c r="K78" s="4">
        <v>800</v>
      </c>
      <c r="L78" s="5">
        <f t="shared" si="1"/>
        <v>2200</v>
      </c>
    </row>
    <row r="79" spans="1:12" ht="34.9" customHeight="1" thickBot="1" x14ac:dyDescent="0.3">
      <c r="A79" s="1">
        <v>74</v>
      </c>
      <c r="B79" s="2" t="s">
        <v>95</v>
      </c>
      <c r="C79" s="2" t="s">
        <v>151</v>
      </c>
      <c r="D79" s="2" t="s">
        <v>180</v>
      </c>
      <c r="E79" s="2" t="s">
        <v>96</v>
      </c>
      <c r="F79" s="2" t="s">
        <v>14</v>
      </c>
      <c r="G79" s="3" t="s">
        <v>25</v>
      </c>
      <c r="H79" s="4">
        <v>1100</v>
      </c>
      <c r="I79" s="4">
        <v>2200</v>
      </c>
      <c r="J79" s="4">
        <v>1100</v>
      </c>
      <c r="K79" s="4">
        <v>2200</v>
      </c>
      <c r="L79" s="5">
        <f t="shared" si="1"/>
        <v>6600</v>
      </c>
    </row>
    <row r="80" spans="1:12" ht="34.9" customHeight="1" thickBot="1" x14ac:dyDescent="0.3">
      <c r="A80" s="1">
        <v>75</v>
      </c>
      <c r="B80" s="2" t="s">
        <v>97</v>
      </c>
      <c r="C80" s="2" t="s">
        <v>152</v>
      </c>
      <c r="D80" s="3" t="s">
        <v>181</v>
      </c>
      <c r="E80" s="3" t="s">
        <v>13</v>
      </c>
      <c r="F80" s="3" t="s">
        <v>14</v>
      </c>
      <c r="G80" s="3" t="s">
        <v>25</v>
      </c>
      <c r="H80" s="4">
        <v>750</v>
      </c>
      <c r="I80" s="4">
        <v>2000</v>
      </c>
      <c r="J80" s="4">
        <v>750</v>
      </c>
      <c r="K80" s="4">
        <v>2000</v>
      </c>
      <c r="L80" s="5">
        <f t="shared" si="1"/>
        <v>5500</v>
      </c>
    </row>
    <row r="81" spans="1:12" ht="34.9" customHeight="1" thickBot="1" x14ac:dyDescent="0.3">
      <c r="A81" s="1">
        <v>76</v>
      </c>
      <c r="B81" s="2" t="s">
        <v>98</v>
      </c>
      <c r="C81" s="2" t="s">
        <v>153</v>
      </c>
      <c r="D81" s="2" t="s">
        <v>182</v>
      </c>
      <c r="E81" s="2" t="s">
        <v>13</v>
      </c>
      <c r="F81" s="2" t="s">
        <v>14</v>
      </c>
      <c r="G81" s="3" t="s">
        <v>25</v>
      </c>
      <c r="H81" s="4">
        <v>500</v>
      </c>
      <c r="I81" s="4">
        <v>900</v>
      </c>
      <c r="J81" s="4">
        <v>500</v>
      </c>
      <c r="K81" s="4">
        <v>900</v>
      </c>
      <c r="L81" s="5">
        <f t="shared" si="1"/>
        <v>2800</v>
      </c>
    </row>
    <row r="82" spans="1:12" ht="34.9" customHeight="1" thickBot="1" x14ac:dyDescent="0.3">
      <c r="A82" s="1">
        <v>77</v>
      </c>
      <c r="B82" s="2" t="s">
        <v>99</v>
      </c>
      <c r="C82" s="2" t="s">
        <v>154</v>
      </c>
      <c r="D82" s="2" t="s">
        <v>183</v>
      </c>
      <c r="E82" s="2" t="s">
        <v>39</v>
      </c>
      <c r="F82" s="2" t="s">
        <v>40</v>
      </c>
      <c r="G82" s="3" t="s">
        <v>25</v>
      </c>
      <c r="H82" s="4">
        <v>150</v>
      </c>
      <c r="I82" s="4">
        <v>300</v>
      </c>
      <c r="J82" s="4">
        <v>150</v>
      </c>
      <c r="K82" s="4">
        <v>300</v>
      </c>
      <c r="L82" s="5">
        <f t="shared" si="1"/>
        <v>900</v>
      </c>
    </row>
    <row r="83" spans="1:12" ht="34.9" customHeight="1" thickBot="1" x14ac:dyDescent="0.3">
      <c r="A83" s="1">
        <v>78</v>
      </c>
      <c r="B83" s="2" t="s">
        <v>100</v>
      </c>
      <c r="C83" s="2" t="s">
        <v>155</v>
      </c>
      <c r="D83" s="2" t="s">
        <v>184</v>
      </c>
      <c r="E83" s="2" t="s">
        <v>13</v>
      </c>
      <c r="F83" s="2" t="s">
        <v>14</v>
      </c>
      <c r="G83" s="3" t="s">
        <v>25</v>
      </c>
      <c r="H83" s="4">
        <v>350</v>
      </c>
      <c r="I83" s="4">
        <v>1200</v>
      </c>
      <c r="J83" s="4">
        <v>350</v>
      </c>
      <c r="K83" s="4">
        <v>1200</v>
      </c>
      <c r="L83" s="5">
        <f t="shared" si="1"/>
        <v>3100</v>
      </c>
    </row>
    <row r="84" spans="1:12" ht="34.9" customHeight="1" thickBot="1" x14ac:dyDescent="0.3">
      <c r="A84" s="1">
        <v>79</v>
      </c>
      <c r="B84" s="2" t="s">
        <v>101</v>
      </c>
      <c r="C84" s="2" t="s">
        <v>119</v>
      </c>
      <c r="D84" s="3" t="s">
        <v>185</v>
      </c>
      <c r="E84" s="3" t="s">
        <v>13</v>
      </c>
      <c r="F84" s="3" t="s">
        <v>14</v>
      </c>
      <c r="G84" s="3" t="s">
        <v>25</v>
      </c>
      <c r="H84" s="4">
        <v>650</v>
      </c>
      <c r="I84" s="4">
        <v>1800</v>
      </c>
      <c r="J84" s="4">
        <v>650</v>
      </c>
      <c r="K84" s="4">
        <v>1800</v>
      </c>
      <c r="L84" s="5">
        <f t="shared" si="1"/>
        <v>4900</v>
      </c>
    </row>
    <row r="85" spans="1:12" ht="34.9" customHeight="1" thickBot="1" x14ac:dyDescent="0.3">
      <c r="A85" s="1">
        <v>80</v>
      </c>
      <c r="B85" s="2" t="s">
        <v>102</v>
      </c>
      <c r="C85" s="2" t="s">
        <v>103</v>
      </c>
      <c r="D85" s="3" t="s">
        <v>104</v>
      </c>
      <c r="E85" s="3" t="s">
        <v>13</v>
      </c>
      <c r="F85" s="3" t="s">
        <v>14</v>
      </c>
      <c r="G85" s="3" t="s">
        <v>25</v>
      </c>
      <c r="H85" s="4">
        <v>150</v>
      </c>
      <c r="I85" s="4">
        <v>300</v>
      </c>
      <c r="J85" s="4">
        <v>150</v>
      </c>
      <c r="K85" s="4">
        <v>300</v>
      </c>
      <c r="L85" s="5">
        <f t="shared" si="1"/>
        <v>900</v>
      </c>
    </row>
    <row r="86" spans="1:12" ht="34.9" customHeight="1" thickBot="1" x14ac:dyDescent="0.3">
      <c r="A86" s="1">
        <v>81</v>
      </c>
      <c r="B86" s="2" t="s">
        <v>105</v>
      </c>
      <c r="C86" s="2" t="s">
        <v>118</v>
      </c>
      <c r="D86" s="3" t="s">
        <v>106</v>
      </c>
      <c r="E86" s="3" t="s">
        <v>13</v>
      </c>
      <c r="F86" s="3" t="s">
        <v>14</v>
      </c>
      <c r="G86" s="3" t="s">
        <v>107</v>
      </c>
      <c r="H86" s="4">
        <v>800</v>
      </c>
      <c r="I86" s="4">
        <v>200</v>
      </c>
      <c r="J86" s="4">
        <v>800</v>
      </c>
      <c r="K86" s="4">
        <v>200</v>
      </c>
      <c r="L86" s="5">
        <f t="shared" si="1"/>
        <v>2000</v>
      </c>
    </row>
    <row r="87" spans="1:12" ht="15.75" thickBot="1" x14ac:dyDescent="0.3">
      <c r="A87" s="6"/>
      <c r="J87" s="33" t="s">
        <v>108</v>
      </c>
      <c r="K87" s="34"/>
      <c r="L87" s="7">
        <f>SUM(L6:L86)</f>
        <v>6387920</v>
      </c>
    </row>
    <row r="88" spans="1:12" ht="15.75" thickBot="1" x14ac:dyDescent="0.3">
      <c r="A88" s="6"/>
      <c r="L88" s="8"/>
    </row>
    <row r="89" spans="1:12" x14ac:dyDescent="0.25">
      <c r="A89" s="35" t="s">
        <v>109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7"/>
    </row>
    <row r="90" spans="1:12" ht="15.75" thickBot="1" x14ac:dyDescent="0.3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40"/>
    </row>
    <row r="91" spans="1:12" ht="16.5" thickBo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38.450000000000003" customHeight="1" thickBot="1" x14ac:dyDescent="0.3">
      <c r="A92" s="10"/>
      <c r="B92" s="41" t="s">
        <v>235</v>
      </c>
      <c r="C92" s="42"/>
      <c r="D92" s="42"/>
      <c r="E92" s="42"/>
      <c r="F92" s="42"/>
      <c r="G92" s="43"/>
      <c r="H92" s="10"/>
      <c r="I92" s="10"/>
      <c r="J92" s="11"/>
      <c r="K92" s="11"/>
      <c r="L92" s="11"/>
    </row>
    <row r="93" spans="1:12" ht="30.75" thickBot="1" x14ac:dyDescent="0.3">
      <c r="B93" s="12" t="s">
        <v>8</v>
      </c>
      <c r="C93" s="12" t="s">
        <v>110</v>
      </c>
      <c r="D93" s="20" t="s">
        <v>111</v>
      </c>
      <c r="E93" s="20"/>
      <c r="F93" s="20" t="s">
        <v>112</v>
      </c>
      <c r="G93" s="20"/>
      <c r="L93" s="13"/>
    </row>
    <row r="94" spans="1:12" ht="15.75" thickBot="1" x14ac:dyDescent="0.3">
      <c r="B94" s="14" t="s">
        <v>15</v>
      </c>
      <c r="C94" s="15">
        <f>H6+J6+H7+J7+H8+J8+H9+J9+H66+J66</f>
        <v>3706000</v>
      </c>
      <c r="D94" s="48">
        <f>I6+K6+I7+K7+I8+K8+I9+K9+I66+K66</f>
        <v>2097000</v>
      </c>
      <c r="E94" s="49"/>
      <c r="F94" s="50">
        <f>C94+D94</f>
        <v>5803000</v>
      </c>
      <c r="G94" s="34"/>
      <c r="L94" s="13"/>
    </row>
    <row r="95" spans="1:12" ht="15.75" thickBot="1" x14ac:dyDescent="0.3">
      <c r="B95" s="14" t="s">
        <v>25</v>
      </c>
      <c r="C95" s="15">
        <f>SUM(H10:H65,H67:H79,H81:H82,H85)+SUM(J10:J65,J67:J79,J81:J82,J85)+J80+J83+J84+H84+H83+H80</f>
        <v>164760</v>
      </c>
      <c r="D95" s="48">
        <f>SUM(I10:I65,I67:I79,I81:I82,I85+SUM(K10:K65,K67:K79,K81:K82,K85))+I80+I83+I84+K84+K83+K80</f>
        <v>418160</v>
      </c>
      <c r="E95" s="49"/>
      <c r="F95" s="50">
        <f>C95+D95</f>
        <v>582920</v>
      </c>
      <c r="G95" s="34"/>
      <c r="L95" s="13"/>
    </row>
    <row r="96" spans="1:12" ht="15.75" thickBot="1" x14ac:dyDescent="0.3">
      <c r="B96" s="14" t="s">
        <v>113</v>
      </c>
      <c r="C96" s="15">
        <f>H86+J86</f>
        <v>1600</v>
      </c>
      <c r="D96" s="51">
        <f>I86+K86</f>
        <v>400</v>
      </c>
      <c r="E96" s="52"/>
      <c r="F96" s="50">
        <f>C96+D96</f>
        <v>2000</v>
      </c>
      <c r="G96" s="34"/>
    </row>
    <row r="97" spans="1:7" ht="16.5" thickBot="1" x14ac:dyDescent="0.3">
      <c r="B97" s="16" t="s">
        <v>114</v>
      </c>
      <c r="C97" s="17">
        <f>SUM(C94:C96)</f>
        <v>3872360</v>
      </c>
      <c r="D97" s="44">
        <f>SUM(D94:E96)</f>
        <v>2515560</v>
      </c>
      <c r="E97" s="45"/>
      <c r="F97" s="46">
        <f>SUM(F94:G96)</f>
        <v>6387920</v>
      </c>
      <c r="G97" s="47"/>
    </row>
    <row r="98" spans="1:7" x14ac:dyDescent="0.25">
      <c r="A98" s="18"/>
    </row>
  </sheetData>
  <mergeCells count="26">
    <mergeCell ref="A1:L1"/>
    <mergeCell ref="B92:G92"/>
    <mergeCell ref="D97:E97"/>
    <mergeCell ref="F97:G97"/>
    <mergeCell ref="D94:E94"/>
    <mergeCell ref="F94:G94"/>
    <mergeCell ref="D95:E95"/>
    <mergeCell ref="F95:G95"/>
    <mergeCell ref="D96:E96"/>
    <mergeCell ref="F96:G96"/>
    <mergeCell ref="D93:E93"/>
    <mergeCell ref="F93:G93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I4"/>
    <mergeCell ref="J4:K4"/>
    <mergeCell ref="L4:L5"/>
    <mergeCell ref="J87:K87"/>
    <mergeCell ref="A89:L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Domzal</dc:creator>
  <cp:lastModifiedBy>Jacek Kłopotowski</cp:lastModifiedBy>
  <dcterms:created xsi:type="dcterms:W3CDTF">2021-09-17T07:56:05Z</dcterms:created>
  <dcterms:modified xsi:type="dcterms:W3CDTF">2021-10-05T06:34:55Z</dcterms:modified>
</cp:coreProperties>
</file>