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Przetargi 2023\Dostawy\PN...-2023 Dostawa materiały optarunkowe\Do ogłoszenia\"/>
    </mc:Choice>
  </mc:AlternateContent>
  <bookViews>
    <workbookView xWindow="-120" yWindow="-120" windowWidth="29040" windowHeight="15840" tabRatio="500" firstSheet="16" activeTab="20"/>
  </bookViews>
  <sheets>
    <sheet name="Pakiet  nr 1" sheetId="1" r:id="rId1"/>
    <sheet name="Pakiet nr 2" sheetId="2" r:id="rId2"/>
    <sheet name="Pakiet nr 3" sheetId="3" r:id="rId3"/>
    <sheet name="Pakiet nr 4." sheetId="4" r:id="rId4"/>
    <sheet name="Pakiet nr 5." sheetId="5" r:id="rId5"/>
    <sheet name="Pakiet nr 6." sheetId="6" r:id="rId6"/>
    <sheet name="Pakiet nr 7." sheetId="7" r:id="rId7"/>
    <sheet name="Pakiet nr 8." sheetId="8" r:id="rId8"/>
    <sheet name="Pakiet nr 9." sheetId="9" r:id="rId9"/>
    <sheet name="Pakiet  nr 10" sheetId="10" r:id="rId10"/>
    <sheet name="Pakiet nr 11" sheetId="11" r:id="rId11"/>
    <sheet name="Pakiet nr 12" sheetId="12" r:id="rId12"/>
    <sheet name="Pakiet nr 13" sheetId="13" r:id="rId13"/>
    <sheet name="Pakiet nr 14" sheetId="14" r:id="rId14"/>
    <sheet name="Pakiet nr 15" sheetId="15" r:id="rId15"/>
    <sheet name="Pakiet nr 16" sheetId="16" r:id="rId16"/>
    <sheet name="Pakiet nr 17" sheetId="17" r:id="rId17"/>
    <sheet name="Pakiet nr 18" sheetId="18" r:id="rId18"/>
    <sheet name="Pakiet nr 19" sheetId="19" r:id="rId19"/>
    <sheet name="Pakiet nr 20" sheetId="20" r:id="rId20"/>
    <sheet name="Arkusz1" sheetId="21" r:id="rId21"/>
  </sheets>
  <definedNames>
    <definedName name="Excel_BuiltIn_Print_Area_9">#REF!</definedName>
  </definedName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4" i="11" l="1"/>
  <c r="M5" i="11"/>
  <c r="M6" i="11"/>
  <c r="M8" i="11"/>
  <c r="M9" i="11"/>
  <c r="M12" i="11"/>
  <c r="M13" i="11"/>
  <c r="M14" i="11"/>
  <c r="M16" i="11"/>
  <c r="M17" i="11"/>
  <c r="M18" i="11"/>
  <c r="M20" i="11"/>
  <c r="M21" i="11"/>
  <c r="L25" i="11"/>
  <c r="M25" i="11" s="1"/>
  <c r="L24" i="11"/>
  <c r="M24" i="11" s="1"/>
  <c r="L23" i="11"/>
  <c r="M23" i="11" s="1"/>
  <c r="L22" i="11"/>
  <c r="M22" i="11" s="1"/>
  <c r="H22" i="11"/>
  <c r="H23" i="11"/>
  <c r="H24" i="11"/>
  <c r="H25" i="11"/>
  <c r="H4" i="11"/>
  <c r="L4" i="11" s="1"/>
  <c r="H5" i="11"/>
  <c r="L5" i="11" s="1"/>
  <c r="H6" i="11"/>
  <c r="L6" i="11" s="1"/>
  <c r="H7" i="11"/>
  <c r="L7" i="11" s="1"/>
  <c r="M7" i="11" s="1"/>
  <c r="H8" i="11"/>
  <c r="L8" i="11" s="1"/>
  <c r="H9" i="11"/>
  <c r="L9" i="11" s="1"/>
  <c r="H10" i="11"/>
  <c r="H11" i="11"/>
  <c r="L11" i="11" s="1"/>
  <c r="M11" i="11" s="1"/>
  <c r="H12" i="11"/>
  <c r="L12" i="11" s="1"/>
  <c r="H13" i="11"/>
  <c r="L13" i="11" s="1"/>
  <c r="H14" i="11"/>
  <c r="L14" i="11" s="1"/>
  <c r="H15" i="11"/>
  <c r="L15" i="11" s="1"/>
  <c r="M15" i="11" s="1"/>
  <c r="H16" i="11"/>
  <c r="L16" i="11" s="1"/>
  <c r="H17" i="11"/>
  <c r="L17" i="11" s="1"/>
  <c r="H18" i="11"/>
  <c r="H19" i="11"/>
  <c r="L19" i="11" s="1"/>
  <c r="M19" i="11" s="1"/>
  <c r="H20" i="11"/>
  <c r="L20" i="11" s="1"/>
  <c r="H21" i="11"/>
  <c r="L21" i="11" s="1"/>
  <c r="L3" i="20"/>
  <c r="H3" i="20"/>
  <c r="H8" i="19"/>
  <c r="L8" i="19" s="1"/>
  <c r="M8" i="19" s="1"/>
  <c r="M7" i="19"/>
  <c r="H7" i="19"/>
  <c r="L7" i="19" s="1"/>
  <c r="M6" i="19"/>
  <c r="H6" i="19"/>
  <c r="L6" i="19" s="1"/>
  <c r="H5" i="19"/>
  <c r="L5" i="19" s="1"/>
  <c r="M5" i="19" s="1"/>
  <c r="H4" i="19"/>
  <c r="L4" i="19" s="1"/>
  <c r="M4" i="19" s="1"/>
  <c r="M3" i="19"/>
  <c r="H3" i="19"/>
  <c r="L3" i="19" s="1"/>
  <c r="L3" i="18"/>
  <c r="H3" i="18"/>
  <c r="H7" i="17"/>
  <c r="L7" i="17" s="1"/>
  <c r="M7" i="17" s="1"/>
  <c r="H6" i="17"/>
  <c r="L6" i="17" s="1"/>
  <c r="M6" i="17" s="1"/>
  <c r="H5" i="17"/>
  <c r="L5" i="17" s="1"/>
  <c r="M5" i="17" s="1"/>
  <c r="M4" i="17"/>
  <c r="H4" i="17"/>
  <c r="L4" i="17" s="1"/>
  <c r="H3" i="17"/>
  <c r="L3" i="17" s="1"/>
  <c r="M3" i="17" s="1"/>
  <c r="L5" i="16"/>
  <c r="M5" i="16" s="1"/>
  <c r="H5" i="16"/>
  <c r="L4" i="16"/>
  <c r="M4" i="16" s="1"/>
  <c r="H4" i="16"/>
  <c r="L3" i="16"/>
  <c r="H3" i="16"/>
  <c r="H14" i="15"/>
  <c r="L14" i="15" s="1"/>
  <c r="M14" i="15" s="1"/>
  <c r="H13" i="15"/>
  <c r="L13" i="15" s="1"/>
  <c r="M13" i="15" s="1"/>
  <c r="H12" i="15"/>
  <c r="L12" i="15" s="1"/>
  <c r="M12" i="15" s="1"/>
  <c r="H11" i="15"/>
  <c r="L11" i="15" s="1"/>
  <c r="M11" i="15" s="1"/>
  <c r="H10" i="15"/>
  <c r="L10" i="15" s="1"/>
  <c r="M10" i="15" s="1"/>
  <c r="H9" i="15"/>
  <c r="L9" i="15" s="1"/>
  <c r="M9" i="15" s="1"/>
  <c r="H8" i="15"/>
  <c r="L8" i="15" s="1"/>
  <c r="M8" i="15" s="1"/>
  <c r="H7" i="15"/>
  <c r="L7" i="15" s="1"/>
  <c r="M7" i="15" s="1"/>
  <c r="H6" i="15"/>
  <c r="L6" i="15" s="1"/>
  <c r="M6" i="15" s="1"/>
  <c r="H5" i="15"/>
  <c r="L5" i="15" s="1"/>
  <c r="M5" i="15" s="1"/>
  <c r="H4" i="15"/>
  <c r="L4" i="15" s="1"/>
  <c r="M4" i="15" s="1"/>
  <c r="H3" i="15"/>
  <c r="L3" i="15" s="1"/>
  <c r="M3" i="15" s="1"/>
  <c r="L11" i="14"/>
  <c r="M11" i="14" s="1"/>
  <c r="H11" i="14"/>
  <c r="L10" i="14"/>
  <c r="M10" i="14" s="1"/>
  <c r="H10" i="14"/>
  <c r="L9" i="14"/>
  <c r="M9" i="14" s="1"/>
  <c r="H9" i="14"/>
  <c r="L8" i="14"/>
  <c r="M8" i="14" s="1"/>
  <c r="H8" i="14"/>
  <c r="L7" i="14"/>
  <c r="M7" i="14" s="1"/>
  <c r="H7" i="14"/>
  <c r="L6" i="14"/>
  <c r="M6" i="14" s="1"/>
  <c r="H6" i="14"/>
  <c r="L5" i="14"/>
  <c r="M5" i="14" s="1"/>
  <c r="H5" i="14"/>
  <c r="L4" i="14"/>
  <c r="M4" i="14" s="1"/>
  <c r="H4" i="14"/>
  <c r="L3" i="14"/>
  <c r="H3" i="14"/>
  <c r="H14" i="13"/>
  <c r="L14" i="13" s="1"/>
  <c r="M14" i="13" s="1"/>
  <c r="H13" i="13"/>
  <c r="L13" i="13" s="1"/>
  <c r="M13" i="13" s="1"/>
  <c r="H12" i="13"/>
  <c r="L12" i="13" s="1"/>
  <c r="M12" i="13" s="1"/>
  <c r="H11" i="13"/>
  <c r="L11" i="13" s="1"/>
  <c r="M11" i="13" s="1"/>
  <c r="H10" i="13"/>
  <c r="L10" i="13" s="1"/>
  <c r="M10" i="13" s="1"/>
  <c r="H9" i="13"/>
  <c r="L9" i="13" s="1"/>
  <c r="M9" i="13" s="1"/>
  <c r="H8" i="13"/>
  <c r="L8" i="13" s="1"/>
  <c r="M8" i="13" s="1"/>
  <c r="H7" i="13"/>
  <c r="L7" i="13" s="1"/>
  <c r="M7" i="13" s="1"/>
  <c r="H6" i="13"/>
  <c r="L6" i="13" s="1"/>
  <c r="M6" i="13" s="1"/>
  <c r="H5" i="13"/>
  <c r="L5" i="13" s="1"/>
  <c r="M5" i="13" s="1"/>
  <c r="H4" i="13"/>
  <c r="L4" i="13" s="1"/>
  <c r="M4" i="13" s="1"/>
  <c r="H3" i="13"/>
  <c r="L3" i="13" s="1"/>
  <c r="L4" i="12"/>
  <c r="M4" i="12" s="1"/>
  <c r="H4" i="12"/>
  <c r="L3" i="12"/>
  <c r="H3" i="12"/>
  <c r="L18" i="11"/>
  <c r="L10" i="11"/>
  <c r="M10" i="11" s="1"/>
  <c r="H3" i="11"/>
  <c r="L3" i="11" s="1"/>
  <c r="M3" i="11" s="1"/>
  <c r="H17" i="10"/>
  <c r="L17" i="10" s="1"/>
  <c r="M17" i="10" s="1"/>
  <c r="H16" i="10"/>
  <c r="L16" i="10" s="1"/>
  <c r="M16" i="10" s="1"/>
  <c r="H15" i="10"/>
  <c r="L15" i="10" s="1"/>
  <c r="M15" i="10" s="1"/>
  <c r="H14" i="10"/>
  <c r="L14" i="10" s="1"/>
  <c r="M14" i="10" s="1"/>
  <c r="H13" i="10"/>
  <c r="L13" i="10" s="1"/>
  <c r="M13" i="10" s="1"/>
  <c r="H12" i="10"/>
  <c r="L12" i="10" s="1"/>
  <c r="M12" i="10" s="1"/>
  <c r="H11" i="10"/>
  <c r="L11" i="10" s="1"/>
  <c r="M11" i="10" s="1"/>
  <c r="H10" i="10"/>
  <c r="L10" i="10" s="1"/>
  <c r="M10" i="10" s="1"/>
  <c r="H9" i="10"/>
  <c r="L9" i="10" s="1"/>
  <c r="M9" i="10" s="1"/>
  <c r="H8" i="10"/>
  <c r="L8" i="10" s="1"/>
  <c r="M8" i="10" s="1"/>
  <c r="H7" i="10"/>
  <c r="L7" i="10" s="1"/>
  <c r="M7" i="10" s="1"/>
  <c r="H6" i="10"/>
  <c r="L6" i="10" s="1"/>
  <c r="M6" i="10" s="1"/>
  <c r="H5" i="10"/>
  <c r="L5" i="10" s="1"/>
  <c r="M5" i="10" s="1"/>
  <c r="H4" i="10"/>
  <c r="L4" i="10" s="1"/>
  <c r="M4" i="10" s="1"/>
  <c r="H3" i="10"/>
  <c r="L3" i="10" s="1"/>
  <c r="M3" i="10" s="1"/>
  <c r="L12" i="9"/>
  <c r="M12" i="9" s="1"/>
  <c r="H12" i="9"/>
  <c r="L11" i="9"/>
  <c r="M11" i="9" s="1"/>
  <c r="H11" i="9"/>
  <c r="L10" i="9"/>
  <c r="M10" i="9" s="1"/>
  <c r="H10" i="9"/>
  <c r="L9" i="9"/>
  <c r="M9" i="9" s="1"/>
  <c r="H9" i="9"/>
  <c r="L8" i="9"/>
  <c r="M8" i="9" s="1"/>
  <c r="H8" i="9"/>
  <c r="L7" i="9"/>
  <c r="M7" i="9" s="1"/>
  <c r="H7" i="9"/>
  <c r="L6" i="9"/>
  <c r="M6" i="9" s="1"/>
  <c r="H6" i="9"/>
  <c r="L5" i="9"/>
  <c r="M5" i="9" s="1"/>
  <c r="H5" i="9"/>
  <c r="L4" i="9"/>
  <c r="M4" i="9" s="1"/>
  <c r="H4" i="9"/>
  <c r="L3" i="9"/>
  <c r="H3" i="9"/>
  <c r="L10" i="8"/>
  <c r="M10" i="8" s="1"/>
  <c r="H10" i="8"/>
  <c r="L9" i="8"/>
  <c r="M9" i="8" s="1"/>
  <c r="H9" i="8"/>
  <c r="L8" i="8"/>
  <c r="M8" i="8" s="1"/>
  <c r="H8" i="8"/>
  <c r="L7" i="8"/>
  <c r="M7" i="8" s="1"/>
  <c r="H7" i="8"/>
  <c r="L6" i="8"/>
  <c r="M6" i="8" s="1"/>
  <c r="H6" i="8"/>
  <c r="L5" i="8"/>
  <c r="M5" i="8" s="1"/>
  <c r="H5" i="8"/>
  <c r="L4" i="8"/>
  <c r="M4" i="8" s="1"/>
  <c r="H4" i="8"/>
  <c r="L3" i="8"/>
  <c r="M3" i="8" s="1"/>
  <c r="H3" i="8"/>
  <c r="H5" i="7"/>
  <c r="L5" i="7" s="1"/>
  <c r="M5" i="7" s="1"/>
  <c r="H4" i="7"/>
  <c r="L4" i="7" s="1"/>
  <c r="M4" i="7" s="1"/>
  <c r="H3" i="7"/>
  <c r="L3" i="7" s="1"/>
  <c r="M3" i="7" s="1"/>
  <c r="M6" i="7" s="1"/>
  <c r="D8" i="21" s="1"/>
  <c r="M12" i="6"/>
  <c r="L12" i="6"/>
  <c r="H12" i="6"/>
  <c r="L11" i="6"/>
  <c r="M11" i="6" s="1"/>
  <c r="H11" i="6"/>
  <c r="L10" i="6"/>
  <c r="M10" i="6" s="1"/>
  <c r="H10" i="6"/>
  <c r="L9" i="6"/>
  <c r="M9" i="6" s="1"/>
  <c r="H9" i="6"/>
  <c r="M8" i="6"/>
  <c r="L8" i="6"/>
  <c r="H8" i="6"/>
  <c r="L7" i="6"/>
  <c r="M7" i="6" s="1"/>
  <c r="H7" i="6"/>
  <c r="L6" i="6"/>
  <c r="M6" i="6" s="1"/>
  <c r="H6" i="6"/>
  <c r="L5" i="6"/>
  <c r="M5" i="6" s="1"/>
  <c r="H5" i="6"/>
  <c r="M4" i="6"/>
  <c r="L4" i="6"/>
  <c r="H4" i="6"/>
  <c r="L3" i="6"/>
  <c r="L13" i="6" s="1"/>
  <c r="C7" i="21" s="1"/>
  <c r="H3" i="6"/>
  <c r="H16" i="5"/>
  <c r="L16" i="5" s="1"/>
  <c r="M16" i="5" s="1"/>
  <c r="H15" i="5"/>
  <c r="L15" i="5" s="1"/>
  <c r="M15" i="5" s="1"/>
  <c r="H14" i="5"/>
  <c r="L14" i="5" s="1"/>
  <c r="M14" i="5" s="1"/>
  <c r="H13" i="5"/>
  <c r="L13" i="5" s="1"/>
  <c r="M13" i="5" s="1"/>
  <c r="H12" i="5"/>
  <c r="L12" i="5" s="1"/>
  <c r="M12" i="5" s="1"/>
  <c r="H11" i="5"/>
  <c r="L11" i="5" s="1"/>
  <c r="M11" i="5" s="1"/>
  <c r="H10" i="5"/>
  <c r="L10" i="5" s="1"/>
  <c r="M10" i="5" s="1"/>
  <c r="H9" i="5"/>
  <c r="L9" i="5" s="1"/>
  <c r="M9" i="5" s="1"/>
  <c r="H8" i="5"/>
  <c r="L8" i="5" s="1"/>
  <c r="M8" i="5" s="1"/>
  <c r="L7" i="5"/>
  <c r="M7" i="5" s="1"/>
  <c r="H7" i="5"/>
  <c r="L6" i="5"/>
  <c r="M6" i="5" s="1"/>
  <c r="H6" i="5"/>
  <c r="L5" i="5"/>
  <c r="M5" i="5" s="1"/>
  <c r="H5" i="5"/>
  <c r="L4" i="5"/>
  <c r="M4" i="5" s="1"/>
  <c r="H4" i="5"/>
  <c r="L3" i="5"/>
  <c r="H3" i="5"/>
  <c r="I25" i="4"/>
  <c r="M25" i="4" s="1"/>
  <c r="N25" i="4" s="1"/>
  <c r="I24" i="4"/>
  <c r="M24" i="4" s="1"/>
  <c r="N24" i="4" s="1"/>
  <c r="I23" i="4"/>
  <c r="M23" i="4" s="1"/>
  <c r="N23" i="4" s="1"/>
  <c r="I22" i="4"/>
  <c r="M22" i="4" s="1"/>
  <c r="N22" i="4" s="1"/>
  <c r="I21" i="4"/>
  <c r="M21" i="4" s="1"/>
  <c r="N21" i="4" s="1"/>
  <c r="I20" i="4"/>
  <c r="M20" i="4" s="1"/>
  <c r="N20" i="4" s="1"/>
  <c r="I19" i="4"/>
  <c r="M19" i="4" s="1"/>
  <c r="N19" i="4" s="1"/>
  <c r="I18" i="4"/>
  <c r="M18" i="4" s="1"/>
  <c r="N18" i="4" s="1"/>
  <c r="I17" i="4"/>
  <c r="M17" i="4" s="1"/>
  <c r="N17" i="4" s="1"/>
  <c r="I16" i="4"/>
  <c r="M16" i="4" s="1"/>
  <c r="N16" i="4" s="1"/>
  <c r="I15" i="4"/>
  <c r="M15" i="4" s="1"/>
  <c r="N15" i="4" s="1"/>
  <c r="I14" i="4"/>
  <c r="M14" i="4" s="1"/>
  <c r="N14" i="4" s="1"/>
  <c r="I13" i="4"/>
  <c r="M13" i="4" s="1"/>
  <c r="N13" i="4" s="1"/>
  <c r="I12" i="4"/>
  <c r="M12" i="4" s="1"/>
  <c r="N12" i="4" s="1"/>
  <c r="I11" i="4"/>
  <c r="M11" i="4" s="1"/>
  <c r="N11" i="4" s="1"/>
  <c r="I10" i="4"/>
  <c r="M10" i="4" s="1"/>
  <c r="N10" i="4" s="1"/>
  <c r="I9" i="4"/>
  <c r="M9" i="4" s="1"/>
  <c r="N9" i="4" s="1"/>
  <c r="I8" i="4"/>
  <c r="M8" i="4" s="1"/>
  <c r="N8" i="4" s="1"/>
  <c r="I7" i="4"/>
  <c r="M7" i="4" s="1"/>
  <c r="N7" i="4" s="1"/>
  <c r="I6" i="4"/>
  <c r="M6" i="4" s="1"/>
  <c r="N6" i="4" s="1"/>
  <c r="I5" i="4"/>
  <c r="M5" i="4" s="1"/>
  <c r="N5" i="4" s="1"/>
  <c r="I4" i="4"/>
  <c r="M4" i="4" s="1"/>
  <c r="N4" i="4" s="1"/>
  <c r="I3" i="4"/>
  <c r="M3" i="4" s="1"/>
  <c r="L13" i="3"/>
  <c r="M13" i="3" s="1"/>
  <c r="H13" i="3"/>
  <c r="L12" i="3"/>
  <c r="M12" i="3" s="1"/>
  <c r="H12" i="3"/>
  <c r="L11" i="3"/>
  <c r="M11" i="3" s="1"/>
  <c r="H11" i="3"/>
  <c r="L10" i="3"/>
  <c r="M10" i="3" s="1"/>
  <c r="H10" i="3"/>
  <c r="L9" i="3"/>
  <c r="M9" i="3" s="1"/>
  <c r="H9" i="3"/>
  <c r="L8" i="3"/>
  <c r="M8" i="3" s="1"/>
  <c r="H8" i="3"/>
  <c r="L7" i="3"/>
  <c r="M7" i="3" s="1"/>
  <c r="H7" i="3"/>
  <c r="L6" i="3"/>
  <c r="M6" i="3" s="1"/>
  <c r="H6" i="3"/>
  <c r="L5" i="3"/>
  <c r="M5" i="3" s="1"/>
  <c r="H5" i="3"/>
  <c r="L4" i="3"/>
  <c r="M4" i="3" s="1"/>
  <c r="H4" i="3"/>
  <c r="L3" i="3"/>
  <c r="H3" i="3"/>
  <c r="H8" i="2"/>
  <c r="M8" i="2" s="1"/>
  <c r="N8" i="2" s="1"/>
  <c r="H7" i="2"/>
  <c r="M7" i="2" s="1"/>
  <c r="N7" i="2" s="1"/>
  <c r="H6" i="2"/>
  <c r="M6" i="2" s="1"/>
  <c r="N6" i="2" s="1"/>
  <c r="H5" i="2"/>
  <c r="M5" i="2" s="1"/>
  <c r="N5" i="2" s="1"/>
  <c r="A5" i="2"/>
  <c r="H4" i="2"/>
  <c r="M4" i="2" s="1"/>
  <c r="H7" i="1"/>
  <c r="L7" i="1" s="1"/>
  <c r="M7" i="1" s="1"/>
  <c r="H6" i="1"/>
  <c r="L6" i="1" s="1"/>
  <c r="M6" i="1" s="1"/>
  <c r="L5" i="1"/>
  <c r="M5" i="1" s="1"/>
  <c r="H5" i="1"/>
  <c r="L4" i="1"/>
  <c r="M4" i="1" s="1"/>
  <c r="H4" i="1"/>
  <c r="H3" i="1"/>
  <c r="L3" i="1" s="1"/>
  <c r="M8" i="17" l="1"/>
  <c r="D18" i="21" s="1"/>
  <c r="L15" i="13"/>
  <c r="C14" i="21" s="1"/>
  <c r="M26" i="11"/>
  <c r="L26" i="11"/>
  <c r="M18" i="10"/>
  <c r="D11" i="21" s="1"/>
  <c r="M3" i="6"/>
  <c r="L17" i="5"/>
  <c r="C6" i="21" s="1"/>
  <c r="L14" i="3"/>
  <c r="C4" i="21" s="1"/>
  <c r="N4" i="2"/>
  <c r="N9" i="2" s="1"/>
  <c r="D3" i="21" s="1"/>
  <c r="M9" i="2"/>
  <c r="C3" i="21" s="1"/>
  <c r="M15" i="15"/>
  <c r="D16" i="21" s="1"/>
  <c r="N3" i="4"/>
  <c r="N26" i="4" s="1"/>
  <c r="D5" i="21" s="1"/>
  <c r="M26" i="4"/>
  <c r="C5" i="21" s="1"/>
  <c r="M3" i="1"/>
  <c r="M8" i="1" s="1"/>
  <c r="D2" i="21" s="1"/>
  <c r="L8" i="1"/>
  <c r="C2" i="21" s="1"/>
  <c r="M13" i="6"/>
  <c r="D7" i="21" s="1"/>
  <c r="M3" i="18"/>
  <c r="M4" i="18" s="1"/>
  <c r="D19" i="21" s="1"/>
  <c r="L4" i="18"/>
  <c r="C19" i="21" s="1"/>
  <c r="M3" i="3"/>
  <c r="M14" i="3" s="1"/>
  <c r="D4" i="21" s="1"/>
  <c r="M3" i="5"/>
  <c r="M17" i="5" s="1"/>
  <c r="D6" i="21" s="1"/>
  <c r="L11" i="8"/>
  <c r="C9" i="21" s="1"/>
  <c r="D12" i="21"/>
  <c r="L15" i="15"/>
  <c r="C16" i="21" s="1"/>
  <c r="L8" i="17"/>
  <c r="C18" i="21" s="1"/>
  <c r="C12" i="21"/>
  <c r="M9" i="19"/>
  <c r="D20" i="21" s="1"/>
  <c r="L9" i="19"/>
  <c r="C20" i="21" s="1"/>
  <c r="L18" i="10"/>
  <c r="C11" i="21" s="1"/>
  <c r="M3" i="13"/>
  <c r="M15" i="13" s="1"/>
  <c r="D14" i="21" s="1"/>
  <c r="M3" i="9"/>
  <c r="M13" i="9" s="1"/>
  <c r="D10" i="21" s="1"/>
  <c r="L13" i="9"/>
  <c r="C10" i="21" s="1"/>
  <c r="M3" i="16"/>
  <c r="L6" i="16"/>
  <c r="L6" i="7"/>
  <c r="C8" i="21" s="1"/>
  <c r="M11" i="8"/>
  <c r="D9" i="21" s="1"/>
  <c r="M3" i="12"/>
  <c r="M5" i="12" s="1"/>
  <c r="D13" i="21" s="1"/>
  <c r="L5" i="12"/>
  <c r="C13" i="21" s="1"/>
  <c r="M3" i="14"/>
  <c r="M12" i="14" s="1"/>
  <c r="D15" i="21" s="1"/>
  <c r="L12" i="14"/>
  <c r="C15" i="21" s="1"/>
  <c r="M3" i="20"/>
  <c r="M4" i="20" s="1"/>
  <c r="D21" i="21" s="1"/>
  <c r="L4" i="20"/>
  <c r="C21" i="21" s="1"/>
  <c r="C17" i="21" l="1"/>
  <c r="C22" i="21" s="1"/>
  <c r="D17" i="21"/>
  <c r="D22" i="21" s="1"/>
</calcChain>
</file>

<file path=xl/sharedStrings.xml><?xml version="1.0" encoding="utf-8"?>
<sst xmlns="http://schemas.openxmlformats.org/spreadsheetml/2006/main" count="785" uniqueCount="280">
  <si>
    <t>Lp.</t>
  </si>
  <si>
    <t>Nazwa</t>
  </si>
  <si>
    <t>Producent, nazwa, nr katal.</t>
  </si>
  <si>
    <t>J.M.</t>
  </si>
  <si>
    <t>Ilość B</t>
  </si>
  <si>
    <t>Ilość K</t>
  </si>
  <si>
    <t>Ilość P</t>
  </si>
  <si>
    <t>Suma</t>
  </si>
  <si>
    <t>Cena jednostkowa netto</t>
  </si>
  <si>
    <t>Vat</t>
  </si>
  <si>
    <t>Cena jednostkowa brutto</t>
  </si>
  <si>
    <t>Wartość netto</t>
  </si>
  <si>
    <t>Wartość brutto</t>
  </si>
  <si>
    <t>Zestaw składający się z dwóch czyścików do koagulacji i dwóch rzepów do mocowania przewodów sterylny.</t>
  </si>
  <si>
    <t>szt</t>
  </si>
  <si>
    <t xml:space="preserve">Zestaw składający się z j jednej miski w kształcie nerki 700 ml niebieska z podziałka owinięte w serwetę 75 x 75cm, sterylny. Opakowanie worek +karton </t>
  </si>
  <si>
    <t>Miseczka okrągła  250 ml sterylna
 wyrób użytkowy VAT 23%</t>
  </si>
  <si>
    <t xml:space="preserve">Miska 250 ml + pojemnik 500 ml
-1 pojemnik plastikowy 250 ml 9,2 x 5,5 cm z podziałką przeźroczysty
-1 pojemnik plastikowy z uchwytem 500 ml 9 x10 cm z podziałką, przeźroczysty
-1 serweta dwuwarstwowa 75 x 75 cm, steryna (owinięcie zestawy)
</t>
  </si>
  <si>
    <t>kpl.</t>
  </si>
  <si>
    <t>Ręczniki celulozowe sterylne
30 x 33 cm x 2 szt x 25 wysokochłonne , niepylące.</t>
  </si>
  <si>
    <t>op</t>
  </si>
  <si>
    <t>Razem</t>
  </si>
  <si>
    <t>Pakiet nr 2 Opaski gipsowe</t>
  </si>
  <si>
    <r>
      <rPr>
        <sz val="12"/>
        <color rgb="FF000000"/>
        <rFont val="Arial"/>
        <family val="2"/>
        <charset val="238"/>
      </rPr>
      <t xml:space="preserve">Opaska gips. Szybkowiążąca /czas wiąz. 2-3,5min/; obustronnie pokryta białym gipsem. Zawartość gipsu naturalnego 92+/-3%
Rozm. </t>
    </r>
    <r>
      <rPr>
        <b/>
        <sz val="12"/>
        <color rgb="FF000000"/>
        <rFont val="Arial"/>
        <family val="2"/>
        <charset val="238"/>
      </rPr>
      <t>3m x 14/15 cm</t>
    </r>
  </si>
  <si>
    <r>
      <rPr>
        <sz val="12"/>
        <color rgb="FF000000"/>
        <rFont val="Arial"/>
        <family val="2"/>
        <charset val="238"/>
      </rPr>
      <t xml:space="preserve">Opaska gips. Szybkowiążąca /czas wiąz. 2-3,5min/; obustronnie pokryta białym gipsem. Zawartość gipsu naturalnego 92+/-3%
Rozm. </t>
    </r>
    <r>
      <rPr>
        <b/>
        <sz val="12"/>
        <color rgb="FF000000"/>
        <rFont val="Arial"/>
        <family val="2"/>
        <charset val="238"/>
      </rPr>
      <t>3m x 12 cm</t>
    </r>
  </si>
  <si>
    <r>
      <rPr>
        <sz val="12"/>
        <color rgb="FF000000"/>
        <rFont val="Arial"/>
        <family val="2"/>
        <charset val="238"/>
      </rPr>
      <t>Opaska gips. Szybkowiążąca /czas wiąz. 2-3,5min/; obustronnie pokryta białym gipsem. Zawartość gipsu naturalnego 92+/-3%
Rozm.</t>
    </r>
    <r>
      <rPr>
        <b/>
        <sz val="12"/>
        <color rgb="FF000000"/>
        <rFont val="Arial"/>
        <family val="2"/>
        <charset val="238"/>
      </rPr>
      <t xml:space="preserve"> 2m x 6 cm</t>
    </r>
  </si>
  <si>
    <r>
      <rPr>
        <sz val="12"/>
        <color rgb="FF000000"/>
        <rFont val="Arial"/>
        <family val="2"/>
        <charset val="238"/>
      </rPr>
      <t xml:space="preserve">Naturalny podkład podgipsowy 100% wiskoza-oznaczenie składu na opakowaniu jednostkowym, biały o jednolitej strukturze bez zanieczyszczeń.
Rozm. </t>
    </r>
    <r>
      <rPr>
        <b/>
        <sz val="12"/>
        <color rgb="FF000000"/>
        <rFont val="Arial"/>
        <family val="2"/>
        <charset val="238"/>
      </rPr>
      <t>3m x 12cm</t>
    </r>
  </si>
  <si>
    <r>
      <rPr>
        <sz val="12"/>
        <color rgb="FF000000"/>
        <rFont val="Arial"/>
        <family val="2"/>
        <charset val="238"/>
      </rPr>
      <t xml:space="preserve">Naturalny podkład podgipsowy 100% wiskoza-oznaczenie składu na opakowaniu jednostkowym, biały o jednolitej strukturze bez zanieczyszczeń.
Rozm. </t>
    </r>
    <r>
      <rPr>
        <b/>
        <sz val="12"/>
        <color rgb="FF000000"/>
        <rFont val="Arial"/>
        <family val="2"/>
        <charset val="238"/>
      </rPr>
      <t>3m x 15cm</t>
    </r>
  </si>
  <si>
    <t xml:space="preserve">Cechy produktu oceniane w kryterium JAKOŚCI: </t>
  </si>
  <si>
    <t xml:space="preserve">Wpisać właściwe TAK /NIE </t>
  </si>
  <si>
    <r>
      <rPr>
        <sz val="12"/>
        <color rgb="FF000000"/>
        <rFont val="Arial"/>
        <charset val="1"/>
      </rPr>
      <t>Oferowana opaska jest nawinięta na</t>
    </r>
    <r>
      <rPr>
        <b/>
        <sz val="12"/>
        <color rgb="FF000000"/>
        <rFont val="Arial"/>
        <charset val="1"/>
      </rPr>
      <t xml:space="preserve"> rolce tekturowej</t>
    </r>
    <r>
      <rPr>
        <sz val="12"/>
        <color rgb="FF000000"/>
        <rFont val="Arial"/>
        <charset val="1"/>
      </rPr>
      <t xml:space="preserve"> ułatwiającej równomierne namoczenie opaski, nośnik 100 % bawełna.
W sytuacji gdy oferowane wyroby spełniają opisaną wyżej cechę Zamawiający przyzna ocenianej ofercie 40 pkt w sytuacji nie spełniania opisanej cechy oferta otrzyma zero punktów.
</t>
    </r>
  </si>
  <si>
    <t>Nr.katal.</t>
  </si>
  <si>
    <r>
      <rPr>
        <sz val="11"/>
        <color rgb="FF000000"/>
        <rFont val="Arial"/>
        <charset val="1"/>
      </rPr>
      <t>Opaska</t>
    </r>
    <r>
      <rPr>
        <b/>
        <sz val="11"/>
        <color rgb="FF000000"/>
        <rFont val="Arial"/>
        <charset val="1"/>
      </rPr>
      <t xml:space="preserve"> dziana jałowa</t>
    </r>
    <r>
      <rPr>
        <sz val="11"/>
        <color rgb="FF000000"/>
        <rFont val="Arial"/>
        <charset val="1"/>
      </rPr>
      <t>,</t>
    </r>
    <r>
      <rPr>
        <b/>
        <sz val="11"/>
        <color rgb="FF000000"/>
        <rFont val="Arial"/>
        <charset val="1"/>
      </rPr>
      <t xml:space="preserve"> 15 cm x 4 m
</t>
    </r>
    <r>
      <rPr>
        <sz val="11"/>
        <color rgb="FF000000"/>
        <rFont val="Arial"/>
        <charset val="1"/>
      </rPr>
      <t xml:space="preserve">pakowane pojedynczo  100% wiskoza, masa opaski min. 16 g,Bandaż nie wykazuje działania drażniącego/uczulającego.
Potwierdzone raportem badań z niezależnego laboratorium.
</t>
    </r>
  </si>
  <si>
    <t xml:space="preserve">           </t>
  </si>
  <si>
    <r>
      <rPr>
        <sz val="11"/>
        <color rgb="FF000000"/>
        <rFont val="Arial"/>
        <charset val="1"/>
      </rPr>
      <t xml:space="preserve">Tampon - setony gazy bawełnianej, sterylny
</t>
    </r>
    <r>
      <rPr>
        <b/>
        <sz val="11"/>
        <color rgb="FF000000"/>
        <rFont val="Arial"/>
        <charset val="1"/>
      </rPr>
      <t xml:space="preserve">2cm x 1mb x 1 </t>
    </r>
    <r>
      <rPr>
        <sz val="11"/>
        <color rgb="FF000000"/>
        <rFont val="Arial"/>
        <charset val="1"/>
      </rPr>
      <t>szt</t>
    </r>
    <r>
      <rPr>
        <b/>
        <sz val="11"/>
        <color rgb="FF000000"/>
        <rFont val="Arial"/>
        <charset val="1"/>
      </rPr>
      <t xml:space="preserve"> z nitką Rtg</t>
    </r>
    <r>
      <rPr>
        <sz val="11"/>
        <color rgb="FF000000"/>
        <rFont val="Arial"/>
        <charset val="1"/>
      </rPr>
      <t xml:space="preserve"> 4 warstwy 17 nitek</t>
    </r>
  </si>
  <si>
    <r>
      <rPr>
        <sz val="11"/>
        <color rgb="FF000000"/>
        <rFont val="Arial"/>
        <charset val="1"/>
      </rPr>
      <t xml:space="preserve">Tampon - setony gazy bawełnianej, sterylny
</t>
    </r>
    <r>
      <rPr>
        <b/>
        <sz val="11"/>
        <color rgb="FF000000"/>
        <rFont val="Arial"/>
        <charset val="1"/>
      </rPr>
      <t xml:space="preserve">5cm x 1mb x </t>
    </r>
    <r>
      <rPr>
        <sz val="11"/>
        <color rgb="FF000000"/>
        <rFont val="Arial"/>
        <charset val="1"/>
      </rPr>
      <t>1 szt</t>
    </r>
    <r>
      <rPr>
        <b/>
        <sz val="11"/>
        <color rgb="FF000000"/>
        <rFont val="Arial"/>
        <charset val="1"/>
      </rPr>
      <t xml:space="preserve"> z nitką Rtg</t>
    </r>
    <r>
      <rPr>
        <sz val="11"/>
        <color rgb="FF000000"/>
        <rFont val="Arial"/>
        <charset val="1"/>
      </rPr>
      <t xml:space="preserve"> 4 warstwy 17 nitek</t>
    </r>
  </si>
  <si>
    <r>
      <rPr>
        <sz val="11"/>
        <color rgb="FF000000"/>
        <rFont val="Arial"/>
        <charset val="1"/>
      </rPr>
      <t xml:space="preserve">Tupfery gazowe </t>
    </r>
    <r>
      <rPr>
        <b/>
        <sz val="11"/>
        <color rgb="FF000000"/>
        <rFont val="Arial"/>
        <charset val="1"/>
      </rPr>
      <t xml:space="preserve">"fasolki" </t>
    </r>
    <r>
      <rPr>
        <sz val="11"/>
        <color rgb="FF000000"/>
        <rFont val="Arial"/>
        <charset val="1"/>
      </rPr>
      <t xml:space="preserve">jałowe 17 nitkowe 
</t>
    </r>
    <r>
      <rPr>
        <b/>
        <sz val="11"/>
        <color rgb="FF000000"/>
        <rFont val="Arial"/>
        <charset val="1"/>
      </rPr>
      <t>9,5cm x 9,5cm x 10 szt</t>
    </r>
    <r>
      <rPr>
        <sz val="11"/>
        <color rgb="FF000000"/>
        <rFont val="Arial"/>
        <charset val="1"/>
      </rPr>
      <t xml:space="preserve"> </t>
    </r>
    <r>
      <rPr>
        <b/>
        <sz val="11"/>
        <color rgb="FF000000"/>
        <rFont val="Arial"/>
        <charset val="1"/>
      </rPr>
      <t>z nitką Rtg.T</t>
    </r>
    <r>
      <rPr>
        <sz val="11"/>
        <color rgb="FF000000"/>
        <rFont val="Arial"/>
        <charset val="1"/>
      </rPr>
      <t>upfer "fasolka" składający się z części twardej do oddzielania tkanek oraz części chwytnej do zaczepienia w narzędzie.</t>
    </r>
  </si>
  <si>
    <r>
      <rPr>
        <sz val="11"/>
        <color rgb="FF000000"/>
        <rFont val="Arial"/>
        <charset val="1"/>
      </rPr>
      <t>Tupfery gazowe</t>
    </r>
    <r>
      <rPr>
        <b/>
        <sz val="11"/>
        <color rgb="FF000000"/>
        <rFont val="Arial"/>
        <charset val="1"/>
      </rPr>
      <t xml:space="preserve"> "fasolki" </t>
    </r>
    <r>
      <rPr>
        <sz val="11"/>
        <color rgb="FF000000"/>
        <rFont val="Arial"/>
        <charset val="1"/>
      </rPr>
      <t xml:space="preserve">jałowe  17 nitkowe 
</t>
    </r>
    <r>
      <rPr>
        <b/>
        <sz val="11"/>
        <color rgb="FF000000"/>
        <rFont val="Arial"/>
        <charset val="1"/>
      </rPr>
      <t>15 cm x 15 cm x 10 szt</t>
    </r>
    <r>
      <rPr>
        <sz val="11"/>
        <color rgb="FF000000"/>
        <rFont val="Arial"/>
        <charset val="1"/>
      </rPr>
      <t xml:space="preserve"> </t>
    </r>
    <r>
      <rPr>
        <b/>
        <sz val="11"/>
        <color rgb="FF000000"/>
        <rFont val="Arial"/>
        <charset val="1"/>
      </rPr>
      <t>z nitką Rtg.</t>
    </r>
    <r>
      <rPr>
        <sz val="11"/>
        <color rgb="FF000000"/>
        <rFont val="Arial"/>
        <charset val="1"/>
      </rPr>
      <t>Tupfer "fasolka" składający się z części twardej do oddzielania tkanek oraz części chwytnej do zaczepienia w narzędzie.</t>
    </r>
  </si>
  <si>
    <r>
      <rPr>
        <sz val="11"/>
        <color rgb="FF000000"/>
        <rFont val="Arial"/>
        <charset val="1"/>
      </rPr>
      <t>Tupfery gazowe jałowe 17nitkowe z</t>
    </r>
    <r>
      <rPr>
        <b/>
        <sz val="11"/>
        <color rgb="FF000000"/>
        <rFont val="Arial"/>
        <charset val="1"/>
      </rPr>
      <t xml:space="preserve"> nitką Rtg 
30cm x 30cm x 10 szt</t>
    </r>
  </si>
  <si>
    <r>
      <rPr>
        <sz val="11"/>
        <color rgb="FF000000"/>
        <rFont val="Arial"/>
        <charset val="1"/>
      </rPr>
      <t>Tupfery gazowe jałowe 17nitkowe z</t>
    </r>
    <r>
      <rPr>
        <b/>
        <sz val="11"/>
        <color rgb="FF000000"/>
        <rFont val="Arial"/>
        <charset val="1"/>
      </rPr>
      <t xml:space="preserve"> nitką RTG
20cm x 20cm x 10 szt </t>
    </r>
  </si>
  <si>
    <r>
      <rPr>
        <sz val="11"/>
        <color rgb="FF000000"/>
        <rFont val="Arial"/>
        <charset val="1"/>
      </rPr>
      <t xml:space="preserve">Tupfery gazowe </t>
    </r>
    <r>
      <rPr>
        <u/>
        <sz val="11"/>
        <color rgb="FF000000"/>
        <rFont val="Arial"/>
        <charset val="1"/>
      </rPr>
      <t>niejałowe</t>
    </r>
    <r>
      <rPr>
        <b/>
        <sz val="11"/>
        <color rgb="FF000000"/>
        <rFont val="Arial"/>
        <charset val="1"/>
      </rPr>
      <t xml:space="preserve"> </t>
    </r>
    <r>
      <rPr>
        <sz val="11"/>
        <color rgb="FF000000"/>
        <rFont val="Arial"/>
        <charset val="1"/>
      </rPr>
      <t xml:space="preserve">17nitkowe 
</t>
    </r>
    <r>
      <rPr>
        <b/>
        <sz val="11"/>
        <color rgb="FF000000"/>
        <rFont val="Arial"/>
        <charset val="1"/>
      </rPr>
      <t xml:space="preserve">30cm x 30cm x 100 szt </t>
    </r>
  </si>
  <si>
    <r>
      <rPr>
        <sz val="11"/>
        <color rgb="FF000000"/>
        <rFont val="Arial"/>
        <charset val="1"/>
      </rPr>
      <t xml:space="preserve">Tupfery gazowe </t>
    </r>
    <r>
      <rPr>
        <u/>
        <sz val="11"/>
        <color rgb="FF000000"/>
        <rFont val="Arial"/>
        <charset val="1"/>
      </rPr>
      <t>niejałowe</t>
    </r>
    <r>
      <rPr>
        <b/>
        <sz val="11"/>
        <color rgb="FF000000"/>
        <rFont val="Arial"/>
        <charset val="1"/>
      </rPr>
      <t xml:space="preserve"> </t>
    </r>
    <r>
      <rPr>
        <sz val="11"/>
        <color rgb="FF000000"/>
        <rFont val="Arial"/>
        <charset val="1"/>
      </rPr>
      <t xml:space="preserve">17nitkowe 
</t>
    </r>
    <r>
      <rPr>
        <b/>
        <sz val="11"/>
        <color rgb="FF000000"/>
        <rFont val="Arial"/>
        <charset val="1"/>
      </rPr>
      <t>20cm x 20cm x 250 szt</t>
    </r>
  </si>
  <si>
    <t>Rozmiar</t>
  </si>
  <si>
    <t>Dziana, elastyczna siatka opatrunkowa przeznaczona do podtrzymywania w miejscach trudno dostępnych opatrunków na ciele w formie rękawa o dużej elastyczności, a także rozciągliwości, dobrze dopasowuje się do kształtu ciała, po rozciągnięciu charakteryzuję się dużą siłą powracania do stanu spoczynku . Rękaw o składzie : 50% przędza jedwab poliamidowy i 50% przędza jedwab poliuretanowy. Długośći 10 m w stanie nie rozciągniętym.</t>
  </si>
  <si>
    <r>
      <rPr>
        <b/>
        <sz val="10"/>
        <color rgb="FF000000"/>
        <rFont val="Arial"/>
        <charset val="1"/>
      </rPr>
      <t>Rozmiar 1</t>
    </r>
    <r>
      <rPr>
        <sz val="10"/>
        <color rgb="FF000000"/>
        <rFont val="Arial"/>
        <charset val="1"/>
      </rPr>
      <t xml:space="preserve"> </t>
    </r>
  </si>
  <si>
    <r>
      <rPr>
        <b/>
        <sz val="10"/>
        <color rgb="FF000000"/>
        <rFont val="Arial"/>
        <charset val="1"/>
      </rPr>
      <t>Rozmiar 2</t>
    </r>
    <r>
      <rPr>
        <sz val="10"/>
        <color rgb="FF000000"/>
        <rFont val="Arial"/>
        <charset val="1"/>
      </rPr>
      <t xml:space="preserve">  </t>
    </r>
  </si>
  <si>
    <t>Rozmiar 3</t>
  </si>
  <si>
    <r>
      <rPr>
        <b/>
        <sz val="10"/>
        <color rgb="FF000000"/>
        <rFont val="Arial"/>
        <charset val="1"/>
      </rPr>
      <t>Rozmiar 4</t>
    </r>
    <r>
      <rPr>
        <sz val="10"/>
        <color rgb="FF000000"/>
        <rFont val="Arial"/>
        <charset val="1"/>
      </rPr>
      <t xml:space="preserve"> </t>
    </r>
  </si>
  <si>
    <r>
      <rPr>
        <b/>
        <sz val="10"/>
        <color rgb="FF000000"/>
        <rFont val="Arial"/>
        <charset val="1"/>
      </rPr>
      <t>Rozmiar 6</t>
    </r>
    <r>
      <rPr>
        <sz val="10"/>
        <color rgb="FF000000"/>
        <rFont val="Arial"/>
        <charset val="1"/>
      </rPr>
      <t xml:space="preserve"> </t>
    </r>
  </si>
  <si>
    <r>
      <rPr>
        <b/>
        <sz val="10"/>
        <color rgb="FF000000"/>
        <rFont val="Arial"/>
        <charset val="1"/>
      </rPr>
      <t>Rozmiar 8</t>
    </r>
    <r>
      <rPr>
        <sz val="10"/>
        <color rgb="FF000000"/>
        <rFont val="Arial"/>
        <charset val="1"/>
      </rPr>
      <t xml:space="preserve"> </t>
    </r>
  </si>
  <si>
    <t>Rozmiar 10</t>
  </si>
  <si>
    <r>
      <rPr>
        <b/>
        <sz val="10"/>
        <color rgb="FF000000"/>
        <rFont val="Arial"/>
        <charset val="1"/>
      </rPr>
      <t>Rozmiar 14</t>
    </r>
    <r>
      <rPr>
        <sz val="10"/>
        <color rgb="FF000000"/>
        <rFont val="Arial"/>
        <charset val="1"/>
      </rPr>
      <t xml:space="preserve"> </t>
    </r>
  </si>
  <si>
    <t>x</t>
  </si>
  <si>
    <r>
      <rPr>
        <sz val="11"/>
        <color rgb="FF000000"/>
        <rFont val="Arial"/>
        <charset val="1"/>
      </rPr>
      <t xml:space="preserve">Gaza bawełniana </t>
    </r>
    <r>
      <rPr>
        <b/>
        <sz val="11"/>
        <color rgb="FF000000"/>
        <rFont val="Arial"/>
        <charset val="1"/>
      </rPr>
      <t>niejałowa</t>
    </r>
    <r>
      <rPr>
        <sz val="11"/>
        <color rgb="FF000000"/>
        <rFont val="Arial"/>
        <charset val="1"/>
      </rPr>
      <t xml:space="preserve"> 17N 
85/90cm szer x 100 m o niestrępiących się brzegach. Klasa. II A Reg.7</t>
    </r>
  </si>
  <si>
    <t>X</t>
  </si>
  <si>
    <r>
      <rPr>
        <sz val="11"/>
        <color rgb="FF000000"/>
        <rFont val="Arial"/>
        <charset val="1"/>
      </rPr>
      <t xml:space="preserve">Gaza </t>
    </r>
    <r>
      <rPr>
        <b/>
        <sz val="11"/>
        <color rgb="FF000000"/>
        <rFont val="Arial"/>
        <charset val="1"/>
      </rPr>
      <t>niejałowe 1m</t>
    </r>
    <r>
      <rPr>
        <b/>
        <sz val="11"/>
        <color rgb="FF000000"/>
        <rFont val="Czcionka tekstu podstawowego"/>
        <charset val="1"/>
      </rPr>
      <t>²</t>
    </r>
    <r>
      <rPr>
        <b/>
        <sz val="11"/>
        <color rgb="FF000000"/>
        <rFont val="Arial"/>
        <charset val="1"/>
      </rPr>
      <t xml:space="preserve"> </t>
    </r>
    <r>
      <rPr>
        <sz val="11"/>
        <color rgb="FF000000"/>
        <rFont val="Arial"/>
        <charset val="1"/>
      </rPr>
      <t>17 N o niestrępiących się brzegach. Klasa. II A Reg.7</t>
    </r>
  </si>
  <si>
    <t xml:space="preserve">Wata celulozowa - lignina  arkusze, rozmiar 40 x 60 cm opk 5 kg , biała chłonna, równomiernie marszczona, bez obcego zapachu, nie pyląca
Chłonność wody g/g 11. zarejestrowana jako wyrób medyczny pakowana w folie.
</t>
  </si>
  <si>
    <t xml:space="preserve">Wata opatrunkowa - medyczna, bawełniana 100%
a` 500g
</t>
  </si>
  <si>
    <t xml:space="preserve"> Razem      </t>
  </si>
  <si>
    <t>UWAGA! Do produktów gazowych jałowych wymagana metoda sterylizacji parą wodną.Sterylizowane parą wodną w procesie zwalidowanym zgodnie z normą PN-EN ISO 17655-1 na żądanie oferent przedstawi aktualny raport walidacji procesu sterylizacji.Poz 9-15  Brak działania drażniącego i uczulającego potwierdzone raportem badań z niezależnego laboratorium  oraz kartą danych technicznych wystawioną przez producenta wyrobu gotowego</t>
  </si>
  <si>
    <t xml:space="preserve">Nazwa handlowa
Nr katalogowy
</t>
  </si>
  <si>
    <t>Cena jednostkowa
 netto</t>
  </si>
  <si>
    <t>Cena jednostkowa
 brutto</t>
  </si>
  <si>
    <t>op.</t>
  </si>
  <si>
    <t xml:space="preserve"> Dla kompresów jałowych: Na opakowaniu wymagany chemiczny wskaźnik sterylizacji, z informacją o zmianie koloru po sterylizacji w. j. polskim, trwale naniesiony na opakowanie  i stanowiący jego integralną część. Sterylizacja parą wodną.Dla materiałów zapakowanych w blister minimalny finger lift ( szerokość marginesu ułatwiajacego otwieranie) 1,5 cm
</t>
  </si>
  <si>
    <t>Pakiet nr 6              Opatrunek typu Cosmopor</t>
  </si>
  <si>
    <t>Opis</t>
  </si>
  <si>
    <r>
      <rPr>
        <sz val="11"/>
        <color rgb="FF000000"/>
        <rFont val="Arial"/>
        <charset val="1"/>
      </rPr>
      <t xml:space="preserve">Kompresy tracheostomijne włókninowe, jałowe, 6-warstwowe, 30 g z </t>
    </r>
    <r>
      <rPr>
        <b/>
        <sz val="11"/>
        <color rgb="FF000000"/>
        <rFont val="Arial"/>
        <charset val="1"/>
      </rPr>
      <t>nacięciem Y.</t>
    </r>
    <r>
      <rPr>
        <sz val="11"/>
        <color rgb="FF000000"/>
        <rFont val="Arial"/>
        <charset val="1"/>
      </rPr>
      <t xml:space="preserve"> Rozmiar: </t>
    </r>
    <r>
      <rPr>
        <b/>
        <sz val="11"/>
        <color rgb="FF000000"/>
        <rFont val="Arial"/>
        <charset val="1"/>
      </rPr>
      <t>7.5cm x 7.5cm.</t>
    </r>
    <r>
      <rPr>
        <sz val="11"/>
        <color rgb="FF000000"/>
        <rFont val="Arial"/>
        <charset val="1"/>
      </rPr>
      <t xml:space="preserve"> Sterylizowane parą wodną, pakowane w blister po 2 szt x 25
</t>
    </r>
  </si>
  <si>
    <r>
      <rPr>
        <sz val="11"/>
        <color rgb="FF000000"/>
        <rFont val="Arial"/>
        <charset val="1"/>
      </rPr>
      <t>Kompresy trachestomijne włókninowe 30 g x 6 warstw, jałowe</t>
    </r>
    <r>
      <rPr>
        <b/>
        <sz val="11"/>
        <color rgb="FF000000"/>
        <rFont val="Arial"/>
        <charset val="1"/>
      </rPr>
      <t xml:space="preserve"> z nacięciem Y</t>
    </r>
    <r>
      <rPr>
        <sz val="11"/>
        <color rgb="FF000000"/>
        <rFont val="Arial"/>
        <charset val="1"/>
      </rPr>
      <t xml:space="preserve"> Rozmiar </t>
    </r>
    <r>
      <rPr>
        <b/>
        <sz val="11"/>
        <color rgb="FF000000"/>
        <rFont val="Arial"/>
        <charset val="1"/>
      </rPr>
      <t>10 cm x 10 cm.</t>
    </r>
    <r>
      <rPr>
        <sz val="11"/>
        <color rgb="FF000000"/>
        <rFont val="Arial"/>
        <charset val="1"/>
      </rPr>
      <t xml:space="preserve">Sterylizowane parą wodną, pakowane w blister po 2 szt x 25
</t>
    </r>
  </si>
  <si>
    <r>
      <rPr>
        <sz val="11"/>
        <color rgb="FF000000"/>
        <rFont val="Arial"/>
        <charset val="1"/>
      </rP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rgb="FF000000"/>
        <rFont val="Arial"/>
        <charset val="1"/>
      </rPr>
      <t>Rozmiar 10 cm x 8 cm x 25 szt.</t>
    </r>
  </si>
  <si>
    <r>
      <rPr>
        <sz val="11"/>
        <color rgb="FF000000"/>
        <rFont val="Arial"/>
        <charset val="1"/>
      </rP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rgb="FF000000"/>
        <rFont val="Arial"/>
        <charset val="1"/>
      </rPr>
      <t>Rozmiar 20 cm x 8 cm x 25 szt</t>
    </r>
  </si>
  <si>
    <r>
      <rPr>
        <sz val="11"/>
        <color rgb="FF000000"/>
        <rFont val="Arial"/>
        <charset val="1"/>
      </rP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rgb="FF000000"/>
        <rFont val="Arial"/>
        <charset val="1"/>
      </rPr>
      <t>Rozmiar 25cm x 10cm x 25 szt</t>
    </r>
  </si>
  <si>
    <r>
      <rPr>
        <sz val="11"/>
        <color rgb="FF000000"/>
        <rFont val="Arial"/>
        <charset val="1"/>
      </rPr>
      <t xml:space="preserve">Opatrunek na rany pooperacyjne Typu Cosmopor (samoprzylepny, sterylny, nie powodouje odczynów, elastyczny - nie odkleja się pod wpływem rozciągania, łatwy w zdejmowaniu z rany przy zmianie opatrunku, dobrze klejący, rogi nie odklejające się, zaokrąglone)
</t>
    </r>
    <r>
      <rPr>
        <b/>
        <sz val="11"/>
        <color rgb="FF000000"/>
        <rFont val="Arial"/>
        <charset val="1"/>
      </rPr>
      <t>Rozmiar 15 cm x 8 cm x 25 szt</t>
    </r>
  </si>
  <si>
    <r>
      <rPr>
        <sz val="11"/>
        <color rgb="FF000000"/>
        <rFont val="Arial"/>
        <charset val="1"/>
      </rPr>
      <t xml:space="preserve">Opatrunek samoprzylepny </t>
    </r>
    <r>
      <rPr>
        <b/>
        <sz val="11"/>
        <color rgb="FF000000"/>
        <rFont val="Arial"/>
        <charset val="1"/>
      </rPr>
      <t>do mocowania kaniul.</t>
    </r>
    <r>
      <rPr>
        <sz val="11"/>
        <color rgb="FF000000"/>
        <rFont val="Arial"/>
        <charset val="1"/>
      </rPr>
      <t>Miękka włóknina przepuszcza powietrze i parę wodną. Hipoalergiczny klej nie wywołuje uczuleń nawet przy dłuższym pozostawaniu opatrunku na ranie. Dodatkowo miejsce wkłucia jest zabezpieczone przy pomocy poduszeczki wyściełającej, która chroni pacjenta przed uciskiem spowodowanym przez kaniulę</t>
    </r>
    <r>
      <rPr>
        <b/>
        <sz val="11"/>
        <color rgb="FF000000"/>
        <rFont val="Arial"/>
        <charset val="1"/>
      </rPr>
      <t xml:space="preserve">.Rozmiar 8 cm x 6 cm x 50 szt.
</t>
    </r>
  </si>
  <si>
    <t>Przylepiec chirurgiczny papierowy. Oddychający, hypoalergiczny, nie zawierający lateksu. Przylepia się do wilgotnej skóry , po usunięciu nie pozostawia kleju na skórze.    Rozmiar 2,5cm x 9m</t>
  </si>
  <si>
    <t>Siatka elastyczna,opatrunkowa, bawełniano syntetyczna nr 3 na  stopę, nogę, głowę dziecka i pachę.Zawartość bawełny min. 50%.Opakowanie po 25 m w stanie rozciągniętym.</t>
  </si>
  <si>
    <r>
      <rPr>
        <sz val="11"/>
        <color rgb="FF000000"/>
        <rFont val="Arial"/>
        <charset val="1"/>
      </rPr>
      <t xml:space="preserve">Tupfery gazowe </t>
    </r>
    <r>
      <rPr>
        <b/>
        <sz val="11"/>
        <color rgb="FF000000"/>
        <rFont val="Arial"/>
        <charset val="1"/>
      </rPr>
      <t xml:space="preserve">niejałowe </t>
    </r>
    <r>
      <rPr>
        <sz val="11"/>
        <color rgb="FF000000"/>
        <rFont val="Arial"/>
        <charset val="1"/>
      </rPr>
      <t>20 nitkowe 
20 cm x 20 cm x po (2 x 500 szt)</t>
    </r>
  </si>
  <si>
    <t>Nazwa i Nr katalogowy</t>
  </si>
  <si>
    <r>
      <rPr>
        <sz val="11"/>
        <color rgb="FF000000"/>
        <rFont val="Arial"/>
        <charset val="1"/>
      </rPr>
      <t xml:space="preserve">Opatrunek sterylny, przezroczysty, półprzepuszczalny do mocowania cewników centralnych, ramka  otaczająca opatrunek ze wszystkich stron, zaokrąglone brzegi, metka do oznaczenia, rozmiar </t>
    </r>
    <r>
      <rPr>
        <b/>
        <sz val="11"/>
        <color rgb="FF000000"/>
        <rFont val="Arial"/>
        <charset val="1"/>
      </rPr>
      <t>10 x 12 cm</t>
    </r>
    <r>
      <rPr>
        <sz val="11"/>
        <color rgb="FF000000"/>
        <rFont val="Arial"/>
        <charset val="1"/>
      </rPr>
      <t xml:space="preserve"> , odporny na działanie środków dezynfekcyjnych zawierających alkohol, klej akrylowy równomiernie naniesiony na całej powierzchni przylepnej, wyrób medyczny klasy IIa, niepylące, nierwące się w kierunku otwarcia opakowanie  typu folia-folia z polietylenu o wysokiej gęstości, zapewniające   sterylną powierzchnię dla odłożenia opatrunku po otwarciu opakowania. Potwierdzenie bariery folii dla wirusów =&gt;27nm </t>
    </r>
  </si>
  <si>
    <r>
      <rPr>
        <sz val="11"/>
        <color rgb="FF000000"/>
        <rFont val="Arial"/>
        <charset val="1"/>
      </rPr>
      <t xml:space="preserve">Opatrunek sterylny, przezroczysty, półprzepuszczalny do mocowania kaniul obwodowych, z wycięciem na port, ramka otaczająca cały opatrunek, zaokrąglone brzegi,  metka do oznaczenia, 
rozmiar </t>
    </r>
    <r>
      <rPr>
        <b/>
        <sz val="11"/>
        <color rgb="FF000000"/>
        <rFont val="Arial"/>
        <charset val="1"/>
      </rPr>
      <t>6 x 7 cm</t>
    </r>
    <r>
      <rPr>
        <sz val="11"/>
        <color rgb="FF000000"/>
        <rFont val="Arial"/>
        <charset val="1"/>
      </rPr>
      <t xml:space="preserve">, odporny na działanie środków dezynfekcyjnych zawierających alkohol, klej akrylowy równomiernie rozprowadzony na całej powierzchni przylepnej, wyrób medyczny klasy IIa, niepylące, nierwące się w kierunku otwarcia opakowanie  typu folia-folia z polietylenu o wysokiej gęstości, zapewniające   sterylną powierzchnię dla odłożenia opatrunku po otwarciu opakowania. Potwierdzenie bariery folii dla wirusów =&gt;27nm </t>
    </r>
  </si>
  <si>
    <t xml:space="preserve">szt </t>
  </si>
  <si>
    <r>
      <rPr>
        <sz val="11"/>
        <color rgb="FF000000"/>
        <rFont val="Arial"/>
        <charset val="1"/>
      </rPr>
      <t xml:space="preserve">Opatrunek bakteriobójczy do mocowania cewników centralnych z hydrożelem zawierającym </t>
    </r>
    <r>
      <rPr>
        <b/>
        <sz val="11"/>
        <color rgb="FF000000"/>
        <rFont val="Arial"/>
        <charset val="1"/>
      </rPr>
      <t xml:space="preserve">2% glukonian chlorheksydyny. </t>
    </r>
    <r>
      <rPr>
        <sz val="11"/>
        <color rgb="FF000000"/>
        <rFont val="Arial"/>
        <charset val="1"/>
      </rPr>
      <t xml:space="preserve">Opatrunek sterylny, wykonany z folii poliuretanowej ze zwocnionym rozciągliwą włókniną obrzeżem i wycieciem obejmującym cewnik. Hydrożel  w rozmiarze 3x4cm, przezierny, absorbujący krew i wydzielinę. Ramka ułatwiająca aplikację,  metka do oznaczenia, włókninowy pasek mocujący, rozmiar  </t>
    </r>
    <r>
      <rPr>
        <b/>
        <sz val="11"/>
        <color rgb="FF000000"/>
        <rFont val="Arial"/>
        <charset val="1"/>
      </rPr>
      <t xml:space="preserve">10 x 12cm z okienkiem </t>
    </r>
    <r>
      <rPr>
        <sz val="11"/>
        <color rgb="FF000000"/>
        <rFont val="Arial"/>
        <charset val="1"/>
      </rPr>
      <t xml:space="preserve"> 8,3x6,5cm wypełnionym folią, odporny na działanie środków dezynfekcyjnych zawierających alkohol, klej akrylowy równomiernie naniesiony na całej powierzchni przylepnej, wyrób medyczny klasy III. Potwierdzenie bariery folii dla wirusów =&gt;27nm </t>
    </r>
  </si>
  <si>
    <t>Pakiet nr 8            Opatrunki specjalistyczne A</t>
  </si>
  <si>
    <t>Nazwa handlowa
Nr katalogowy</t>
  </si>
  <si>
    <t>Cena jednostkowa 
netto</t>
  </si>
  <si>
    <t>Cena jednostkowa 
brutto</t>
  </si>
  <si>
    <r>
      <rPr>
        <sz val="11"/>
        <color rgb="FF000000"/>
        <rFont val="Arial"/>
        <charset val="1"/>
      </rPr>
      <t xml:space="preserve">Opatrunek antybakteryjny, jałowy ze </t>
    </r>
    <r>
      <rPr>
        <b/>
        <sz val="11"/>
        <color rgb="FF000000"/>
        <rFont val="Arial"/>
        <charset val="1"/>
      </rPr>
      <t>srebrem</t>
    </r>
    <r>
      <rPr>
        <sz val="11"/>
        <color rgb="FF000000"/>
        <rFont val="Arial"/>
        <charset val="1"/>
      </rPr>
      <t xml:space="preserve">, do miejscowego leczenia ran zarówno przewlekłych jak i ostrych,oparzeń do 2 stopnia,
ran objętych krytyczną kolonizacją bakteryjną, zakażonych, włącznie ze szczepami MRSA,.
Rozmiar </t>
    </r>
    <r>
      <rPr>
        <b/>
        <sz val="11"/>
        <color rgb="FF000000"/>
        <rFont val="Arial"/>
        <charset val="1"/>
      </rPr>
      <t>10 cm x 10 cm.</t>
    </r>
    <r>
      <rPr>
        <sz val="11"/>
        <color rgb="FF000000"/>
        <rFont val="Arial"/>
        <charset val="1"/>
      </rPr>
      <t xml:space="preserve"> Opakowanie po 10 szt</t>
    </r>
  </si>
  <si>
    <r>
      <rPr>
        <sz val="11"/>
        <color rgb="FF000000"/>
        <rFont val="Arial"/>
        <charset val="1"/>
      </rPr>
      <t xml:space="preserve">Opatrunek antybakteryjny, jałowy ze </t>
    </r>
    <r>
      <rPr>
        <b/>
        <sz val="11"/>
        <color rgb="FF000000"/>
        <rFont val="Arial"/>
        <charset val="1"/>
      </rPr>
      <t>srebrem</t>
    </r>
    <r>
      <rPr>
        <sz val="11"/>
        <color rgb="FF000000"/>
        <rFont val="Arial"/>
        <charset val="1"/>
      </rPr>
      <t xml:space="preserve">, do miejscowego leczenia ran zarówno przewlekłych jak i ostrych,oparzeń do 2 stopnia,
ran objętych krytyczną kolonizacją bakteryjną, zakażonych, włącznie ze szczepami MRSA,. 
Rozmiar </t>
    </r>
    <r>
      <rPr>
        <b/>
        <sz val="11"/>
        <color rgb="FF000000"/>
        <rFont val="Arial"/>
        <charset val="1"/>
      </rPr>
      <t>10 cm x 20 cm</t>
    </r>
    <r>
      <rPr>
        <sz val="11"/>
        <color rgb="FF000000"/>
        <rFont val="Arial"/>
        <charset val="1"/>
      </rPr>
      <t>. Opakowanie po 10 szt</t>
    </r>
  </si>
  <si>
    <r>
      <rPr>
        <sz val="11"/>
        <color rgb="FF000000"/>
        <rFont val="Arial"/>
        <charset val="1"/>
      </rPr>
      <t xml:space="preserve">Opatrunek hydroaktywny wykonany z mikrokapilarnej pianki poliuretanowej z warstwą kontaktowego hydrożelu w rozmiarze 10cm x 10cm.Do. zaopatrywania ran trudno gojących się, zarówno sączących jak i suchych,
w fazie ziarninowania i epitelizacji, do zastosowania owrzodzeń podudzi pochodzenia żylnego.
Rozmiar </t>
    </r>
    <r>
      <rPr>
        <b/>
        <sz val="11"/>
        <color rgb="FF000000"/>
        <rFont val="Arial"/>
        <charset val="1"/>
      </rPr>
      <t>10 cm x 10 cm</t>
    </r>
    <r>
      <rPr>
        <sz val="11"/>
        <color rgb="FF000000"/>
        <rFont val="Arial"/>
        <charset val="1"/>
      </rPr>
      <t xml:space="preserve">.Opakowanie po 10 szt
 </t>
    </r>
  </si>
  <si>
    <r>
      <rPr>
        <sz val="11"/>
        <color rgb="FF000000"/>
        <rFont val="Arial"/>
        <charset val="1"/>
      </rPr>
      <t xml:space="preserve">Opatrunek piankowy z hydrożelem do. zaopatrywania trudno gojących się ran, zarówno sączących jak i suchych,
w fazie ziarninowania i epitelizacji, do zastosowania owrzodzeń podudzi pochodzenia żylnego. Dodatkowo wyposażony w folię samoprzylepną, ułatwiającą mocowanie opatrunku
na skórze. 
Rozmiar </t>
    </r>
    <r>
      <rPr>
        <b/>
        <sz val="11"/>
        <color rgb="FF000000"/>
        <rFont val="Arial"/>
        <charset val="1"/>
      </rPr>
      <t>12.5 cm x 12,5 cm</t>
    </r>
    <r>
      <rPr>
        <sz val="11"/>
        <color rgb="FF000000"/>
        <rFont val="Arial"/>
        <charset val="1"/>
      </rPr>
      <t xml:space="preserve">.Opakowanie po 10 szt
 </t>
    </r>
  </si>
  <si>
    <r>
      <rPr>
        <sz val="11"/>
        <color rgb="FF000000"/>
        <rFont val="Arial"/>
        <charset val="1"/>
      </rPr>
      <t xml:space="preserve">Jałowy opatrunek do ran wymagających aktywnego oczyszczania, również zakażonych, w fornmie wielowarstwowej poduszki wypełnionej poliakrylatem, aktywowany roztworem ringera, do zmiany co 72 godziny.
Romiar </t>
    </r>
    <r>
      <rPr>
        <b/>
        <sz val="11"/>
        <color rgb="FF000000"/>
        <rFont val="Arial"/>
        <charset val="1"/>
      </rPr>
      <t>7,5 cm x 7.5 cm.</t>
    </r>
    <r>
      <rPr>
        <sz val="11"/>
        <color rgb="FF000000"/>
        <rFont val="Arial"/>
        <charset val="1"/>
      </rPr>
      <t xml:space="preserve">  
Opakowania po 10 szt</t>
    </r>
  </si>
  <si>
    <r>
      <rPr>
        <sz val="11"/>
        <color rgb="FF000000"/>
        <rFont val="Arial"/>
        <charset val="1"/>
      </rPr>
      <t xml:space="preserve">Opatrunek jałowy do ran wymagających aktywnego oczyszczania, również zakażonych, w fornmie wielowarstwowej poduszki wypełnionej poliakrylatem, aktywowany roztworem ringera, do zmiany co 72 godziny .
Romiar </t>
    </r>
    <r>
      <rPr>
        <b/>
        <sz val="11"/>
        <color rgb="FF000000"/>
        <rFont val="Arial"/>
        <charset val="1"/>
      </rPr>
      <t>10</t>
    </r>
    <r>
      <rPr>
        <sz val="11"/>
        <color rgb="FF000000"/>
        <rFont val="Arial"/>
        <charset val="1"/>
      </rPr>
      <t xml:space="preserve"> </t>
    </r>
    <r>
      <rPr>
        <b/>
        <sz val="11"/>
        <color rgb="FF000000"/>
        <rFont val="Arial"/>
        <charset val="1"/>
      </rPr>
      <t>cm x10 cm.</t>
    </r>
    <r>
      <rPr>
        <sz val="11"/>
        <color rgb="FF000000"/>
        <rFont val="Arial"/>
        <charset val="1"/>
      </rPr>
      <t xml:space="preserve">  
Opakowania po 10 szt</t>
    </r>
  </si>
  <si>
    <r>
      <rPr>
        <sz val="11"/>
        <color rgb="FF000000"/>
        <rFont val="Arial"/>
        <charset val="1"/>
      </rPr>
      <t xml:space="preserve">Opatrunek jałowy </t>
    </r>
    <r>
      <rPr>
        <b/>
        <sz val="11"/>
        <color rgb="FF000000"/>
        <rFont val="Arial"/>
        <charset val="1"/>
      </rPr>
      <t>okrągły</t>
    </r>
    <r>
      <rPr>
        <sz val="11"/>
        <color rgb="FF000000"/>
        <rFont val="Arial"/>
        <charset val="1"/>
      </rPr>
      <t xml:space="preserve"> do ran wymagających aktywnego oczyszczania, również zakażonych, w fornmie wielowarstwowej poduszki wypełnionej poliakrylatem, aktywowany roztworem ringera, do zmiany co 72 godziny w rozmiarze</t>
    </r>
    <r>
      <rPr>
        <b/>
        <sz val="11"/>
        <color rgb="FF000000"/>
        <rFont val="Arial"/>
        <charset val="1"/>
      </rPr>
      <t xml:space="preserve"> Ø4 cm.</t>
    </r>
    <r>
      <rPr>
        <sz val="11"/>
        <color rgb="FF000000"/>
        <rFont val="Arial"/>
        <charset val="1"/>
      </rPr>
      <t>Opakowania po 10 szt</t>
    </r>
  </si>
  <si>
    <t xml:space="preserve">Pakiet nr 9           Opatrunki specjalistyczne B </t>
  </si>
  <si>
    <r>
      <rPr>
        <sz val="11"/>
        <color rgb="FF000000"/>
        <rFont val="Arial"/>
        <charset val="1"/>
      </rPr>
      <t xml:space="preserve">Opatrunek jałowy nie przywierający,nasycony maścią z 10% związkiem jodu o rozmiarach:
</t>
    </r>
    <r>
      <rPr>
        <b/>
        <sz val="11"/>
        <color rgb="FF000000"/>
        <rFont val="Arial"/>
        <charset val="1"/>
      </rPr>
      <t xml:space="preserve"> 5 cm x 5 cm.Opakowanie x 25 szt</t>
    </r>
  </si>
  <si>
    <r>
      <rPr>
        <sz val="11"/>
        <color rgb="FF000000"/>
        <rFont val="Arial"/>
        <charset val="1"/>
      </rPr>
      <t xml:space="preserve">Opatrunek jałowy nie przywierający,nasycony maścią z 10% związkiem jodu o rozmiarach:
</t>
    </r>
    <r>
      <rPr>
        <b/>
        <sz val="11"/>
        <color rgb="FF000000"/>
        <rFont val="Arial"/>
        <charset val="1"/>
      </rPr>
      <t xml:space="preserve"> 9,5 cm x 9,5 cm.Opakowanie x 25 szt</t>
    </r>
  </si>
  <si>
    <r>
      <rPr>
        <sz val="11"/>
        <color rgb="FF000000"/>
        <rFont val="Arial"/>
        <charset val="1"/>
      </rPr>
      <t xml:space="preserve">Opatrunek gazowy parafinowy, 
nasączony 0,5% octanem                                               chlorhexydyny. 
</t>
    </r>
    <r>
      <rPr>
        <b/>
        <sz val="11"/>
        <color rgb="FF000000"/>
        <rFont val="Arial"/>
        <charset val="1"/>
      </rPr>
      <t>5 cm x 5 cm.Opakowanie x 50 szt</t>
    </r>
  </si>
  <si>
    <r>
      <rPr>
        <sz val="11"/>
        <color rgb="FF000000"/>
        <rFont val="Arial"/>
        <charset val="1"/>
      </rPr>
      <t xml:space="preserve">Opatrunek gazowy parafinowy, 
nasączony 0,5% octanem                                               chlorhexydyny. 
</t>
    </r>
    <r>
      <rPr>
        <b/>
        <sz val="11"/>
        <color rgb="FF000000"/>
        <rFont val="Arial"/>
        <charset val="1"/>
      </rPr>
      <t>10 cm x 10 cm.Opakowanie x 10 szt</t>
    </r>
  </si>
  <si>
    <r>
      <rPr>
        <sz val="11"/>
        <color rgb="FF000000"/>
        <rFont val="Arial"/>
        <charset val="1"/>
      </rPr>
      <t xml:space="preserve">Opatrunek gazowy parafinowy, 
nasączony 0,5% octanem                                             chlorhexydyny. 
</t>
    </r>
    <r>
      <rPr>
        <b/>
        <sz val="11"/>
        <color rgb="FF000000"/>
        <rFont val="Arial"/>
        <charset val="1"/>
      </rPr>
      <t>15 cm x 20 cm.Opakowanie x 10 szt</t>
    </r>
  </si>
  <si>
    <r>
      <rPr>
        <sz val="11"/>
        <color rgb="FF000000"/>
        <rFont val="Arial"/>
        <charset val="1"/>
      </rPr>
      <t xml:space="preserve">Opatrunek antybakteryjny z zawartością cząstek srebra, piankowy, miękki, elastyczny, nie zawierający lateksu.
Rozmiar </t>
    </r>
    <r>
      <rPr>
        <b/>
        <sz val="11"/>
        <color rgb="FF000000"/>
        <rFont val="Arial"/>
        <charset val="1"/>
      </rPr>
      <t>12.5 cm x12,5 cm.. Opakowanie x 10 szt</t>
    </r>
  </si>
  <si>
    <r>
      <rPr>
        <sz val="11"/>
        <color rgb="FF000000"/>
        <rFont val="Arial"/>
        <charset val="1"/>
      </rPr>
      <t>Opatrunek wielowarstwowy,samoprzylepny (pianka hydrokomórkowa, warstwa chłonna,warstwa maskująca).Warstwa kontaktowa z raną silikonowa.Rozmiar</t>
    </r>
    <r>
      <rPr>
        <b/>
        <sz val="11"/>
        <color rgb="FF000000"/>
        <rFont val="Arial"/>
        <charset val="1"/>
      </rPr>
      <t xml:space="preserve"> 12,9 cm x 12,9 cm. Opakowanie x 10 szt</t>
    </r>
  </si>
  <si>
    <r>
      <rPr>
        <sz val="11"/>
        <color rgb="FF000000"/>
        <rFont val="Arial"/>
        <charset val="1"/>
      </rPr>
      <t xml:space="preserve">Opatrunek elastyczny poliestrowy powleczny srebrem nanokrystalicznym o otwartej strukturze splotu
.Rozmiar </t>
    </r>
    <r>
      <rPr>
        <b/>
        <sz val="11"/>
        <color rgb="FF000000"/>
        <rFont val="Arial"/>
        <charset val="1"/>
      </rPr>
      <t>10 cm x 10 cm.Opakowanie x 12 szt</t>
    </r>
  </si>
  <si>
    <r>
      <rPr>
        <sz val="11"/>
        <color rgb="FF000000"/>
        <rFont val="Arial"/>
        <charset val="1"/>
      </rPr>
      <t>Hydrożel czysty amorficzny składający się karboksymetylo-celulozy,glikolupropylenowego,wody</t>
    </r>
    <r>
      <rPr>
        <b/>
        <sz val="11"/>
        <color rgb="FF000000"/>
        <rFont val="Arial"/>
        <charset val="1"/>
      </rPr>
      <t>.
Pojemność 15 g.Opakowanie x 10 szt</t>
    </r>
  </si>
  <si>
    <t xml:space="preserve"> Pakiet nr 10          Opatrunki specjalistyczne C </t>
  </si>
  <si>
    <r>
      <rPr>
        <sz val="11"/>
        <color rgb="FF000000"/>
        <rFont val="Arial"/>
        <charset val="1"/>
      </rPr>
      <t>Opatrunek jałowy zawierający</t>
    </r>
    <r>
      <rPr>
        <b/>
        <sz val="11"/>
        <color rgb="FF000000"/>
        <rFont val="Arial"/>
        <charset val="1"/>
      </rPr>
      <t xml:space="preserve"> węgiel</t>
    </r>
    <r>
      <rPr>
        <sz val="11"/>
        <color rgb="FF000000"/>
        <rFont val="Arial"/>
        <charset val="1"/>
      </rPr>
      <t xml:space="preserve"> aktywowany .Opatrunek o właściwościach  pochłaniający nieprzyjemne zapachy. 
Rozmiar</t>
    </r>
    <r>
      <rPr>
        <b/>
        <sz val="11"/>
        <color rgb="FF000000"/>
        <rFont val="Arial"/>
        <charset val="1"/>
      </rPr>
      <t xml:space="preserve"> 10cm x 10cm.
</t>
    </r>
    <r>
      <rPr>
        <sz val="11"/>
        <color rgb="FF000000"/>
        <rFont val="Arial"/>
        <charset val="1"/>
      </rPr>
      <t xml:space="preserve">Opakowanie po 20 sztuk
</t>
    </r>
  </si>
  <si>
    <r>
      <rPr>
        <sz val="11"/>
        <color rgb="FF000000"/>
        <rFont val="Arial"/>
        <charset val="1"/>
      </rPr>
      <t>Opatrunek jałowy zawierający</t>
    </r>
    <r>
      <rPr>
        <b/>
        <sz val="11"/>
        <color rgb="FF000000"/>
        <rFont val="Arial"/>
        <charset val="1"/>
      </rPr>
      <t xml:space="preserve"> węgiel</t>
    </r>
    <r>
      <rPr>
        <sz val="11"/>
        <color rgb="FF000000"/>
        <rFont val="Arial"/>
        <charset val="1"/>
      </rPr>
      <t xml:space="preserve"> aktywowany oraz </t>
    </r>
    <r>
      <rPr>
        <b/>
        <sz val="11"/>
        <color rgb="FF000000"/>
        <rFont val="Arial"/>
        <charset val="1"/>
      </rPr>
      <t>srebro.</t>
    </r>
    <r>
      <rPr>
        <sz val="11"/>
        <color rgb="FF000000"/>
        <rFont val="Arial"/>
        <charset val="1"/>
      </rPr>
      <t xml:space="preserve"> Opatrunek o właściwościach przeciwbakteryjnych, pochłaniający nieprzyjemne zapachy i działa bakteriobójczo na związane w strukturze węglowej komórki bakterii.  
Rozmiar </t>
    </r>
    <r>
      <rPr>
        <b/>
        <sz val="11"/>
        <color rgb="FF000000"/>
        <rFont val="Arial"/>
        <charset val="1"/>
      </rPr>
      <t xml:space="preserve">10cm x 10cm.
</t>
    </r>
    <r>
      <rPr>
        <sz val="11"/>
        <color rgb="FF000000"/>
        <rFont val="Arial"/>
        <charset val="1"/>
      </rPr>
      <t xml:space="preserve">Opakowanie po 10 sztuk
</t>
    </r>
  </si>
  <si>
    <r>
      <rPr>
        <sz val="11"/>
        <color rgb="FF000000"/>
        <rFont val="Arial"/>
        <charset val="1"/>
      </rPr>
      <t xml:space="preserve">Opatrunek jałowy gazowy wykonany z siatki tiulowej bawełnianej o dużych oczkach  (100% bawełny),impregnowany roztworem hydrofobowej neutralnej maści </t>
    </r>
    <r>
      <rPr>
        <b/>
        <sz val="11"/>
        <color rgb="FF000000"/>
        <rFont val="Arial"/>
        <charset val="1"/>
      </rPr>
      <t>(parafina</t>
    </r>
    <r>
      <rPr>
        <sz val="11"/>
        <color rgb="FF000000"/>
        <rFont val="Arial"/>
        <charset val="1"/>
      </rPr>
      <t xml:space="preserve">).Przeznaczony do ran powierzchownych takich jak otarcia, oparzenia leczeniu owrzodzeń. 
Rozmiar </t>
    </r>
    <r>
      <rPr>
        <b/>
        <sz val="11"/>
        <color rgb="FF000000"/>
        <rFont val="Arial"/>
        <charset val="1"/>
      </rPr>
      <t xml:space="preserve">10cm x 20cm,
</t>
    </r>
    <r>
      <rPr>
        <sz val="11"/>
        <color rgb="FF000000"/>
        <rFont val="Arial"/>
        <charset val="1"/>
      </rPr>
      <t xml:space="preserve">Opakowanie. Po 10 sztuk.
</t>
    </r>
  </si>
  <si>
    <r>
      <rPr>
        <sz val="11"/>
        <color rgb="FF000000"/>
        <rFont val="Arial"/>
        <charset val="1"/>
      </rPr>
      <t>Opatrunek jałowy hydrokoloidowy. do ran słabo i średnio sączących, niezainfekowanych. Utrzymujący wilgotne środowisko w ranie. Opatrunek może pozostawać w ranie 5-7 dni.  Rozmiar</t>
    </r>
    <r>
      <rPr>
        <b/>
        <sz val="11"/>
        <color rgb="FF000000"/>
        <rFont val="Arial"/>
        <charset val="1"/>
      </rPr>
      <t xml:space="preserve">  10cm x 10cm
</t>
    </r>
    <r>
      <rPr>
        <sz val="11"/>
        <color rgb="FF000000"/>
        <rFont val="Arial"/>
        <charset val="1"/>
      </rPr>
      <t xml:space="preserve">Opakowanie po 10 sztuk.
</t>
    </r>
  </si>
  <si>
    <r>
      <rPr>
        <sz val="11"/>
        <color rgb="FF000000"/>
        <rFont val="Arial"/>
        <charset val="1"/>
      </rPr>
      <t xml:space="preserve">Opatrunek jałowy </t>
    </r>
    <r>
      <rPr>
        <b/>
        <sz val="11"/>
        <color rgb="FF000000"/>
        <rFont val="Arial"/>
        <charset val="1"/>
      </rPr>
      <t>hydrokoloidowy</t>
    </r>
    <r>
      <rPr>
        <sz val="11"/>
        <color rgb="FF000000"/>
        <rFont val="Arial"/>
        <charset val="1"/>
      </rPr>
      <t xml:space="preserve"> do ran słabo i średnio sączących, niezainfekowanych. Utrzymujący wilgotne środowisko w ranie. Opatrunek może pozostawać w ranie 5-7 dni. 
Rozmiar </t>
    </r>
    <r>
      <rPr>
        <b/>
        <sz val="11"/>
        <color rgb="FF000000"/>
        <rFont val="Arial"/>
        <charset val="1"/>
      </rPr>
      <t xml:space="preserve"> 15cm x 15cm
</t>
    </r>
    <r>
      <rPr>
        <sz val="11"/>
        <color rgb="FF000000"/>
        <rFont val="Arial"/>
        <charset val="1"/>
      </rPr>
      <t xml:space="preserve">Opakowanie po 5 sztuk.
</t>
    </r>
  </si>
  <si>
    <r>
      <rPr>
        <sz val="11"/>
        <color rgb="FF000000"/>
        <rFont val="Arial"/>
        <charset val="1"/>
      </rPr>
      <t>Opatrunek jałowy</t>
    </r>
    <r>
      <rPr>
        <b/>
        <sz val="11"/>
        <color rgb="FF000000"/>
        <rFont val="Arial"/>
        <charset val="1"/>
      </rPr>
      <t xml:space="preserve"> hydrokoloidowy</t>
    </r>
    <r>
      <rPr>
        <sz val="11"/>
        <color rgb="FF000000"/>
        <rFont val="Arial"/>
        <charset val="1"/>
      </rPr>
      <t xml:space="preserve"> do ran słabo i średnio sączących, niezainfekowanych. Utrzymujący wilgotne środowisko w ranie. Opatrunek może pozostawać w ranie 5-7 dni.  
Rozmiar  </t>
    </r>
    <r>
      <rPr>
        <b/>
        <sz val="11"/>
        <color rgb="FF000000"/>
        <rFont val="Arial"/>
        <charset val="1"/>
      </rPr>
      <t xml:space="preserve">20cm x 20cm
</t>
    </r>
    <r>
      <rPr>
        <sz val="11"/>
        <color rgb="FF000000"/>
        <rFont val="Arial"/>
        <charset val="1"/>
      </rPr>
      <t xml:space="preserve">Opakowanie po 5 sztuk.
</t>
    </r>
  </si>
  <si>
    <r>
      <rPr>
        <sz val="11"/>
        <color rgb="FF000000"/>
        <rFont val="Arial"/>
        <charset val="1"/>
      </rPr>
      <t>Opatrunek z włókien</t>
    </r>
    <r>
      <rPr>
        <b/>
        <sz val="11"/>
        <color rgb="FF000000"/>
        <rFont val="Arial"/>
        <charset val="1"/>
      </rPr>
      <t xml:space="preserve"> alginianów</t>
    </r>
    <r>
      <rPr>
        <sz val="11"/>
        <color rgb="FF000000"/>
        <rFont val="Arial"/>
        <charset val="1"/>
      </rPr>
      <t xml:space="preserve"> wapnia dający się łatwo tamponować. Stosowany do oczyszczania  ran głębokich,oraz silnie sączących lub krwawiących  do zaopatrywania ran zarówno ostrych jak i przewlekłych, również zakażonych,  znajdujących się w fazie oczyszczania lub ziarninowania,  
Rozmiar 5 cm x 5 cm.
Opakowania po 10 szt.</t>
    </r>
  </si>
  <si>
    <r>
      <rPr>
        <sz val="11"/>
        <color rgb="FF000000"/>
        <rFont val="Arial"/>
        <charset val="1"/>
      </rPr>
      <t xml:space="preserve">Opatrunek z włókien </t>
    </r>
    <r>
      <rPr>
        <b/>
        <sz val="11"/>
        <color rgb="FF000000"/>
        <rFont val="Arial"/>
        <charset val="1"/>
      </rPr>
      <t>alginianów</t>
    </r>
    <r>
      <rPr>
        <sz val="11"/>
        <color rgb="FF000000"/>
        <rFont val="Arial"/>
        <charset val="1"/>
      </rPr>
      <t xml:space="preserve"> wapnia dający się łatwo tamponować. Stosowany do oczyszczania  ran głębokich,oraz silnie 
sączących lub krwawiących  do zaopatrywania ran zarówno ostrych jak i przewlekłych, również zakażonych,  znajdujących się w fazie oczyszczania lub ziarninowania.
Rozmiar </t>
    </r>
    <r>
      <rPr>
        <b/>
        <sz val="11"/>
        <color rgb="FF000000"/>
        <rFont val="Arial"/>
        <charset val="1"/>
      </rPr>
      <t>10 cm x 10 cm.</t>
    </r>
    <r>
      <rPr>
        <sz val="11"/>
        <color rgb="FF000000"/>
        <rFont val="Arial"/>
        <charset val="1"/>
      </rPr>
      <t xml:space="preserve">  
Opakowania po 10 szt</t>
    </r>
  </si>
  <si>
    <r>
      <rPr>
        <sz val="11"/>
        <color rgb="FF000000"/>
        <rFont val="Arial"/>
        <charset val="1"/>
      </rPr>
      <t xml:space="preserve">Jałowy opatrunek wykonany z pianki poliuretanowej, samoprzylepny, pokryty klejem poliakrylowym. Przeznaczony do ran średnio sączących, powierzchownych, niezainfekowanych we wszystkich fazach gojenia. Porowata, chłonna  struktura opatrunku od strony rany, warstwa zewnętrzna wykonana z półprzepuszczalnej membrany poliuretanowej. </t>
    </r>
    <r>
      <rPr>
        <b/>
        <sz val="11"/>
        <color rgb="FF000000"/>
        <rFont val="Arial"/>
        <charset val="1"/>
      </rPr>
      <t>Na okolice kości krzyżowej.</t>
    </r>
    <r>
      <rPr>
        <sz val="11"/>
        <color rgb="FF000000"/>
        <rFont val="Arial"/>
        <charset val="1"/>
      </rPr>
      <t>Rozmiar</t>
    </r>
    <r>
      <rPr>
        <b/>
        <sz val="11"/>
        <color rgb="FF000000"/>
        <rFont val="Arial"/>
        <charset val="1"/>
      </rPr>
      <t xml:space="preserve"> 18cm x 20,5cm.
</t>
    </r>
    <r>
      <rPr>
        <sz val="11"/>
        <color rgb="FF000000"/>
        <rFont val="Arial"/>
        <charset val="1"/>
      </rPr>
      <t>Opakowanie po 5 szt.</t>
    </r>
  </si>
  <si>
    <r>
      <rPr>
        <sz val="11"/>
        <color rgb="FF000000"/>
        <rFont val="Arial"/>
        <charset val="1"/>
      </rPr>
      <t xml:space="preserve">Opatrunek jałowy wielowarstwowy </t>
    </r>
    <r>
      <rPr>
        <b/>
        <sz val="11"/>
        <color rgb="FF000000"/>
        <rFont val="Arial"/>
        <charset val="1"/>
      </rPr>
      <t>z superabsorbentem</t>
    </r>
    <r>
      <rPr>
        <sz val="11"/>
        <color rgb="FF000000"/>
        <rFont val="Arial"/>
        <charset val="1"/>
      </rPr>
      <t xml:space="preserve"> ustabilizowanym w płacie włókien celulozowych,   przeznaczony do zaopatrywania ran w dużym wysiękiem jako opatrunek pierwotny lub wtórny, nadaje się do łączenia z innymi opatrunkami specjalistycznymi.
Rozmiar </t>
    </r>
    <r>
      <rPr>
        <b/>
        <sz val="11"/>
        <color rgb="FF000000"/>
        <rFont val="Arial"/>
        <charset val="1"/>
      </rPr>
      <t>10 x 10 cm.</t>
    </r>
    <r>
      <rPr>
        <sz val="11"/>
        <color rgb="FF000000"/>
        <rFont val="Arial"/>
        <charset val="1"/>
      </rPr>
      <t xml:space="preserve">Opakowania po </t>
    </r>
    <r>
      <rPr>
        <b/>
        <sz val="11"/>
        <color rgb="FF000000"/>
        <rFont val="Arial"/>
        <charset val="1"/>
      </rPr>
      <t>10 szt</t>
    </r>
  </si>
  <si>
    <r>
      <rPr>
        <sz val="11"/>
        <color rgb="FF000000"/>
        <rFont val="Arial"/>
        <charset val="1"/>
      </rPr>
      <t>Opatrunek jałowy wielowarstwowy</t>
    </r>
    <r>
      <rPr>
        <b/>
        <sz val="11"/>
        <color rgb="FF000000"/>
        <rFont val="Arial"/>
        <charset val="1"/>
      </rPr>
      <t xml:space="preserve"> z superabsorbentem </t>
    </r>
    <r>
      <rPr>
        <sz val="11"/>
        <color rgb="FF000000"/>
        <rFont val="Arial"/>
        <charset val="1"/>
      </rPr>
      <t xml:space="preserve">ustabilizowanym w płacie włókien celulozowych,   przeznaczony do zaopatrywania ran w dużym wysiękiem jako opatrunek pierwotny lub wtórny, nadaje się do łączenia z innymi opatrunkami specjalistycznymi.
Rozmiar </t>
    </r>
    <r>
      <rPr>
        <b/>
        <sz val="11"/>
        <color rgb="FF000000"/>
        <rFont val="Arial"/>
        <charset val="1"/>
      </rPr>
      <t>10 x 20 cm</t>
    </r>
    <r>
      <rPr>
        <sz val="11"/>
        <color rgb="FF000000"/>
        <rFont val="Arial"/>
        <charset val="1"/>
      </rPr>
      <t xml:space="preserve">.Opakowania po </t>
    </r>
    <r>
      <rPr>
        <b/>
        <sz val="11"/>
        <color rgb="FF000000"/>
        <rFont val="Arial"/>
        <charset val="1"/>
      </rPr>
      <t>10</t>
    </r>
    <r>
      <rPr>
        <sz val="11"/>
        <color rgb="FF000000"/>
        <rFont val="Arial"/>
        <charset val="1"/>
      </rPr>
      <t xml:space="preserve"> szt</t>
    </r>
  </si>
  <si>
    <r>
      <rPr>
        <sz val="11"/>
        <color rgb="FF000000"/>
        <rFont val="Arial"/>
        <charset val="1"/>
      </rPr>
      <t xml:space="preserve">Opatrunek jałowy wielowarstwowy </t>
    </r>
    <r>
      <rPr>
        <b/>
        <sz val="11"/>
        <color rgb="FF000000"/>
        <rFont val="Arial"/>
        <charset val="1"/>
      </rPr>
      <t xml:space="preserve">z superabsorbentem </t>
    </r>
    <r>
      <rPr>
        <sz val="11"/>
        <color rgb="FF000000"/>
        <rFont val="Arial"/>
        <charset val="1"/>
      </rPr>
      <t>ustabilizowanym w płacie włókien celulozowych,   przeznaczony do zaopatrywania ran w dużym wysiękiem jako opatrunek pierwotny lub wtórny, nadaje się do łączenia z innymi opatrunkami specjalistycznymi.
Rozmiar</t>
    </r>
    <r>
      <rPr>
        <b/>
        <sz val="11"/>
        <color rgb="FF000000"/>
        <rFont val="Arial"/>
        <charset val="1"/>
      </rPr>
      <t xml:space="preserve"> 15 x 20</t>
    </r>
    <r>
      <rPr>
        <sz val="11"/>
        <color rgb="FF000000"/>
        <rFont val="Arial"/>
        <charset val="1"/>
      </rPr>
      <t xml:space="preserve"> cm.Opakowania po </t>
    </r>
    <r>
      <rPr>
        <b/>
        <sz val="11"/>
        <color rgb="FF000000"/>
        <rFont val="Arial"/>
        <charset val="1"/>
      </rPr>
      <t xml:space="preserve">10 </t>
    </r>
    <r>
      <rPr>
        <sz val="11"/>
        <color rgb="FF000000"/>
        <rFont val="Arial"/>
        <charset val="1"/>
      </rPr>
      <t>szt</t>
    </r>
  </si>
  <si>
    <r>
      <rPr>
        <sz val="11"/>
        <color rgb="FF000000"/>
        <rFont val="Arial"/>
        <charset val="1"/>
      </rPr>
      <t>Opatrunek jałowy wielowarstwowy</t>
    </r>
    <r>
      <rPr>
        <b/>
        <sz val="11"/>
        <color rgb="FF000000"/>
        <rFont val="Arial"/>
        <charset val="1"/>
      </rPr>
      <t xml:space="preserve"> z superabsorbentem </t>
    </r>
    <r>
      <rPr>
        <sz val="11"/>
        <color rgb="FF000000"/>
        <rFont val="Arial"/>
        <charset val="1"/>
      </rPr>
      <t xml:space="preserve">ustabilizowanym w płacie włókien celulozowych,   przeznaczony do zaopatrywania ran w dużym wysiękiem jako opatrunek pierwotny lub wtórny, nadaje się do łączenia z innymi opatrunkami specjalistycznymi.
Rozmiar </t>
    </r>
    <r>
      <rPr>
        <b/>
        <sz val="11"/>
        <color rgb="FF000000"/>
        <rFont val="Arial"/>
        <charset val="1"/>
      </rPr>
      <t>20 x 25</t>
    </r>
    <r>
      <rPr>
        <sz val="11"/>
        <color rgb="FF000000"/>
        <rFont val="Arial"/>
        <charset val="1"/>
      </rPr>
      <t xml:space="preserve"> cm.Opakowania po </t>
    </r>
    <r>
      <rPr>
        <b/>
        <sz val="11"/>
        <color rgb="FF000000"/>
        <rFont val="Arial"/>
        <charset val="1"/>
      </rPr>
      <t xml:space="preserve">10 </t>
    </r>
    <r>
      <rPr>
        <sz val="11"/>
        <color rgb="FF000000"/>
        <rFont val="Arial"/>
        <charset val="1"/>
      </rPr>
      <t>szt</t>
    </r>
  </si>
  <si>
    <r>
      <rPr>
        <sz val="11"/>
        <color rgb="FF000000"/>
        <rFont val="Arial"/>
        <charset val="1"/>
      </rPr>
      <t>Opatrunek jałowy wielowarstwowy    przeznaczony do zaopatrywania ran z umiarkowanym lub dużym wysiękiem jako opatrunek pierwotny lub wtórny, nadaje się do łączenia z innymi opatrunkami specjalistycznymi.
Rozmiar</t>
    </r>
    <r>
      <rPr>
        <b/>
        <sz val="11"/>
        <color rgb="FF000000"/>
        <rFont val="Arial"/>
        <charset val="1"/>
      </rPr>
      <t xml:space="preserve"> 10 x 10 cm</t>
    </r>
    <r>
      <rPr>
        <sz val="11"/>
        <color rgb="FF000000"/>
        <rFont val="Arial"/>
        <charset val="1"/>
      </rPr>
      <t>.Opakowania po</t>
    </r>
    <r>
      <rPr>
        <b/>
        <sz val="11"/>
        <color rgb="FF000000"/>
        <rFont val="Arial"/>
        <charset val="1"/>
      </rPr>
      <t xml:space="preserve"> 60 </t>
    </r>
    <r>
      <rPr>
        <sz val="11"/>
        <color rgb="FF000000"/>
        <rFont val="Arial"/>
        <charset val="1"/>
      </rPr>
      <t>szt</t>
    </r>
  </si>
  <si>
    <r>
      <rPr>
        <sz val="11"/>
        <color rgb="FF000000"/>
        <rFont val="Arial"/>
        <charset val="1"/>
      </rPr>
      <t xml:space="preserve">Opatrunek jałowy wielowarstwowy     przeznaczony do zaopatrywania ran z umiarkowanym lub dużym wysiękiem jako opatrunek pierwotny lub wtórny, nadaje się do łączenia z innymi opatrunkami specjalistycznymi.
Rozmiar </t>
    </r>
    <r>
      <rPr>
        <b/>
        <sz val="11"/>
        <color rgb="FF000000"/>
        <rFont val="Arial"/>
        <charset val="1"/>
      </rPr>
      <t>10 x 20 cm</t>
    </r>
    <r>
      <rPr>
        <sz val="11"/>
        <color rgb="FF000000"/>
        <rFont val="Arial"/>
        <charset val="1"/>
      </rPr>
      <t xml:space="preserve">.Opakowania po </t>
    </r>
    <r>
      <rPr>
        <b/>
        <sz val="11"/>
        <color rgb="FF000000"/>
        <rFont val="Arial"/>
        <charset val="1"/>
      </rPr>
      <t xml:space="preserve">30 </t>
    </r>
    <r>
      <rPr>
        <sz val="11"/>
        <color rgb="FF000000"/>
        <rFont val="Arial"/>
        <charset val="1"/>
      </rPr>
      <t>szt</t>
    </r>
  </si>
  <si>
    <t>Pakiet nr 11            Opatruneki specjalistyczne  D</t>
  </si>
  <si>
    <r>
      <rPr>
        <sz val="11"/>
        <color rgb="FF000000"/>
        <rFont val="Arial"/>
        <charset val="1"/>
      </rPr>
      <t xml:space="preserve">Opatrunek </t>
    </r>
    <r>
      <rPr>
        <b/>
        <sz val="11"/>
        <color rgb="FF000000"/>
        <rFont val="Arial"/>
        <charset val="1"/>
      </rPr>
      <t>hydrokoloidowy</t>
    </r>
    <r>
      <rPr>
        <sz val="11"/>
        <color rgb="FF000000"/>
        <rFont val="Arial"/>
        <charset val="1"/>
      </rPr>
      <t xml:space="preserve"> zbudowany z 3 hydrokoloidów: karboksymetylocelulozy sodowej, pektyny, żelatyny zawieszonych w macierzy hydrokoloidowej, na podłożu samoprzylepnego polimeru oraz z warstwy zewnętrznej błony poliuretaB3:M20+B3:L19nowej, zapewniający wilgotne środowisko gojenia ran, wodoodporny.</t>
    </r>
    <r>
      <rPr>
        <b/>
        <sz val="11"/>
        <color rgb="FF000000"/>
        <rFont val="Arial"/>
        <charset val="1"/>
      </rPr>
      <t>Rozmiar 10 cm x 10 cm</t>
    </r>
  </si>
  <si>
    <r>
      <rPr>
        <sz val="11"/>
        <color rgb="FF000000"/>
        <rFont val="Arial"/>
        <charset val="1"/>
      </rPr>
      <t xml:space="preserve">Opatrunek </t>
    </r>
    <r>
      <rPr>
        <b/>
        <sz val="11"/>
        <color rgb="FF000000"/>
        <rFont val="Arial"/>
        <charset val="1"/>
      </rPr>
      <t>hydrokoloidowy</t>
    </r>
    <r>
      <rPr>
        <sz val="11"/>
        <color rgb="FF000000"/>
        <rFont val="Arial"/>
        <charset val="1"/>
      </rPr>
      <t xml:space="preserve"> zbudowany z 3 hydrokoloidów: karboksymetylocelulozy sodowej, pektyny, żelatyny zawieszonych w macierzy hydrokoloidowej, na podłożu samoprzylepnego polimeru oraz z warstwy zewnętrznej błony poliuretanowej, zapewniający wilgotne środowisko gojenia ran, wodoodporny.</t>
    </r>
    <r>
      <rPr>
        <b/>
        <sz val="11"/>
        <color rgb="FF000000"/>
        <rFont val="Arial"/>
        <charset val="1"/>
      </rPr>
      <t>Rozmiar 15 cm x 15 cm</t>
    </r>
  </si>
  <si>
    <r>
      <rPr>
        <sz val="11"/>
        <color rgb="FF000000"/>
        <rFont val="Arial"/>
        <charset val="1"/>
      </rPr>
      <t xml:space="preserve">Opatrunek </t>
    </r>
    <r>
      <rPr>
        <b/>
        <sz val="11"/>
        <color rgb="FF000000"/>
        <rFont val="Arial"/>
        <charset val="1"/>
      </rPr>
      <t>hydrokoloidowy</t>
    </r>
    <r>
      <rPr>
        <sz val="11"/>
        <color rgb="FF000000"/>
        <rFont val="Arial"/>
        <charset val="1"/>
      </rPr>
      <t xml:space="preserve"> zbudowany z 3 hydrokoloidów: karboksymetylocelulozy sodowej, pektyny, żelatyny zawieszonych w macierzy hydrokoloidowej, na podłożu samoprzylepnego polimeru oraz z warstwy zewnętrznej błony poliuretanowej, zapewniający wilgotne środowisko gojenia ran, wodoodporny.</t>
    </r>
    <r>
      <rPr>
        <b/>
        <sz val="11"/>
        <color rgb="FF000000"/>
        <rFont val="Arial"/>
        <charset val="1"/>
      </rPr>
      <t>Rozmiar 20 cm x 20 cm</t>
    </r>
  </si>
  <si>
    <r>
      <rPr>
        <sz val="11"/>
        <color rgb="FF000000"/>
        <rFont val="Arial"/>
        <charset val="1"/>
      </rPr>
      <t xml:space="preserve">Opatrunek </t>
    </r>
    <r>
      <rPr>
        <b/>
        <sz val="11"/>
        <color rgb="FF000000"/>
        <rFont val="Arial"/>
        <charset val="1"/>
      </rPr>
      <t>hydrokoloidowy cienki</t>
    </r>
    <r>
      <rPr>
        <sz val="11"/>
        <color rgb="FF000000"/>
        <rFont val="Arial"/>
        <charset val="1"/>
      </rPr>
      <t xml:space="preserve">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wodoodporny.Rozmiar  </t>
    </r>
    <r>
      <rPr>
        <b/>
        <sz val="11"/>
        <color rgb="FF000000"/>
        <rFont val="Arial"/>
        <charset val="1"/>
      </rPr>
      <t>7,5cm x 7,5cm</t>
    </r>
  </si>
  <si>
    <r>
      <rPr>
        <sz val="11"/>
        <color rgb="FF000000"/>
        <rFont val="Arial"/>
        <charset val="1"/>
      </rPr>
      <t>Opatrunek</t>
    </r>
    <r>
      <rPr>
        <b/>
        <sz val="11"/>
        <color rgb="FF000000"/>
        <rFont val="Arial"/>
        <charset val="1"/>
      </rPr>
      <t xml:space="preserve"> hydrokoloidowy cienki</t>
    </r>
    <r>
      <rPr>
        <sz val="11"/>
        <color rgb="FF000000"/>
        <rFont val="Arial"/>
        <charset val="1"/>
      </rPr>
      <t xml:space="preserve">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t>
    </r>
    <r>
      <rPr>
        <b/>
        <sz val="11"/>
        <color rgb="FF000000"/>
        <rFont val="Arial"/>
        <charset val="1"/>
      </rPr>
      <t>Rozmiar 10 cm x 10 cm</t>
    </r>
  </si>
  <si>
    <r>
      <rPr>
        <sz val="11"/>
        <color rgb="FF000000"/>
        <rFont val="Arial"/>
        <charset val="1"/>
      </rPr>
      <t xml:space="preserve">Sterylny </t>
    </r>
    <r>
      <rPr>
        <b/>
        <sz val="11"/>
        <color rgb="FF000000"/>
        <rFont val="Arial"/>
        <charset val="1"/>
      </rPr>
      <t>żel</t>
    </r>
    <r>
      <rPr>
        <sz val="11"/>
        <color rgb="FF000000"/>
        <rFont val="Arial"/>
        <charset val="1"/>
      </rPr>
      <t xml:space="preserve"> hydrokoloidowy składający się z pektyny, karboksymetylocelulozy sodowej umieszczonych w przezroczystym, lepkim podłożu. Uwadnia martwe tkanki i pobudza mechanizm autolizy w ranie. </t>
    </r>
    <r>
      <rPr>
        <b/>
        <sz val="11"/>
        <color rgb="FF000000"/>
        <rFont val="Arial"/>
        <charset val="1"/>
      </rPr>
      <t>Tuba 15g</t>
    </r>
  </si>
  <si>
    <r>
      <rPr>
        <sz val="11"/>
        <color rgb="FF000000"/>
        <rFont val="Arial"/>
        <charset val="1"/>
      </rPr>
      <t xml:space="preserve">Opatrunek </t>
    </r>
    <r>
      <rPr>
        <b/>
        <sz val="11"/>
        <color rgb="FF000000"/>
        <rFont val="Arial"/>
        <charset val="1"/>
      </rPr>
      <t>nieprzylepny piankowy</t>
    </r>
    <r>
      <rPr>
        <sz val="11"/>
        <color rgb="FF000000"/>
        <rFont val="Arial"/>
        <charset val="1"/>
      </rPr>
      <t>, regulujący wilgotność rany. Część chłonna zawiera warstwę kontaktową wykonaną z hydrowłókien (karboksymetyloceluloza sodowa) oraz warstwę pianki poliuretanowej. Wodoodporna warstwa zewnętrzna wykonana z półprzepuszczalnej błony poliuretanowej</t>
    </r>
    <r>
      <rPr>
        <b/>
        <sz val="11"/>
        <color rgb="FF000000"/>
        <rFont val="Arial"/>
        <charset val="1"/>
      </rPr>
      <t>.Rozmiar 10 cm x 10 cm</t>
    </r>
  </si>
  <si>
    <r>
      <rPr>
        <sz val="11"/>
        <color rgb="FF000000"/>
        <rFont val="Arial"/>
        <charset val="1"/>
      </rPr>
      <t xml:space="preserve">Opatrunek </t>
    </r>
    <r>
      <rPr>
        <b/>
        <sz val="11"/>
        <color rgb="FF000000"/>
        <rFont val="Arial"/>
        <charset val="1"/>
      </rPr>
      <t>przylepny piankowy</t>
    </r>
    <r>
      <rPr>
        <sz val="11"/>
        <color rgb="FF000000"/>
        <rFont val="Arial"/>
        <charset val="1"/>
      </rPr>
      <t xml:space="preserve">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t>
    </r>
    <r>
      <rPr>
        <b/>
        <sz val="11"/>
        <color rgb="FF000000"/>
        <rFont val="Arial"/>
        <charset val="1"/>
      </rPr>
      <t>Rozmiar 10 cm x 10 cm</t>
    </r>
  </si>
  <si>
    <r>
      <rPr>
        <sz val="11"/>
        <color rgb="FF000000"/>
        <rFont val="Arial"/>
        <charset val="1"/>
      </rPr>
      <t xml:space="preserve">Opatrunek </t>
    </r>
    <r>
      <rPr>
        <b/>
        <sz val="11"/>
        <color rgb="FF000000"/>
        <rFont val="Arial"/>
        <charset val="1"/>
      </rPr>
      <t>piankowy,przylepny,</t>
    </r>
    <r>
      <rPr>
        <sz val="11"/>
        <color rgb="FF000000"/>
        <rFont val="Arial"/>
        <charset val="1"/>
      </rPr>
      <t xml:space="preserve"> bakteriobójczy </t>
    </r>
    <r>
      <rPr>
        <b/>
        <sz val="11"/>
        <color rgb="FF000000"/>
        <rFont val="Arial"/>
        <charset val="1"/>
      </rPr>
      <t>(Ag</t>
    </r>
    <r>
      <rPr>
        <b/>
        <u/>
        <sz val="11"/>
        <color rgb="FF000000"/>
        <rFont val="Arial"/>
        <charset val="1"/>
      </rPr>
      <t>)</t>
    </r>
    <r>
      <rPr>
        <b/>
        <sz val="11"/>
        <color rgb="FF000000"/>
        <rFont val="Arial"/>
        <charset val="1"/>
      </rPr>
      <t xml:space="preserve"> </t>
    </r>
    <r>
      <rPr>
        <sz val="11"/>
        <color rgb="FF000000"/>
        <rFont val="Arial"/>
        <charset val="1"/>
      </rPr>
      <t>regulujący wilgotność rany. Część chłonna zawiera warstwę kontaktową wykonaną z hydrowłókien (karboksymetyloceluloza sodowa) z jonami srebra (1,2%) oraz warstwę pianki poliuretanowej. Wodoodporna warstwa zewnętrzna wykonana z półprzepuszczalnej błony poliuretanowej. Posiada delikatną, silikonową warstwę klejącą.</t>
    </r>
    <r>
      <rPr>
        <b/>
        <sz val="11"/>
        <color rgb="FF000000"/>
        <rFont val="Arial"/>
        <charset val="1"/>
      </rPr>
      <t>Rozmiar 10 cm x 10 cm</t>
    </r>
  </si>
  <si>
    <r>
      <rPr>
        <sz val="11"/>
        <color rgb="FF000000"/>
        <rFont val="Arial"/>
        <charset val="1"/>
      </rPr>
      <t xml:space="preserve">Opaktrunek  </t>
    </r>
    <r>
      <rPr>
        <b/>
        <sz val="11"/>
        <color rgb="FF000000"/>
        <rFont val="Arial"/>
        <charset val="1"/>
      </rPr>
      <t>piankowy,nieprzylepny,</t>
    </r>
    <r>
      <rPr>
        <sz val="11"/>
        <color rgb="FF000000"/>
        <rFont val="Arial"/>
        <charset val="1"/>
      </rPr>
      <t>bakteriobójczy</t>
    </r>
    <r>
      <rPr>
        <u/>
        <sz val="11"/>
        <color rgb="FF000000"/>
        <rFont val="Arial"/>
        <charset val="1"/>
      </rPr>
      <t xml:space="preserve"> </t>
    </r>
    <r>
      <rPr>
        <b/>
        <sz val="11"/>
        <color rgb="FF000000"/>
        <rFont val="Arial"/>
        <charset val="1"/>
      </rPr>
      <t>(Ag)</t>
    </r>
    <r>
      <rPr>
        <sz val="11"/>
        <color rgb="FF000000"/>
        <rFont val="Arial"/>
        <charset val="1"/>
      </rPr>
      <t>, regulujący wilgotność rany. Część chłonna zawiera warstwę kontaktową wykonaną z hydrowłókien (karboksymetyloceluloza sodowa) z jonami srebra (1,2%) oraz warstwę pianki poliuretanowej. Wodoodporna warstwa zewnętrzna wykonana z półprzepuszczalnej błony poliuretanowej.</t>
    </r>
    <r>
      <rPr>
        <b/>
        <sz val="11"/>
        <color rgb="FF000000"/>
        <rFont val="Arial"/>
        <charset val="1"/>
      </rPr>
      <t>Rozmiar 10 cm x 10 cm</t>
    </r>
  </si>
  <si>
    <r>
      <rPr>
        <sz val="11"/>
        <color rgb="FF000000"/>
        <rFont val="Arial"/>
        <charset val="1"/>
      </rPr>
      <t xml:space="preserve">Opatrunek </t>
    </r>
    <r>
      <rPr>
        <b/>
        <sz val="11"/>
        <color rgb="FF000000"/>
        <rFont val="Arial"/>
        <charset val="1"/>
      </rPr>
      <t>hydrowłóknisty</t>
    </r>
    <r>
      <rPr>
        <sz val="11"/>
        <color rgb="FF000000"/>
        <rFont val="Arial"/>
        <charset val="1"/>
      </rPr>
      <t xml:space="preserve"> o właściwościach niszczących biofilm bakteryjny, bakteriobójczy</t>
    </r>
    <r>
      <rPr>
        <b/>
        <sz val="11"/>
        <color rgb="FF000000"/>
        <rFont val="Arial"/>
        <charset val="1"/>
      </rPr>
      <t xml:space="preserve"> (Ag)</t>
    </r>
    <r>
      <rPr>
        <b/>
        <u/>
        <sz val="11"/>
        <color rgb="FF000000"/>
        <rFont val="Arial"/>
        <charset val="1"/>
      </rPr>
      <t>.</t>
    </r>
    <r>
      <rPr>
        <sz val="11"/>
        <color rgb="FF000000"/>
        <rFont val="Arial"/>
        <charset val="1"/>
      </rPr>
      <t xml:space="preserve"> Zbudowany z dwóch warstw wykonanych z nietkanych włókien (karboksymetyloceluloza sodowa) z jonami srebra – 1,2%, o działaniu spotęgowanym dodatkowymi substancjami EDTA i BEC , o wysokich właściwościach chłonnych, wzmocniony przeszyciami.</t>
    </r>
    <r>
      <rPr>
        <b/>
        <sz val="11"/>
        <color rgb="FF000000"/>
        <rFont val="Arial"/>
        <charset val="1"/>
      </rPr>
      <t>Rozmiar 5 cm x 5 cm</t>
    </r>
  </si>
  <si>
    <r>
      <rPr>
        <sz val="11"/>
        <color rgb="FF000000"/>
        <rFont val="Arial"/>
        <charset val="1"/>
      </rPr>
      <t>Opatrunek</t>
    </r>
    <r>
      <rPr>
        <b/>
        <sz val="11"/>
        <color rgb="FF000000"/>
        <rFont val="Arial"/>
        <charset val="1"/>
      </rPr>
      <t xml:space="preserve"> hydrowłóknisty</t>
    </r>
    <r>
      <rPr>
        <sz val="11"/>
        <color rgb="FF000000"/>
        <rFont val="Arial"/>
        <charset val="1"/>
      </rPr>
      <t xml:space="preserve"> o właściwościach niszczących biofilm bakteryjny,</t>
    </r>
    <r>
      <rPr>
        <b/>
        <sz val="11"/>
        <color rgb="FF000000"/>
        <rFont val="Arial"/>
        <charset val="1"/>
      </rPr>
      <t xml:space="preserve"> bakteriobójczy</t>
    </r>
    <r>
      <rPr>
        <b/>
        <u/>
        <sz val="11"/>
        <color rgb="FF000000"/>
        <rFont val="Arial"/>
        <charset val="1"/>
      </rPr>
      <t xml:space="preserve"> </t>
    </r>
    <r>
      <rPr>
        <b/>
        <sz val="11"/>
        <color rgb="FF000000"/>
        <rFont val="Arial"/>
        <charset val="1"/>
      </rPr>
      <t>(Ag).</t>
    </r>
    <r>
      <rPr>
        <b/>
        <u/>
        <sz val="11"/>
        <color rgb="FF000000"/>
        <rFont val="Arial"/>
        <charset val="1"/>
      </rPr>
      <t xml:space="preserve"> </t>
    </r>
    <r>
      <rPr>
        <sz val="11"/>
        <color rgb="FF000000"/>
        <rFont val="Arial"/>
        <charset val="1"/>
      </rPr>
      <t>Zbudowany z dwóch warstw wykonanych z nietkanych włókien (karboksymetyloceluloza sodowa) z jonami srebra – 1,2%, o działaniu spotęgowanym dodatkowymi substancjami EDTA i BEC , o wysokich właściwościach chłonnych, wzmocniony przeszyciami.</t>
    </r>
    <r>
      <rPr>
        <b/>
        <sz val="11"/>
        <color rgb="FF000000"/>
        <rFont val="Arial"/>
        <charset val="1"/>
      </rPr>
      <t>Rozmiar 10 cm x 10 cm</t>
    </r>
  </si>
  <si>
    <r>
      <rPr>
        <sz val="11"/>
        <color rgb="FF000000"/>
        <rFont val="Arial"/>
        <charset val="1"/>
      </rPr>
      <t>Opaktrunek</t>
    </r>
    <r>
      <rPr>
        <b/>
        <u/>
        <sz val="11"/>
        <color rgb="FF000000"/>
        <rFont val="Arial"/>
        <charset val="1"/>
      </rPr>
      <t xml:space="preserve"> bakteriobójczy</t>
    </r>
    <r>
      <rPr>
        <b/>
        <sz val="11"/>
        <color rgb="FF000000"/>
        <rFont val="Arial"/>
        <charset val="1"/>
      </rPr>
      <t>, przylepny,</t>
    </r>
    <r>
      <rPr>
        <sz val="11"/>
        <color rgb="FF000000"/>
        <rFont val="Arial"/>
        <charset val="1"/>
      </rPr>
      <t xml:space="preserve"> </t>
    </r>
    <r>
      <rPr>
        <b/>
        <sz val="11"/>
        <color rgb="FF000000"/>
        <rFont val="Arial"/>
        <charset val="1"/>
      </rPr>
      <t>wodoodporny,  na rany pooperacyjne</t>
    </r>
    <r>
      <rPr>
        <sz val="11"/>
        <color rgb="FF000000"/>
        <rFont val="Arial"/>
        <charset val="1"/>
      </rPr>
      <t>, o wysokiej chłonności. Materiał chłonny wykonany z hydrowłókien z wbudowanymi jonami srebra (1,2%), utrzymywany pomiędzy 2 warstwami hydrokoloidu, pokrytymi zewnętrzną błoną poliuretanową.</t>
    </r>
    <r>
      <rPr>
        <b/>
        <sz val="11"/>
        <color rgb="FF000000"/>
        <rFont val="Arial"/>
        <charset val="1"/>
      </rPr>
      <t xml:space="preserve"> Rozmiar 9 x 25 cm</t>
    </r>
  </si>
  <si>
    <r>
      <rPr>
        <sz val="11"/>
        <color rgb="FF000000"/>
        <rFont val="Arial"/>
        <charset val="1"/>
      </rPr>
      <t xml:space="preserve">Opatrunek </t>
    </r>
    <r>
      <rPr>
        <b/>
        <u/>
        <sz val="11"/>
        <color rgb="FF000000"/>
        <rFont val="Arial"/>
        <charset val="1"/>
      </rPr>
      <t>bakteriobójczy</t>
    </r>
    <r>
      <rPr>
        <b/>
        <sz val="11"/>
        <color rgb="FF000000"/>
        <rFont val="Arial"/>
        <charset val="1"/>
      </rPr>
      <t>, przylepny, wodoodporny, na rany pooperacyjne,</t>
    </r>
    <r>
      <rPr>
        <sz val="11"/>
        <color rgb="FF000000"/>
        <rFont val="Arial"/>
        <charset val="1"/>
      </rPr>
      <t xml:space="preserve"> o wysokiej chłonności. Materiał chłonny wykonany z hydrowłókien z wbudowanymi jonami srebra (1,2%), utrzymywany pomiędzy 2 warstwami hydrokoloidu, pokrytymi zewnętrzną błoną poliuretanową. </t>
    </r>
    <r>
      <rPr>
        <b/>
        <sz val="11"/>
        <color rgb="FF000000"/>
        <rFont val="Arial"/>
        <charset val="1"/>
      </rPr>
      <t>Rozmiar 9 x 35 cm</t>
    </r>
  </si>
  <si>
    <r>
      <rPr>
        <sz val="11"/>
        <color rgb="FF000000"/>
        <rFont val="Arial"/>
        <charset val="1"/>
      </rPr>
      <t xml:space="preserve">Opatrunek </t>
    </r>
    <r>
      <rPr>
        <b/>
        <sz val="11"/>
        <color rgb="FF000000"/>
        <rFont val="Arial"/>
        <charset val="1"/>
      </rPr>
      <t>przylepny, wodoodporny na rany pooperacyjne</t>
    </r>
    <r>
      <rPr>
        <sz val="11"/>
        <color rgb="FF000000"/>
        <rFont val="Arial"/>
        <charset val="1"/>
      </rPr>
      <t>, o wysokiej chłonności. Materiał chłonny wykonany z hydrowłókien, utrzymywany pomiędzy 2 warstwami hydrokoloidu, pokrytymi zewnętrzną błoną poliuretanową.</t>
    </r>
    <r>
      <rPr>
        <b/>
        <sz val="11"/>
        <color rgb="FF000000"/>
        <rFont val="Arial"/>
        <charset val="1"/>
      </rPr>
      <t>Rozmiar  9 x 25 cm</t>
    </r>
  </si>
  <si>
    <t xml:space="preserve">Pakiet 12           Gąbka typu Spongostan </t>
  </si>
  <si>
    <t>Gąbka typu  Spongostan special 
5 x 7 x 0,1cm x 1 szt</t>
  </si>
  <si>
    <t>Gąbka typu   Spongostan standard 
5 x 7 x 1 cm x 1 szt</t>
  </si>
  <si>
    <t>Pakiet nr 13        Plastry A</t>
  </si>
  <si>
    <t>Nazwa i nr katalogowy</t>
  </si>
  <si>
    <t>Plaster na włókninie porowaty oddychający
 9,14 m  x 5 cm</t>
  </si>
  <si>
    <t>Plaster na włókninie porowaty oddychający
 9,14 m x 2,5 cm</t>
  </si>
  <si>
    <t>Plaster na tkan  jedwabny  z klejem akrylowym .5 m x 1,25 cm klej rozłożony równomiernie na całej powierzchni</t>
  </si>
  <si>
    <t>Plaster na tkan .jedwabny  z klejem akrylowym .5 m x 2,5 cm klej rozłożony równomiernie na całej powierzchni</t>
  </si>
  <si>
    <t>Plaster na tkan  jedwabny z klejem akrylowym.5 m x 5 cm klej rozłożony równomiernie na całej powierzchni</t>
  </si>
  <si>
    <t>Plaster włókninowy z opatrumkiem 8 cm x 5m</t>
  </si>
  <si>
    <t>Przylepiec opatrunkowy, włókninowy,samoprzylepny,
niejałowy 2,5 cm x 10 m</t>
  </si>
  <si>
    <t>Przylepiec opatrunkowy, włókninowy,samoprzylepny,
niejałowy 5 cm x 10 m</t>
  </si>
  <si>
    <t>Przylepiec opatrunkowy, włókninowy,samoprzylepny,
niejałowy 10 cm x 10 m</t>
  </si>
  <si>
    <t>Przylepiec opatrunkowy, włókninowy,samoprzylepny,
niejałowy 15 cm x 10 m</t>
  </si>
  <si>
    <t>Przylepiec opatrunkowy, włókninowy,samoprzylepny,
niejałowy 20 cm x 10 m</t>
  </si>
  <si>
    <t>Przylepiec opatrunkowy, włókninowy,samoprzylepny,
niejałowy 30 cm x 10 m</t>
  </si>
  <si>
    <t>wartość netto…………………………..</t>
  </si>
  <si>
    <t>wartośc brutto……………………….</t>
  </si>
  <si>
    <t>pieczeć i podpis</t>
  </si>
  <si>
    <t xml:space="preserve"> Pakiet nr 14       Plastry B</t>
  </si>
  <si>
    <t>Chusta trójkątna włókninowa pakowana indywidualnie po 1 sztuce</t>
  </si>
  <si>
    <r>
      <rPr>
        <sz val="11"/>
        <color rgb="FF000000"/>
        <rFont val="Arial"/>
        <charset val="1"/>
      </rPr>
      <t xml:space="preserve">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 </t>
    </r>
    <r>
      <rPr>
        <b/>
        <sz val="11"/>
        <color rgb="FF000000"/>
        <rFont val="Arial"/>
        <charset val="1"/>
      </rPr>
      <t>3 x 75 mm</t>
    </r>
    <r>
      <rPr>
        <sz val="11"/>
        <color rgb="FF000000"/>
        <rFont val="Arial"/>
        <charset val="1"/>
      </rPr>
      <t xml:space="preserve"> (koperta a'5 pasków) op 50 kopert</t>
    </r>
  </si>
  <si>
    <r>
      <rPr>
        <sz val="11"/>
        <color rgb="FF000000"/>
        <rFont val="Arial"/>
        <charset val="1"/>
      </rPr>
      <t>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t>
    </r>
    <r>
      <rPr>
        <b/>
        <sz val="11"/>
        <color rgb="FF000000"/>
        <rFont val="Arial"/>
        <charset val="1"/>
      </rPr>
      <t xml:space="preserve"> 6 x 38 mm</t>
    </r>
    <r>
      <rPr>
        <sz val="11"/>
        <color rgb="FF000000"/>
        <rFont val="Arial"/>
        <charset val="1"/>
      </rPr>
      <t xml:space="preserve"> (koperta a'6 pasków) op 50 kopert</t>
    </r>
  </si>
  <si>
    <r>
      <rPr>
        <sz val="11"/>
        <color rgb="FF000000"/>
        <rFont val="Arial"/>
        <charset val="1"/>
      </rPr>
      <t>Paski samoprzylepne do zamykania ran z akrylowym klejem wrażliwym na siłę nacisku, o równej szerokości na całej długości, dokładnie przybliżające brzegi rany, z mikroporowatej włókniny poliestrowej wzmacnianej włoknami sztucznego jedwabiu, nie klejące się do rękawiczek</t>
    </r>
    <r>
      <rPr>
        <b/>
        <sz val="11"/>
        <color rgb="FF000000"/>
        <rFont val="Arial"/>
        <charset val="1"/>
      </rPr>
      <t xml:space="preserve"> 6 x 100 mm</t>
    </r>
    <r>
      <rPr>
        <sz val="11"/>
        <color rgb="FF000000"/>
        <rFont val="Arial"/>
        <charset val="1"/>
      </rPr>
      <t xml:space="preserve"> (koperta a'10 pasków) op 50 kopert</t>
    </r>
  </si>
  <si>
    <r>
      <rPr>
        <sz val="11"/>
        <color rgb="FF000000"/>
        <rFont val="Arial"/>
        <charset val="1"/>
      </rPr>
      <t>Opatrunek jałowy,hypoalergiczny,  włókninowy do mocowania kaniul obwodowych, zaokrąglone brzegi, wyposażony w jałową włókninową podkładkę absorpcyjną</t>
    </r>
    <r>
      <rPr>
        <b/>
        <sz val="11"/>
        <color rgb="FF000000"/>
        <rFont val="Arial"/>
        <charset val="1"/>
      </rPr>
      <t xml:space="preserve"> 5.1cm x 7.6 cm.</t>
    </r>
    <r>
      <rPr>
        <sz val="11"/>
        <color rgb="FF000000"/>
        <rFont val="Arial"/>
        <charset val="1"/>
      </rPr>
      <t xml:space="preserve">Sterylizacja radiacyjna.Opakowanie </t>
    </r>
    <r>
      <rPr>
        <b/>
        <sz val="11"/>
        <color rgb="FF000000"/>
        <rFont val="Arial"/>
        <charset val="1"/>
      </rPr>
      <t>x 50 szt</t>
    </r>
  </si>
  <si>
    <r>
      <rPr>
        <sz val="11"/>
        <color rgb="FF000000"/>
        <rFont val="Arial"/>
        <charset val="1"/>
      </rPr>
      <t xml:space="preserve">Opatrunek włókninowy , jałowy do ran pooperacyjnych z wkładem chłonnym, powleczonym siateczką zapobiegającą przywieraniu  do ran, samoprzylepny klej akrylowy </t>
    </r>
    <r>
      <rPr>
        <b/>
        <sz val="11"/>
        <color rgb="FF000000"/>
        <rFont val="Arial"/>
        <charset val="1"/>
      </rPr>
      <t>5cm x 7,2cm x 50 szt</t>
    </r>
  </si>
  <si>
    <r>
      <rPr>
        <sz val="11"/>
        <color rgb="FF000000"/>
        <rFont val="Arial"/>
        <charset val="1"/>
      </rPr>
      <t>Opatrunek włókninowy , jałowy do ran pooperacyjnych z wkładem chłonnym, powleczonym siateczką zapobiegającą przywieraniu  do ran, samoprzylepny klej akrylowy.</t>
    </r>
    <r>
      <rPr>
        <b/>
        <sz val="11"/>
        <color rgb="FF000000"/>
        <rFont val="Arial"/>
        <charset val="1"/>
      </rPr>
      <t>10cm x 10cm x 25 szt</t>
    </r>
  </si>
  <si>
    <r>
      <rPr>
        <sz val="11"/>
        <color rgb="FF000000"/>
        <rFont val="Arial"/>
        <charset val="1"/>
      </rPr>
      <t>Opatrunek włókninowy , jałowy do ran pooperacyjnych z wkładem chłonnym, powleczonym siateczką zapobiegającą przywieraniu  do ran, samoprzylepny klej akrylowy.</t>
    </r>
    <r>
      <rPr>
        <b/>
        <sz val="11"/>
        <color rgb="FF000000"/>
        <rFont val="Arial"/>
        <charset val="1"/>
      </rPr>
      <t>10cm x 15cm  x 25 szt</t>
    </r>
  </si>
  <si>
    <r>
      <rPr>
        <sz val="11"/>
        <color rgb="FF000000"/>
        <rFont val="Arial"/>
        <charset val="1"/>
      </rPr>
      <t>Opatrunek włókninowy , jałowy do ran pooperacyjnych z wkładem chłonnym, powleczonym siateczką zapobiegającą przywieraniu  do ran, samoprzylepny klej akrylowy.</t>
    </r>
    <r>
      <rPr>
        <b/>
        <sz val="11"/>
        <color rgb="FF000000"/>
        <rFont val="Arial"/>
        <charset val="1"/>
      </rPr>
      <t>10cm x 25cm x 25 szt</t>
    </r>
  </si>
  <si>
    <t>Pakiet  nr 15             Pieluchomajtki i podkłady na łóżko</t>
  </si>
  <si>
    <r>
      <rPr>
        <sz val="11"/>
        <color rgb="FF000000"/>
        <rFont val="Arial"/>
        <charset val="1"/>
      </rPr>
      <t>Pieluchomajtki oddychające rozmiar</t>
    </r>
    <r>
      <rPr>
        <b/>
        <sz val="11"/>
        <color rgb="FF000000"/>
        <rFont val="Arial"/>
        <charset val="1"/>
      </rPr>
      <t xml:space="preserve"> S 55-80 </t>
    </r>
    <r>
      <rPr>
        <sz val="11"/>
        <color rgb="FF000000"/>
        <rFont val="Arial"/>
        <charset val="1"/>
      </rPr>
      <t xml:space="preserve">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</si>
  <si>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charset val="1"/>
      </rPr>
      <t>Pieluchomajtki oddychające rozmiar</t>
    </r>
    <r>
      <rPr>
        <b/>
        <sz val="11"/>
        <color rgb="FF000000"/>
        <rFont val="Arial"/>
        <charset val="1"/>
      </rPr>
      <t xml:space="preserve"> M 75-110 </t>
    </r>
    <r>
      <rPr>
        <sz val="11"/>
        <color rgb="FF000000"/>
        <rFont val="Arial"/>
        <charset val="1"/>
      </rPr>
      <t xml:space="preserve">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</si>
  <si>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charset val="1"/>
      </rPr>
      <t>Pieluchomajtki oddychające rozmiar</t>
    </r>
    <r>
      <rPr>
        <b/>
        <sz val="11"/>
        <color rgb="FF000000"/>
        <rFont val="Arial"/>
        <charset val="1"/>
      </rPr>
      <t xml:space="preserve"> L 100-150</t>
    </r>
    <r>
      <rPr>
        <sz val="11"/>
        <color rgb="FF000000"/>
        <rFont val="Arial"/>
        <charset val="1"/>
      </rPr>
      <t xml:space="preserve"> 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</si>
  <si>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charset val="1"/>
      </rPr>
      <t>Pieluchomajtki oddychające rozmiar</t>
    </r>
    <r>
      <rPr>
        <b/>
        <sz val="11"/>
        <color rgb="FF000000"/>
        <rFont val="Arial"/>
        <charset val="1"/>
      </rPr>
      <t xml:space="preserve"> XL 130-170</t>
    </r>
    <r>
      <rPr>
        <sz val="11"/>
        <color rgb="FF000000"/>
        <rFont val="Arial"/>
        <charset val="1"/>
      </rPr>
      <t xml:space="preserve"> cm x 30 szt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</si>
  <si>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charset val="1"/>
      </rPr>
      <t>Pieluchomajtki oddychające rozmiar</t>
    </r>
    <r>
      <rPr>
        <b/>
        <sz val="11"/>
        <color rgb="FF000000"/>
        <rFont val="Arial"/>
        <charset val="1"/>
      </rPr>
      <t xml:space="preserve"> L 100-150</t>
    </r>
    <r>
      <rPr>
        <sz val="11"/>
        <color rgb="FF000000"/>
        <rFont val="Arial"/>
        <charset val="1"/>
      </rPr>
      <t xml:space="preserve"> cm x 30 szt  o podwyższonej chłonności tzw </t>
    </r>
    <r>
      <rPr>
        <b/>
        <sz val="11"/>
        <color rgb="FF000000"/>
        <rFont val="Arial"/>
        <charset val="1"/>
      </rPr>
      <t>"nocne</t>
    </r>
    <r>
      <rPr>
        <sz val="11"/>
        <color rgb="FF000000"/>
        <rFont val="Arial"/>
        <charset val="1"/>
      </rPr>
      <t xml:space="preserve">"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</si>
  <si>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r>
      <rPr>
        <sz val="11"/>
        <color rgb="FF000000"/>
        <rFont val="Arial"/>
        <charset val="1"/>
      </rPr>
      <t>Pieluchomajtki oddychające rozmiar</t>
    </r>
    <r>
      <rPr>
        <b/>
        <sz val="11"/>
        <color rgb="FF000000"/>
        <rFont val="Arial"/>
        <charset val="1"/>
      </rPr>
      <t xml:space="preserve"> XL 130-170</t>
    </r>
    <r>
      <rPr>
        <sz val="11"/>
        <color rgb="FF000000"/>
        <rFont val="Arial"/>
        <charset val="1"/>
      </rPr>
      <t xml:space="preserve"> cm x 30 szt  o podwyższonej chłonności tzw </t>
    </r>
    <r>
      <rPr>
        <b/>
        <sz val="11"/>
        <color rgb="FF000000"/>
        <rFont val="Arial"/>
        <charset val="1"/>
      </rPr>
      <t>"nocne"</t>
    </r>
    <r>
      <rPr>
        <sz val="11"/>
        <color rgb="FF000000"/>
        <rFont val="Arial"/>
        <charset val="1"/>
      </rPr>
      <t xml:space="preserve"> wykonane z miękkiej włókniny przepuszczającej powietrze i parę wodną na całej powierzchni łącznie z zakładkami bocznymi.Wkład chłonny z antybakteryjnym absorbentem wiążącym wilgoć do postaci żelu i pochłaniającym zapach. Muszą mieć  po dwie pary przylepo-rzepów wielorazowego użytku po każdej stronie.Ściągacze taliowe na środku przedniej i tylnej części, falbanki pachwinowe skierowane na zewnątrz pieluchomajtki.
</t>
    </r>
  </si>
  <si>
    <t>Pakiet jałowych kompresów gazowych 17- nitkowych 12-warstwowych (opis: chłonne, miękkie, nie posiadające luźnych nitek, nie pylące).Pakiet zawiera:
5 x 5 cm a 5 szt.op. 5 
7,5 x 7,5 cm a 5 szt op 5.
10 x 10 cmx 5 szt op 5
Pakiet cały sterylnie pakowany.</t>
  </si>
  <si>
    <r>
      <rPr>
        <sz val="11"/>
        <color rgb="FF000000"/>
        <rFont val="Arial"/>
        <charset val="1"/>
      </rPr>
      <t>Podkład z  warstwą chłonna, nieprzemakający, z rozdrobnionej celulozy. Nie przepuszczająca wilgoci folia  zewnętrzna.
Rozmiar</t>
    </r>
    <r>
      <rPr>
        <b/>
        <sz val="11"/>
        <color rgb="FF000000"/>
        <rFont val="Arial"/>
        <charset val="1"/>
      </rPr>
      <t xml:space="preserve"> 60 x 90 cm</t>
    </r>
    <r>
      <rPr>
        <sz val="11"/>
        <color rgb="FF000000"/>
        <rFont val="Arial"/>
        <charset val="1"/>
      </rPr>
      <t xml:space="preserve">  x 30 szt.</t>
    </r>
  </si>
  <si>
    <r>
      <rPr>
        <sz val="11"/>
        <color rgb="FF000000"/>
        <rFont val="Arial"/>
        <charset val="1"/>
      </rPr>
      <t xml:space="preserve">Podkład z  warstwą chłonna, nieprzemakający, z rozdrobnionej celulozy. Nie przepuszczająca wilgoci folia  zewnętrzna.
Rozmiar </t>
    </r>
    <r>
      <rPr>
        <b/>
        <sz val="11"/>
        <color rgb="FF000000"/>
        <rFont val="Arial"/>
        <charset val="1"/>
      </rPr>
      <t>90 x 170 cm</t>
    </r>
    <r>
      <rPr>
        <sz val="11"/>
        <color rgb="FF000000"/>
        <rFont val="Arial"/>
        <charset val="1"/>
      </rPr>
      <t xml:space="preserve"> x 30 szt.</t>
    </r>
  </si>
  <si>
    <r>
      <rPr>
        <b/>
        <sz val="11"/>
        <color rgb="FF000000"/>
        <rFont val="Arial"/>
        <charset val="1"/>
      </rPr>
      <t>Krem ochronny do rąk dla personelu</t>
    </r>
    <r>
      <rPr>
        <sz val="11"/>
        <color rgb="FF000000"/>
        <rFont val="Arial"/>
        <charset val="1"/>
      </rPr>
      <t xml:space="preserve"> medycznego bezzapachowy  przeznaczony do stosowania wielokrotnie w ciągu dnia, o lekkiej konsystencji o właściwościach  nawilżających i odżywczych.Wzbogacony o neutralizator nieprzyjemnych zapachów pozostałych na dłoniach, np. po zmianie wyrobów chłonnych lub po innych zabiegach pielęgnacyjnych. Może być stosowany przed założeniem rękawiczek ochronnych.Opakowanie typu butelka z pompką pojemność 500 ml.</t>
    </r>
  </si>
  <si>
    <r>
      <rPr>
        <b/>
        <sz val="11"/>
        <color rgb="FF000000"/>
        <rFont val="Arial"/>
        <charset val="1"/>
      </rPr>
      <t xml:space="preserve">Krem </t>
    </r>
    <r>
      <rPr>
        <sz val="11"/>
        <color rgb="FF000000"/>
        <rFont val="Arial"/>
        <charset val="1"/>
      </rPr>
      <t xml:space="preserve">do pielęgnacji skóry narażonej na podrażnienia, </t>
    </r>
    <r>
      <rPr>
        <b/>
        <sz val="11"/>
        <color rgb="FF000000"/>
        <rFont val="Arial"/>
        <charset val="1"/>
      </rPr>
      <t>dla osób obłożnie chorych 
i pieluchowanych.</t>
    </r>
    <r>
      <rPr>
        <sz val="11"/>
        <color rgb="FF000000"/>
        <rFont val="Arial"/>
        <charset val="1"/>
      </rPr>
      <t xml:space="preserve"> Zapobiegający powstawaniu stanów zapalnych, odparzeń i odleżyn.  Tworzący  na skórze białą warstwę ochronną, zabezpieczającą przed szkodliwym działaniem składników drażniących zawartych w moczu i kale.</t>
    </r>
    <r>
      <rPr>
        <b/>
        <sz val="11"/>
        <color rgb="FF000000"/>
        <rFont val="Arial"/>
        <charset val="1"/>
      </rPr>
      <t>Zawierający w składzie  tlenek  cynku, biokompleks lniany  i naturalną substancję pochłaniającą zapach moczu.</t>
    </r>
    <r>
      <rPr>
        <sz val="11"/>
        <color rgb="FF000000"/>
        <rFont val="Arial"/>
        <charset val="1"/>
      </rPr>
      <t xml:space="preserve">  Opakowanie typu tuba 200 ml. </t>
    </r>
  </si>
  <si>
    <r>
      <rPr>
        <b/>
        <sz val="11"/>
        <color rgb="FF000000"/>
        <rFont val="Arial"/>
        <charset val="1"/>
      </rPr>
      <t>Pianka myjąco-pielęgnująca</t>
    </r>
    <r>
      <rPr>
        <sz val="11"/>
        <color rgb="FF000000"/>
        <rFont val="Arial"/>
        <charset val="1"/>
      </rPr>
      <t xml:space="preserve"> z pantenolem do wygodnej aplikacji   bez spłukiwania.
Przeznaczona do codziennego oczyszczania i pielęgnacji skóry skłonnej do podrażnień, w tym okolic intymnych u pacjentów z nietrzymaniem moczu i kału.Dokładnie oczyszczająca skórę z potu, moczu, kału, nawilżająca i natłuszczajaca, o neutralnym zapachu, nie naruszając ochronnej bariery skóry. Z zawartością składników natłuszczających. Utrzymująca odpowiednie pH, zawierająca składnik naturalnego pochodzenia neutralizujący zapach moczu.500 ml. </t>
    </r>
  </si>
  <si>
    <t xml:space="preserve"> </t>
  </si>
  <si>
    <r>
      <rPr>
        <sz val="11"/>
        <color rgb="FF000000"/>
        <rFont val="Arial"/>
        <charset val="1"/>
      </rPr>
      <t xml:space="preserve">Kompres żelowy ciepło- zimno wykonany z wytrzymałej folii wewnątrz której znajduję się wkład żelowy, można go ochładzać lub ogrzewać, wielorazowego użytku, w zestawie z pokrowcem włókninowym,
 </t>
    </r>
    <r>
      <rPr>
        <b/>
        <sz val="11"/>
        <color rgb="FF000000"/>
        <rFont val="Arial"/>
        <charset val="1"/>
      </rPr>
      <t>21cm x 38cm</t>
    </r>
  </si>
  <si>
    <r>
      <rPr>
        <sz val="11"/>
        <color rgb="FF000000"/>
        <rFont val="Arial"/>
        <charset val="1"/>
      </rPr>
      <t xml:space="preserve">Kompres żelowy ciepło- zimno wykonany z wytrzymałej folii wewnątrz której znajduję się wkład żelowy, można go ochładzać lub ogrzewać, wielorazowego użytku, w zestawie z pokrowcem włókninowym ,
</t>
    </r>
    <r>
      <rPr>
        <b/>
        <sz val="11"/>
        <color rgb="FF000000"/>
        <rFont val="Arial"/>
        <charset val="1"/>
      </rPr>
      <t xml:space="preserve">16cm x 26cm </t>
    </r>
  </si>
  <si>
    <t>Dopuszcza się stosowanie odpowiedników.Ulotka w języku polskim.</t>
  </si>
  <si>
    <t>Pakiet nr 17          Opatrunki specjalistyczne  i preparaty do odkażania i leczenia ran</t>
  </si>
  <si>
    <t>Wielkość opakowania</t>
  </si>
  <si>
    <t>Producent, nazwa, nr katalogowy</t>
  </si>
  <si>
    <t>Ilość
B</t>
  </si>
  <si>
    <t>Ilość
K</t>
  </si>
  <si>
    <t>Ilość
P</t>
  </si>
  <si>
    <t>Suma
ilości</t>
  </si>
  <si>
    <t>Preparat do odkażania i płukania ran ostrych oraz przewlekłych takich jak owrzodzenia goleni, odleżyny, rany w przebiegu zespołu stopy cukrzycowej. Zawierajacy 40ppm kwasu podchlorawego i 40 ppm podchlorynu sodu.  O własciwiściach przeciwzapalnych i hipoalergicznych, szerokiej skuteczności przeciwdrobnoustrojowej (bakterie  G(+), G(-), w tym MRSA, VRE, wirusy, zarodniki, grzyby).Opakowanie 500ml</t>
  </si>
  <si>
    <t>500 ml butelka</t>
  </si>
  <si>
    <t>Preparat do odkażania i płukania ran ostrych oraz przewlekłych takich jak owrzodzenia goleni, odleżyny, rany w przebiegu zespołu stopy cukrzycowej. Zawierajacy 60ppm kwasu podchlorawego i 60 ppm podchlorynu sodu.  O własciwiściach przeciwzapalnych i hipoalergicznych, szerokiej skuteczności przeciwdrobnoustrojowej (bakterie  G(+), G(-), w tym MRSA, VRE, wirusy, zarodniki, grzyby).Opakowanie 120g żel</t>
  </si>
  <si>
    <t xml:space="preserve">op </t>
  </si>
  <si>
    <r>
      <rPr>
        <sz val="11"/>
        <color rgb="FF000000"/>
        <rFont val="Arial"/>
        <charset val="1"/>
      </rPr>
      <t>Opatrunek przeciwbakteryjny, specjalistyczny w formie tkaniny nylonowej powlekanej</t>
    </r>
    <r>
      <rPr>
        <b/>
        <sz val="11"/>
        <color rgb="FF000000"/>
        <rFont val="Arial"/>
        <charset val="1"/>
      </rPr>
      <t xml:space="preserve"> srebrem</t>
    </r>
    <r>
      <rPr>
        <sz val="11"/>
        <color rgb="FF000000"/>
        <rFont val="Arial"/>
        <charset val="1"/>
      </rPr>
      <t xml:space="preserve"> (546mg/100cm²) stosowany do zabezpieczenia cewnika, drenu lub wkłucia centralnego
aktywny przez 7 dni.śr 2,5cm  z otworem o śr. 4 mm x 10 szt.
</t>
    </r>
  </si>
  <si>
    <r>
      <rPr>
        <sz val="11"/>
        <color rgb="FF000000"/>
        <rFont val="Arial"/>
        <charset val="1"/>
      </rPr>
      <t xml:space="preserve">Transparentny, sterylny opatrunek hydrożelowy, oparty o kompozycję naturalnych oraz syntetycznych polimerów, o stopniu uwodnienia &gt; 90%
Rozmiar </t>
    </r>
    <r>
      <rPr>
        <b/>
        <sz val="11"/>
        <color rgb="FF000000"/>
        <rFont val="Arial"/>
        <charset val="1"/>
      </rPr>
      <t>10 cm x 12 cm.</t>
    </r>
    <r>
      <rPr>
        <sz val="11"/>
        <color rgb="FF000000"/>
        <rFont val="Arial"/>
        <charset val="1"/>
      </rPr>
      <t>Opakowanie po 5 szt</t>
    </r>
  </si>
  <si>
    <r>
      <rPr>
        <sz val="11"/>
        <color rgb="FF000000"/>
        <rFont val="Arial"/>
        <charset val="1"/>
      </rPr>
      <t>Transparentny, sterylny opatrunek hydrożelowy, oparty o kompozycję naturalnych oraz syntetycznych polimerów, o stopniu uwodnienia &gt; 90% 
Rozmiar</t>
    </r>
    <r>
      <rPr>
        <b/>
        <sz val="11"/>
        <color rgb="FF000000"/>
        <rFont val="Arial"/>
        <charset val="1"/>
      </rPr>
      <t xml:space="preserve"> 12 cm x 24 cm. </t>
    </r>
    <r>
      <rPr>
        <sz val="11"/>
        <color rgb="FF000000"/>
        <rFont val="Arial"/>
        <charset val="1"/>
      </rPr>
      <t>Opakowanie po 5 szt</t>
    </r>
  </si>
  <si>
    <t>Pakiet nr 18     Ubranie jednorazowe operacyjne</t>
  </si>
  <si>
    <t>Producent nr katalogowy</t>
  </si>
  <si>
    <r>
      <rPr>
        <sz val="11"/>
        <color rgb="FF000000"/>
        <rFont val="Arial"/>
        <charset val="1"/>
      </rPr>
      <t xml:space="preserve">Ubrania operacyjne wykonane z nieprzezroczystej, miękkiej, przepuszczającej powietrze włókniny typu </t>
    </r>
    <r>
      <rPr>
        <b/>
        <sz val="11"/>
        <color rgb="FF000000"/>
        <rFont val="Arial"/>
        <charset val="1"/>
      </rPr>
      <t>SMS o gramaturze min. 40 g/ m²</t>
    </r>
    <r>
      <rPr>
        <sz val="11"/>
        <color rgb="FF000000"/>
        <rFont val="Arial"/>
        <charset val="1"/>
      </rPr>
      <t xml:space="preserve">. kolor niebieski, dostępne w rozmiarach S – XXXL Rozmiar w postaci wszywki widoczny przed wyjęciem ubrania z opakowania.
Bluza: krótkie, podszyte rękawy. Dekolt V, obszyty białą lamówką z niedrażniącej włókniny. Na bluzie minimum 3 kieszenie. 
Spodnie: wiązane na trok. Nogawki podszyte, celem uniknięcia wysuwania się luźnych fragmentów i dodatkowego pylenia. </t>
    </r>
  </si>
  <si>
    <t>Pakiet nr 19 Opatrunki do terapii podciśnieniowej</t>
  </si>
  <si>
    <r>
      <rPr>
        <sz val="11"/>
        <color rgb="FF000000"/>
        <rFont val="Arial"/>
        <charset val="1"/>
      </rPr>
      <t>Jałowy zestaw opatrunkowy</t>
    </r>
    <r>
      <rPr>
        <b/>
        <sz val="11"/>
        <color rgb="FF000000"/>
        <rFont val="Arial"/>
        <charset val="1"/>
      </rPr>
      <t xml:space="preserve"> mały</t>
    </r>
    <r>
      <rPr>
        <sz val="11"/>
        <color rgb="FF000000"/>
        <rFont val="Arial"/>
        <charset val="1"/>
      </rPr>
      <t xml:space="preserve"> do podciśnieniowej terapii leczenia ran składający się z: 
a. opatrunku piankowego z elastycznej,czarnej pianki hydrofobowej o wymiarach 10 cm x 7,5 cm x 3,3 cm                                                                    b. samoprzylepnej podkładki z portem o wym. 8 x 8 cm połączonej z dwuświatłowym drenem z zatyczką umożliwiającą zamknięcie światła drenu
c. 3 x samoprzylepnej, transparentnej  folii poliuretanowej 15 cm x 20 cm. 
Całość jałowo pakowana, umieszczona na poliprpylenowej tacce.</t>
    </r>
    <r>
      <rPr>
        <b/>
        <sz val="11"/>
        <color rgb="FF000000"/>
        <rFont val="Arial"/>
        <charset val="1"/>
      </rPr>
      <t xml:space="preserve"> Opakowanie po 3 szt</t>
    </r>
  </si>
  <si>
    <r>
      <rPr>
        <sz val="11"/>
        <color rgb="FF000000"/>
        <rFont val="Arial"/>
        <charset val="1"/>
      </rPr>
      <t xml:space="preserve">Jałowy zestaw opatrunkowy </t>
    </r>
    <r>
      <rPr>
        <b/>
        <sz val="11"/>
        <color rgb="FF000000"/>
        <rFont val="Arial"/>
        <charset val="1"/>
      </rPr>
      <t xml:space="preserve">średni </t>
    </r>
    <r>
      <rPr>
        <sz val="11"/>
        <color rgb="FF000000"/>
        <rFont val="Arial"/>
        <charset val="1"/>
      </rPr>
      <t xml:space="preserve">do podciśnieniowej terapii leczenia ran składający się z: 
a. opatrunku piankowego z elastycznej,czarnej pianki hydrofobowej o wymiarach 18 cm x 12,5 cm x 3,3 cm
b. samoprzylepnej podkładki z portem o wym. 8 x 8 cm     połączonej z dwuświatłowym drenem zatyczką możliwiającą zamknięcie światła drenu
c. 2 x samoprzylepnej, transparentnej  folii poliuretanowej 20 cm x 30 cm.
Całość jałowo pakowana, umieszczona na poliprpylenowej tacce.  </t>
    </r>
    <r>
      <rPr>
        <b/>
        <sz val="11"/>
        <color rgb="FF000000"/>
        <rFont val="Arial"/>
        <charset val="1"/>
      </rPr>
      <t>Opakowanie po 3 szt</t>
    </r>
  </si>
  <si>
    <r>
      <rPr>
        <sz val="11"/>
        <color rgb="FF000000"/>
        <rFont val="Arial"/>
        <charset val="1"/>
      </rPr>
      <t xml:space="preserve">Jałowy zestaw opatrunkowy </t>
    </r>
    <r>
      <rPr>
        <b/>
        <sz val="11"/>
        <color rgb="FF000000"/>
        <rFont val="Arial"/>
        <charset val="1"/>
      </rPr>
      <t>duży</t>
    </r>
    <r>
      <rPr>
        <sz val="11"/>
        <color rgb="FF000000"/>
        <rFont val="Arial"/>
        <charset val="1"/>
      </rPr>
      <t xml:space="preserve"> do podciśnieniowej terapii leczenia ran składający się z:
a. opatrunku piankowego z elastycznej,czarnej pianki hydrofobowej o wymiarach 25 cm x 15 cm x 3,3 cm                                                                      b. samoprzylepnej podkładki  z portem o wym. 8 x 8 cm     połączonej z dwuświatłowym drenem z zatyczką umożliwiającą zamknięcie światła drenu
c. 3 x samoprzylepnej, transparentnej  folii poliuretanowej 20 cm x 30 cm. 
Całość jałowo pakowana, umieszczona na poliprpylenowej tacce.</t>
    </r>
    <r>
      <rPr>
        <b/>
        <sz val="11"/>
        <color rgb="FF000000"/>
        <rFont val="Arial"/>
        <charset val="1"/>
      </rPr>
      <t xml:space="preserve">  Opakowanie po 3 szt</t>
    </r>
  </si>
  <si>
    <r>
      <rPr>
        <sz val="11"/>
        <color rgb="FF000000"/>
        <rFont val="Arial"/>
        <charset val="1"/>
      </rPr>
      <t xml:space="preserve">Jałowy zbiornik  na wydzielinę </t>
    </r>
    <r>
      <rPr>
        <b/>
        <sz val="11"/>
        <color rgb="FF000000"/>
        <rFont val="Arial"/>
        <charset val="1"/>
      </rPr>
      <t xml:space="preserve"> 300 ml</t>
    </r>
    <r>
      <rPr>
        <sz val="11"/>
        <color rgb="FF000000"/>
        <rFont val="Arial"/>
        <charset val="1"/>
      </rPr>
      <t xml:space="preserve"> z filtrami powietrznym i węglowym, środkiem żelującym , wewnętrznym systemem komór, połączony z dwuświatłowym drenem  o długości 180  cm.</t>
    </r>
    <r>
      <rPr>
        <b/>
        <sz val="11"/>
        <color rgb="FF000000"/>
        <rFont val="Arial"/>
        <charset val="1"/>
      </rPr>
      <t xml:space="preserve">  Opakowanie po 3 szt</t>
    </r>
  </si>
  <si>
    <r>
      <rPr>
        <sz val="11"/>
        <color rgb="FF000000"/>
        <rFont val="Arial"/>
        <charset val="1"/>
      </rPr>
      <t xml:space="preserve">Jałowy zbiornik  na wydzielinę  </t>
    </r>
    <r>
      <rPr>
        <b/>
        <sz val="11"/>
        <color rgb="FF000000"/>
        <rFont val="Arial"/>
        <charset val="1"/>
      </rPr>
      <t>800 m</t>
    </r>
    <r>
      <rPr>
        <sz val="11"/>
        <color rgb="FF000000"/>
        <rFont val="Arial"/>
        <charset val="1"/>
      </rPr>
      <t>l,z filtrami powietrznym i węglowym, środkiem żelującym, wewnętrznym systemem komór, połączony z dwuświatłowym drenem  o długości 180  cm.</t>
    </r>
    <r>
      <rPr>
        <b/>
        <sz val="11"/>
        <color rgb="FF000000"/>
        <rFont val="Arial"/>
        <charset val="1"/>
      </rPr>
      <t xml:space="preserve">  Opakowanie po 3 szt</t>
    </r>
  </si>
  <si>
    <r>
      <rPr>
        <sz val="11"/>
        <color rgb="FF000000"/>
        <rFont val="Arial"/>
        <charset val="1"/>
      </rPr>
      <t xml:space="preserve">Jałowa silikonowa warstwa kontaktowa chroniaca skórę i zapobiegająca przywieraniu opatrunku wtórnego.
</t>
    </r>
    <r>
      <rPr>
        <b/>
        <sz val="11"/>
        <color rgb="FF000000"/>
        <rFont val="Arial"/>
        <charset val="1"/>
      </rPr>
      <t>Rozmiar 20 x 10 cm (M) .Opakowanie po 5 szt</t>
    </r>
  </si>
  <si>
    <t>Zamawiający wymaga użyczenia na czas trwania umowy kompatybilnych urządzeń z asortymentem w ilości 6 szt</t>
  </si>
  <si>
    <t>Nazwa pakietu</t>
  </si>
  <si>
    <t>Opatrunek typu Cosmopor</t>
  </si>
  <si>
    <t>.</t>
  </si>
  <si>
    <t>Opatrunki do wkłuć centralnych i obwodowych</t>
  </si>
  <si>
    <t>Opatrunki specjalistyczne A</t>
  </si>
  <si>
    <t>Opatrunki specjalistyczne B</t>
  </si>
  <si>
    <t xml:space="preserve">Opatrunki specjalistyczne C </t>
  </si>
  <si>
    <t>Opatrunki specjalistyczne D</t>
  </si>
  <si>
    <t xml:space="preserve">Gąbka typu Spongostan </t>
  </si>
  <si>
    <t>Plastry A</t>
  </si>
  <si>
    <t>Plastry B</t>
  </si>
  <si>
    <t>Pieluchomajtki i podkłady na łóżko</t>
  </si>
  <si>
    <t>Opatrunki specjalistyczne  i preparaty do odkażania i leczenia ran</t>
  </si>
  <si>
    <t>Ubranie jednorazowe operacyjne</t>
  </si>
  <si>
    <t>Opatrunki do terapii podciśnieniowej</t>
  </si>
  <si>
    <r>
      <rPr>
        <sz val="11"/>
        <rFont val="Arial"/>
        <family val="2"/>
        <charset val="1"/>
      </rPr>
      <t xml:space="preserve">Opatrunek antybakteryjny, jałowy ze </t>
    </r>
    <r>
      <rPr>
        <b/>
        <sz val="11"/>
        <rFont val="Arial"/>
        <family val="2"/>
        <charset val="1"/>
      </rPr>
      <t>srebrem</t>
    </r>
    <r>
      <rPr>
        <sz val="11"/>
        <rFont val="Arial"/>
        <family val="2"/>
        <charset val="1"/>
      </rPr>
      <t>, do miejscowego leczenia ran zarówno przewlekłych jak i ostrych,oparzeń do 2 stopnia,
ran objętych krytyczną kolonizacją bakteryjną, zakażonych, włącznie ze szczepami MRSA,.
Rozmiar</t>
    </r>
    <r>
      <rPr>
        <b/>
        <sz val="11"/>
        <rFont val="Arial"/>
        <family val="2"/>
        <charset val="238"/>
      </rPr>
      <t xml:space="preserve"> 5 cm x 5 cm</t>
    </r>
    <r>
      <rPr>
        <b/>
        <sz val="11"/>
        <rFont val="Arial"/>
        <family val="2"/>
        <charset val="1"/>
      </rPr>
      <t>.</t>
    </r>
    <r>
      <rPr>
        <sz val="11"/>
        <rFont val="Arial"/>
        <family val="2"/>
        <charset val="1"/>
      </rPr>
      <t xml:space="preserve"> Opakowanie po 10 szt</t>
    </r>
  </si>
  <si>
    <r>
      <t>Opatrunek</t>
    </r>
    <r>
      <rPr>
        <b/>
        <sz val="11"/>
        <rFont val="Arial"/>
        <family val="2"/>
        <charset val="238"/>
      </rPr>
      <t xml:space="preserve"> hydrowłóknisty</t>
    </r>
    <r>
      <rPr>
        <sz val="11"/>
        <rFont val="Arial"/>
        <family val="2"/>
        <charset val="238"/>
      </rPr>
      <t xml:space="preserve"> o właściwościach niszczących biofilm bakteryjny,</t>
    </r>
    <r>
      <rPr>
        <b/>
        <sz val="11"/>
        <rFont val="Arial"/>
        <family val="2"/>
        <charset val="238"/>
      </rPr>
      <t xml:space="preserve"> bakteriobójczy</t>
    </r>
    <r>
      <rPr>
        <b/>
        <u/>
        <sz val="11"/>
        <rFont val="Arial"/>
        <family val="2"/>
        <charset val="238"/>
      </rPr>
      <t xml:space="preserve"> </t>
    </r>
    <r>
      <rPr>
        <b/>
        <sz val="11"/>
        <rFont val="Arial"/>
        <family val="2"/>
        <charset val="238"/>
      </rPr>
      <t>(Ag).</t>
    </r>
    <r>
      <rPr>
        <b/>
        <u/>
        <sz val="11"/>
        <rFont val="Arial"/>
        <family val="2"/>
        <charset val="238"/>
      </rPr>
      <t xml:space="preserve"> </t>
    </r>
    <r>
      <rPr>
        <sz val="11"/>
        <rFont val="Arial"/>
        <family val="2"/>
        <charset val="238"/>
      </rPr>
      <t>Zbudowany z dwóch warstw wykonanych z nietkanych włókien (karboksymetyloceluloza sodowa) z jonami srebra – 1,2%, o działaniu spotęgowanym dodatkowymi substancjami EDTA i BEC , o wysokich właściwościach chłonnych, wzmocniony przeszyciami.</t>
    </r>
    <r>
      <rPr>
        <b/>
        <sz val="11"/>
        <rFont val="Arial"/>
        <family val="2"/>
        <charset val="238"/>
      </rPr>
      <t>Rozmiar 15 cm x 15 cm</t>
    </r>
  </si>
  <si>
    <r>
      <t>Opatrunek</t>
    </r>
    <r>
      <rPr>
        <b/>
        <sz val="11"/>
        <rFont val="Arial"/>
        <family val="2"/>
        <charset val="238"/>
      </rPr>
      <t xml:space="preserve"> przylepny, wodoodpornyna rany pooperacyjne,</t>
    </r>
    <r>
      <rPr>
        <sz val="11"/>
        <rFont val="Arial"/>
        <family val="2"/>
        <charset val="238"/>
      </rPr>
      <t xml:space="preserve"> o wysokiej chłonności. Materiał chłonny wykonany z hydrowłókien, utrzymywany pomiędzy 2 warstwami hydrokoloidu, pokrytymi zewnętrzną błoną poliuretanową.</t>
    </r>
    <r>
      <rPr>
        <b/>
        <sz val="11"/>
        <rFont val="Arial"/>
        <family val="2"/>
        <charset val="238"/>
      </rPr>
      <t xml:space="preserve">Rozmiar 9 x 35 cm </t>
    </r>
  </si>
  <si>
    <r>
      <rPr>
        <sz val="11"/>
        <rFont val="Arial"/>
        <family val="2"/>
        <charset val="1"/>
      </rPr>
      <t xml:space="preserve">Opatrunek z </t>
    </r>
    <r>
      <rPr>
        <b/>
        <sz val="11"/>
        <rFont val="Arial"/>
        <family val="2"/>
        <charset val="238"/>
      </rPr>
      <t>superabsorbentem, przylepny jałowy opatrunek do stosowania na rany z obfitym wysiękiem</t>
    </r>
    <r>
      <rPr>
        <sz val="11"/>
        <rFont val="Arial"/>
        <family val="2"/>
        <charset val="1"/>
      </rPr>
      <t xml:space="preserve"> w tym owrzodzeń kończyn dolnycy, odleżyny, owrzodzenia stopy cukrzycowej i rany pooperacyjne, w których doszło do rozejścia się brzegów, składający się z przepuszczlnej powietrze i wodoodpornej warstwy włókniny z superabsorbentem.</t>
    </r>
    <r>
      <rPr>
        <b/>
        <sz val="11"/>
        <rFont val="Arial"/>
        <family val="2"/>
        <charset val="238"/>
      </rPr>
      <t xml:space="preserve"> Rozmiar 10cm x 10cm </t>
    </r>
  </si>
  <si>
    <r>
      <t>Opatrunek</t>
    </r>
    <r>
      <rPr>
        <b/>
        <sz val="11"/>
        <rFont val="Arial"/>
        <family val="2"/>
        <charset val="238"/>
      </rPr>
      <t xml:space="preserve"> z superabsorbentem, przylepny jałowy opatrunek do stosowania na rany z obfitym wysiękiem </t>
    </r>
    <r>
      <rPr>
        <sz val="11"/>
        <rFont val="Arial"/>
        <family val="2"/>
        <charset val="1"/>
      </rPr>
      <t xml:space="preserve">w tym owrzodzeń kończyn dolnycy, odleżyny, owrzodzenia stopy cukrzycowej i rany pooperacyjne, w których doszło do rozejścia się brzegów, składający się z przepuszczlnej powietrze i wodoodpornej warstwy włókniny z superabsorbentem. </t>
    </r>
    <r>
      <rPr>
        <b/>
        <sz val="11"/>
        <rFont val="Arial"/>
        <family val="2"/>
        <charset val="238"/>
      </rPr>
      <t xml:space="preserve">Rozmiar 15cm x 15cm </t>
    </r>
  </si>
  <si>
    <r>
      <t>Opatrunek piankowy, wielowarstwowy, przylepny</t>
    </r>
    <r>
      <rPr>
        <b/>
        <sz val="11"/>
        <color rgb="FF000000"/>
        <rFont val="Arial"/>
        <family val="2"/>
        <charset val="238"/>
      </rPr>
      <t xml:space="preserve"> </t>
    </r>
    <r>
      <rPr>
        <sz val="11"/>
        <color rgb="FF000000"/>
        <rFont val="Arial"/>
        <family val="2"/>
        <charset val="238"/>
      </rPr>
      <t>przeznaczony na rany płytkie, bez oznak zakażenia, z dużą ilością wydzieliny. Opatrunki, poza warstwą chłonną, posiadają warstwę pianki, zwiększającą chłonność. Zatrzymują wydzielinę nawet pod dużym uciskiem, chroniąc skórę przed zawilgoceniem.</t>
    </r>
    <r>
      <rPr>
        <b/>
        <sz val="11"/>
        <color rgb="FF000000"/>
        <rFont val="Arial"/>
        <family val="2"/>
        <charset val="238"/>
      </rPr>
      <t>Specjalnie wyprofilowany na piętę</t>
    </r>
    <r>
      <rPr>
        <sz val="11"/>
        <color rgb="FF000000"/>
        <rFont val="Arial"/>
        <family val="2"/>
        <charset val="238"/>
      </rPr>
      <t xml:space="preserve">. </t>
    </r>
    <r>
      <rPr>
        <b/>
        <sz val="11"/>
        <color rgb="FF000000"/>
        <rFont val="Arial"/>
        <family val="2"/>
        <charset val="238"/>
      </rPr>
      <t>Rozmiar 19,8 cm x14 cm.Opakowanie x 5 szt</t>
    </r>
  </si>
  <si>
    <r>
      <t xml:space="preserve">Opatrunek sterylny, piankowy, antybakteryjny </t>
    </r>
    <r>
      <rPr>
        <b/>
        <sz val="11"/>
        <color rgb="FF000000"/>
        <rFont val="Arial"/>
        <family val="2"/>
        <charset val="238"/>
      </rPr>
      <t>ze srebrem,</t>
    </r>
    <r>
      <rPr>
        <sz val="11"/>
        <color rgb="FF000000"/>
        <rFont val="Arial"/>
        <family val="2"/>
        <charset val="238"/>
      </rPr>
      <t xml:space="preserve"> który reguluje poziom wilgoci w ranie. Składa się z wodoodpornej zewnętrznej błony poliuretanowej oraz wielowarstwowej części chłonnej. </t>
    </r>
    <r>
      <rPr>
        <b/>
        <sz val="11"/>
        <color rgb="FF000000"/>
        <rFont val="Arial"/>
        <family val="2"/>
        <charset val="238"/>
      </rPr>
      <t xml:space="preserve">Specjalnie wyprofilowany na kość krzyżową. Rozmiar 20 cm x 16,9 cm. Opakowanie x 5 szt </t>
    </r>
  </si>
  <si>
    <r>
      <t xml:space="preserve">Opatrunek piankowy, przylepny z warstwą kontaktową wykonaną w technologii Hydrofiber™. Chroni ranę i zapewnia jej optymalne środowisko gojenia. Dzięki właściwościom chłonnym i zastosowaniu silikonowych przylepców opatrunek świetnie się sprawdza w terapii ran o różnej etiologii. Zbudowany jest z wodoodpornej zewnętrznej błony poliuretanowej o wysokiej paroprzepuszczalności, miękkiej warstwy absorbującej pianki, warstwy kontaktowej z raną wykonanej w technologii Hydrofiber™ i delikatnego silikonowego przylepca </t>
    </r>
    <r>
      <rPr>
        <b/>
        <sz val="11"/>
        <color rgb="FF000000"/>
        <rFont val="Arial"/>
        <family val="2"/>
        <charset val="238"/>
      </rPr>
      <t>Specjalnie wyprofilowany na kość krzyżową.</t>
    </r>
    <r>
      <rPr>
        <sz val="11"/>
        <color rgb="FF000000"/>
        <rFont val="Arial"/>
        <family val="2"/>
        <charset val="238"/>
      </rPr>
      <t>.</t>
    </r>
    <r>
      <rPr>
        <b/>
        <sz val="11"/>
        <color rgb="FF000000"/>
        <rFont val="Arial"/>
        <family val="2"/>
        <charset val="238"/>
      </rPr>
      <t>Rozmiar 20 cm x 16,9 cm Opakowanie x 5 szt</t>
    </r>
    <r>
      <rPr>
        <sz val="11"/>
        <color rgb="FF000000"/>
        <rFont val="Arial"/>
        <family val="2"/>
        <charset val="238"/>
      </rPr>
      <t xml:space="preserve">. </t>
    </r>
  </si>
  <si>
    <r>
      <t xml:space="preserve">Opatrunek sterylny,  piankowy, antybakteryjny </t>
    </r>
    <r>
      <rPr>
        <b/>
        <sz val="11"/>
        <color rgb="FF000000"/>
        <rFont val="Arial"/>
        <family val="2"/>
        <charset val="238"/>
      </rPr>
      <t>ze srebrem,</t>
    </r>
    <r>
      <rPr>
        <sz val="11"/>
        <color rgb="FF000000"/>
        <rFont val="Arial"/>
        <family val="2"/>
        <charset val="238"/>
      </rPr>
      <t xml:space="preserve"> który reguluje poziom wilgoci w ranie. Składa się z wodoodpornej zewnętrznej błony poliuretanowej oraz wielowarstwowej części chłonnej. </t>
    </r>
    <r>
      <rPr>
        <b/>
        <sz val="11"/>
        <color rgb="FF000000"/>
        <rFont val="Arial"/>
        <family val="2"/>
        <charset val="238"/>
      </rPr>
      <t>Specjalnie wyprofilowany na piętę.</t>
    </r>
    <r>
      <rPr>
        <sz val="11"/>
        <color rgb="FF000000"/>
        <rFont val="Arial"/>
        <family val="2"/>
        <charset val="238"/>
      </rPr>
      <t xml:space="preserve"> </t>
    </r>
    <r>
      <rPr>
        <b/>
        <sz val="11"/>
        <color rgb="FF000000"/>
        <rFont val="Arial"/>
        <family val="2"/>
        <charset val="238"/>
      </rPr>
      <t xml:space="preserve">Rozmiar 19,8 cm x 14 cm Opakowanie x 5 szt </t>
    </r>
  </si>
  <si>
    <r>
      <t xml:space="preserve">Opaska </t>
    </r>
    <r>
      <rPr>
        <b/>
        <sz val="11"/>
        <rFont val="Arial"/>
        <family val="2"/>
        <charset val="238"/>
      </rPr>
      <t>elastyczna jałowa 12 cm x 4 m</t>
    </r>
    <r>
      <rPr>
        <sz val="11"/>
        <rFont val="Arial"/>
        <family val="2"/>
        <charset val="238"/>
      </rPr>
      <t xml:space="preserve"> z zapinką pakowana pojedynczo.Masa min. 25 g, zawartość bawełny min 65%. Bandaż nie wykazuje działania  drażniącego/uczulającegoco zostało potwierdzone kartą danych technicznych wystawioną przez producenta wyrobu gotowego i raportem badań z niezależnego laboratorium.Opakowanie typu torebka papierowo-foliowa posiadające piktogram wskazujący kierunek otwierania, z dwiema naklejkami typu TAG i kodem kreskowym oraz wycięciem na kciuk ułatwiającym bezpyłowe </t>
    </r>
  </si>
  <si>
    <r>
      <t xml:space="preserve">Opaska </t>
    </r>
    <r>
      <rPr>
        <b/>
        <sz val="11"/>
        <rFont val="Arial"/>
        <family val="2"/>
        <charset val="238"/>
      </rPr>
      <t>elastyczna jałowa 15 cm x 4 m</t>
    </r>
    <r>
      <rPr>
        <sz val="11"/>
        <rFont val="Arial"/>
        <family val="2"/>
        <charset val="238"/>
      </rPr>
      <t xml:space="preserve">  z zapinką pakowana pojedynczo.Masa 31 g.,zawartość bawełny 65% .Bandaż nie wykazuje działania drażniącego/uczulającego co zostało
potwierdzone kartą danych technicznych wystawioną przez producenta wyrobu gotowego i raportem badań z niezależnego laboratorium.Opakowanie typu torebka papierowo-foliowa posiadające piktogram wskazujący kierunek otwierania, z dwiema naklejkami typu TAG i kodem kreskowym oraz wycięciem na kciuk ułatwiającym bezpyłowe otwieranie.</t>
    </r>
  </si>
  <si>
    <t xml:space="preserve">UWAGA ! 
Do produktów gazowych jałowych wymagana metoda sterylizacji parą wodną. Gaza bielona ,ale nie chlorowana. Wyrób med. Klasa II reguła 7.
Poz 1-9 każde opakowanie produktu musi posiadać wklejkę do dokumentacji medycznej poświadczającą sterylność, nr Ref, serii, datę ważności, ilosc setonów/tupferów w opakowaniu .
Opakowanie papierowo foliowe  poz 1-9 Torebka papierowo-foliowa z wcięciem na kciuk ułatwiającym bezpyłowe otwieranie.
Poz 1-9 Na opakowaniu wymagany chemiczny wskaźnik sterylizacji, z informacją o zmianie koloru po sterylizacji w. j. polskim, trwale naniesiony na opakowanie i stanowiący jego integralną część.
Poz  1-11  Karty danych technicznych wystawione przez producenta wyrobów.
</t>
  </si>
  <si>
    <t xml:space="preserve">  </t>
  </si>
  <si>
    <r>
      <rPr>
        <sz val="11"/>
        <rFont val="Arial"/>
        <family val="2"/>
        <charset val="238"/>
      </rPr>
      <t xml:space="preserve">Gaza bawełniana </t>
    </r>
    <r>
      <rPr>
        <b/>
        <sz val="11"/>
        <rFont val="Arial"/>
        <family val="2"/>
        <charset val="238"/>
      </rPr>
      <t>jałowa 1m²</t>
    </r>
    <r>
      <rPr>
        <sz val="11"/>
        <rFont val="Arial"/>
        <family val="2"/>
        <charset val="238"/>
      </rPr>
      <t xml:space="preserve"> sterylizowana parą wodną 17 N.</t>
    </r>
    <r>
      <rPr>
        <b/>
        <sz val="11"/>
        <rFont val="Arial"/>
        <family val="2"/>
        <charset val="238"/>
      </rPr>
      <t>,</t>
    </r>
    <r>
      <rPr>
        <sz val="11"/>
        <rFont val="Arial"/>
        <family val="2"/>
        <charset val="238"/>
      </rPr>
      <t>1m² a 1 szt.Pakowana w podwójne opakowanie- papier plus opakowanie papier- folia  Klasa. II A Reg.7</t>
    </r>
  </si>
  <si>
    <r>
      <t>Kompresy jałowe 17N 16W z</t>
    </r>
    <r>
      <rPr>
        <b/>
        <sz val="11"/>
        <rFont val="Arial"/>
        <family val="2"/>
        <charset val="238"/>
      </rPr>
      <t xml:space="preserve"> nitką Rtg </t>
    </r>
    <r>
      <rPr>
        <sz val="11"/>
        <rFont val="Arial"/>
        <family val="2"/>
        <charset val="238"/>
      </rPr>
      <t xml:space="preserve">10cm x 10cm x 10 szt  Klasa. II A Reg.7, minimalna masa kompresu 3,81 g </t>
    </r>
  </si>
  <si>
    <t>Kompresy włókninowe 30 g/m2
 10 cm x 10 cm x 100 szt. Klasa. II A Reg.7 , minimalna masa kompresu 1,2 g</t>
  </si>
  <si>
    <t xml:space="preserve"> Wata celulozowa- lignina arkusze, rozmiar 40 x 60 cm opk 1 kg , biała chłonna, równomiernie marszczona, bez obcego zapachu, nie pyląca
Chłonność wody g/g 11. zarejestrowana jako wyrób medyczny pakowana w folie.
 </t>
  </si>
  <si>
    <t xml:space="preserve">Opaska dziana 5 cm x 4 m 100% wiskoza,pakowana pojedynczo, masa min.  5,5 g. 
</t>
  </si>
  <si>
    <t xml:space="preserve">Opaska dziana 10 cm x 4 m 100 % wiskoza,pakowana pojedynczo masa min.  10 g. </t>
  </si>
  <si>
    <t>Opaska dziana 15 cm x 4 m 100% wiskoza, pakowana pojedynczo minimalna masa opaski  16 g.</t>
  </si>
  <si>
    <t xml:space="preserve">Opaska elastyczna tkana usztywniająca 8 cm x 4 m osobno pakowana z zapinką z zawartością minimum 65% bawełny, minimalna masa opaski 17 g.
</t>
  </si>
  <si>
    <t xml:space="preserve">Opaska elastyczna tkana usztywniająca 10 cm x 5 m osobno pakowana z zapinką,z zawartością minimum 65% bawełny,minimalna masa opaski 26,3 g.
</t>
  </si>
  <si>
    <t xml:space="preserve">Opaska elastyczna tkana usztywniająca 12 cm x 5 m osobno pakowana z zapinką. z zawartością minimum 65% bawełny,minimalna masa opaski 31,3 g.
 </t>
  </si>
  <si>
    <t xml:space="preserve">Opaska elastyczna tkana usztywniająca 15 cm x 5 m osobno pakowana z zapinką. z zawartością minimum 65% bawełny, minimalna masa opaski 38,8 g.
</t>
  </si>
  <si>
    <r>
      <t>Kompresy gazowe</t>
    </r>
    <r>
      <rPr>
        <u/>
        <sz val="11"/>
        <rFont val="Arial"/>
        <family val="2"/>
        <charset val="238"/>
      </rPr>
      <t xml:space="preserve"> </t>
    </r>
    <r>
      <rPr>
        <b/>
        <sz val="11"/>
        <rFont val="Arial"/>
        <family val="2"/>
        <charset val="238"/>
      </rPr>
      <t>jałowe</t>
    </r>
    <r>
      <rPr>
        <sz val="11"/>
        <rFont val="Arial"/>
        <family val="2"/>
        <charset val="238"/>
      </rPr>
      <t xml:space="preserve"> </t>
    </r>
    <r>
      <rPr>
        <b/>
        <sz val="11"/>
        <rFont val="Arial"/>
        <family val="2"/>
        <charset val="238"/>
      </rPr>
      <t>5cm x 5cm x 5 szt,</t>
    </r>
    <r>
      <rPr>
        <sz val="11"/>
        <rFont val="Arial"/>
        <family val="2"/>
        <charset val="238"/>
      </rPr>
      <t xml:space="preserve">sterylizowane parą wodną 17 N 12 W.Klasa. II A Reg.7 Minimalna masa kompresu: 0,736 g.Opakowanie typu blister  posiadające piktogram wskazujący kierunek otwierania, oraz naklejkę typu TAG z informacją o ilości kompresów w opakowaniu. </t>
    </r>
  </si>
  <si>
    <r>
      <t>Kompresy gazowe</t>
    </r>
    <r>
      <rPr>
        <b/>
        <sz val="11"/>
        <rFont val="Arial"/>
        <family val="2"/>
        <charset val="238"/>
      </rPr>
      <t xml:space="preserve"> jałowe 7,5cm x 7,5cm x 5 szt.</t>
    </r>
    <r>
      <rPr>
        <sz val="11"/>
        <rFont val="Arial"/>
        <family val="2"/>
        <charset val="238"/>
      </rPr>
      <t xml:space="preserve">  sterylizowane parą wodną 17 N,12 W.Klasa. II A</t>
    </r>
    <r>
      <rPr>
        <b/>
        <sz val="11"/>
        <rFont val="Arial"/>
        <family val="2"/>
        <charset val="238"/>
      </rPr>
      <t xml:space="preserve"> </t>
    </r>
    <r>
      <rPr>
        <sz val="11"/>
        <rFont val="Arial"/>
        <family val="2"/>
        <charset val="238"/>
      </rPr>
      <t xml:space="preserve">Reg.7 Minimalna masa kompresu: 1,62g.Opakowania typu blister posiadające piktogram wskazujący kierunek otwierania, oraz naklejkę typu TAG z informacją o ilości kompresów w opakowaniu.
</t>
    </r>
  </si>
  <si>
    <r>
      <t>Kompresy gazowe</t>
    </r>
    <r>
      <rPr>
        <b/>
        <sz val="11"/>
        <rFont val="Arial"/>
        <family val="2"/>
        <charset val="238"/>
      </rPr>
      <t xml:space="preserve"> jałowe</t>
    </r>
    <r>
      <rPr>
        <sz val="11"/>
        <rFont val="Arial"/>
        <family val="2"/>
        <charset val="238"/>
      </rPr>
      <t xml:space="preserve"> </t>
    </r>
    <r>
      <rPr>
        <b/>
        <sz val="11"/>
        <rFont val="Arial"/>
        <family val="2"/>
        <charset val="238"/>
      </rPr>
      <t xml:space="preserve">10cm x 10cm x 5 szt </t>
    </r>
    <r>
      <rPr>
        <sz val="11"/>
        <rFont val="Arial"/>
        <family val="2"/>
        <charset val="238"/>
      </rPr>
      <t xml:space="preserve"> sterylizowane parą wodną 17 N,12 W. Klasa. II A Reg.7. Minimalna masa kompresu: 2,76g Opakowanie typu blister posiadające piktogram wskazujący kierunek otwierania, oraz naklejkę typu TAG z informacją o ilości kompresów w opakowaniu..
</t>
    </r>
  </si>
  <si>
    <r>
      <t>Kompresy gazowe</t>
    </r>
    <r>
      <rPr>
        <b/>
        <sz val="11"/>
        <rFont val="Arial"/>
        <family val="2"/>
        <charset val="238"/>
      </rPr>
      <t xml:space="preserve"> jałowe 10cm x 20cm x  5 szt.</t>
    </r>
    <r>
      <rPr>
        <sz val="11"/>
        <rFont val="Arial"/>
        <family val="2"/>
        <charset val="238"/>
      </rPr>
      <t>sterylizowane parą wodną 17 N,12 W. Klasa II A Reg.7.</t>
    </r>
    <r>
      <rPr>
        <b/>
        <sz val="11"/>
        <rFont val="Arial"/>
        <family val="2"/>
        <charset val="238"/>
      </rPr>
      <t xml:space="preserve"> </t>
    </r>
    <r>
      <rPr>
        <sz val="11"/>
        <rFont val="Arial"/>
        <family val="2"/>
        <charset val="238"/>
      </rPr>
      <t xml:space="preserve">Minimalna masa kompresu: 5,79 g.Opakowanie typu blister posiadające piktogram wskazujący kierunek otwierania, oraz naklejkę typu TAG z informacją o ilości kompresów w opakowaniu.  </t>
    </r>
  </si>
  <si>
    <r>
      <t xml:space="preserve">Kompresy gazowe </t>
    </r>
    <r>
      <rPr>
        <b/>
        <sz val="11"/>
        <rFont val="Arial"/>
        <family val="2"/>
        <charset val="238"/>
      </rPr>
      <t xml:space="preserve"> niejałowe</t>
    </r>
    <r>
      <rPr>
        <sz val="11"/>
        <rFont val="Arial"/>
        <family val="2"/>
        <charset val="238"/>
      </rPr>
      <t xml:space="preserve">, </t>
    </r>
    <r>
      <rPr>
        <b/>
        <sz val="11"/>
        <rFont val="Arial"/>
        <family val="2"/>
        <charset val="238"/>
      </rPr>
      <t>5cm x 5cm x 100 szt</t>
    </r>
    <r>
      <rPr>
        <sz val="11"/>
        <rFont val="Arial"/>
        <family val="2"/>
        <charset val="238"/>
      </rPr>
      <t>.17N, 12 W, chłonne, miękie nie posiadające luźnych nitek, nie pylące, nie zmieniające zabarwienia w procesie sterylizacji.</t>
    </r>
    <r>
      <rPr>
        <b/>
        <sz val="11"/>
        <rFont val="Arial"/>
        <family val="2"/>
        <charset val="238"/>
      </rPr>
      <t xml:space="preserve"> </t>
    </r>
    <r>
      <rPr>
        <sz val="11"/>
        <rFont val="Arial"/>
        <family val="2"/>
        <charset val="238"/>
      </rPr>
      <t>Minimalna masa kompresu: 0,736 g</t>
    </r>
  </si>
  <si>
    <r>
      <t xml:space="preserve">Kompresy gazowe </t>
    </r>
    <r>
      <rPr>
        <u/>
        <sz val="11"/>
        <rFont val="Arial"/>
        <family val="2"/>
        <charset val="238"/>
      </rPr>
      <t xml:space="preserve">niejałowe </t>
    </r>
    <r>
      <rPr>
        <b/>
        <sz val="11"/>
        <rFont val="Arial"/>
        <family val="2"/>
        <charset val="238"/>
      </rPr>
      <t xml:space="preserve"> 7,5cm x 7,5cm x 100 szt,</t>
    </r>
    <r>
      <rPr>
        <sz val="11"/>
        <rFont val="Arial"/>
        <family val="2"/>
        <charset val="238"/>
      </rPr>
      <t>17N, 12 W,chłonne, miękie nie posiadające luźnych nitek, nie pylące. nie zmieniające zabarwienia w procesie sterylizacji. Minimalna masa kompresu:1,62 g</t>
    </r>
  </si>
  <si>
    <r>
      <t xml:space="preserve">Kompresy gazowe </t>
    </r>
    <r>
      <rPr>
        <u/>
        <sz val="11"/>
        <rFont val="Arial"/>
        <family val="2"/>
        <charset val="238"/>
      </rPr>
      <t xml:space="preserve">niejałowe </t>
    </r>
    <r>
      <rPr>
        <b/>
        <sz val="11"/>
        <rFont val="Arial"/>
        <family val="2"/>
        <charset val="238"/>
      </rPr>
      <t>10 cm x 10 cm x 100 szt,</t>
    </r>
    <r>
      <rPr>
        <sz val="11"/>
        <rFont val="Arial"/>
        <family val="2"/>
        <charset val="238"/>
      </rPr>
      <t xml:space="preserve"> 17N, 12 W,chłonne, miękie nie posiadające luźnych nitek, nie pylące. nie zmieniające zabarwienia w procesie sterylizacji. Minimalna masa kompresu:</t>
    </r>
    <r>
      <rPr>
        <b/>
        <sz val="11"/>
        <rFont val="Arial"/>
        <family val="2"/>
        <charset val="238"/>
      </rPr>
      <t xml:space="preserve"> </t>
    </r>
    <r>
      <rPr>
        <sz val="11"/>
        <rFont val="Arial"/>
        <family val="2"/>
        <charset val="238"/>
      </rPr>
      <t xml:space="preserve">2,76 g
 </t>
    </r>
  </si>
  <si>
    <r>
      <t>Kompresy gazowe</t>
    </r>
    <r>
      <rPr>
        <u/>
        <sz val="11"/>
        <rFont val="Arial"/>
        <family val="2"/>
        <charset val="238"/>
      </rPr>
      <t xml:space="preserve"> niejałowe</t>
    </r>
    <r>
      <rPr>
        <b/>
        <sz val="11"/>
        <rFont val="Arial"/>
        <family val="2"/>
        <charset val="238"/>
      </rPr>
      <t xml:space="preserve"> 10 cm x 20 cm x 100 szt   </t>
    </r>
    <r>
      <rPr>
        <sz val="11"/>
        <rFont val="Arial"/>
        <family val="2"/>
        <charset val="238"/>
      </rPr>
      <t>17 N 12 W, chłonne, miękie nie posiadające luźnych nitek, nie pylące. nie zmieniające zabarwienia w procesie sterylizacji.</t>
    </r>
    <r>
      <rPr>
        <b/>
        <sz val="11"/>
        <rFont val="Arial"/>
        <family val="2"/>
        <charset val="238"/>
      </rPr>
      <t xml:space="preserve"> </t>
    </r>
    <r>
      <rPr>
        <sz val="11"/>
        <rFont val="Arial"/>
        <family val="2"/>
        <charset val="238"/>
      </rPr>
      <t xml:space="preserve"> Minimalna masa kompresu: 5,79</t>
    </r>
  </si>
  <si>
    <r>
      <t xml:space="preserve">Kompresy gazowe </t>
    </r>
    <r>
      <rPr>
        <b/>
        <sz val="11"/>
        <rFont val="Arial"/>
        <family val="2"/>
        <charset val="238"/>
      </rPr>
      <t>jałowe,z</t>
    </r>
    <r>
      <rPr>
        <sz val="11"/>
        <rFont val="Arial"/>
        <family val="2"/>
        <charset val="238"/>
      </rPr>
      <t xml:space="preserve"> </t>
    </r>
    <r>
      <rPr>
        <b/>
        <sz val="11"/>
        <rFont val="Arial"/>
        <family val="2"/>
        <charset val="238"/>
      </rPr>
      <t>nitką Rtg 7,5cm x 7,5cm x 40 szt.</t>
    </r>
    <r>
      <rPr>
        <sz val="11"/>
        <rFont val="Arial"/>
        <family val="2"/>
        <charset val="238"/>
      </rPr>
      <t xml:space="preserve">17 N,12 W, Klasa. II A Reg.7.
Minimalna masa kompresu:1,719 g . Opakownie typu torebka papierowo-foliowa z wcięciem na kciuk ułatwiającym otwieranieOpakowanie  posiadające piktogram wskazujący kierunek otwierania, oraz naklejkę typu TAG z informacją o ilości kompresów w opakowaniu. </t>
    </r>
  </si>
  <si>
    <r>
      <t xml:space="preserve">Kompresy gazowe </t>
    </r>
    <r>
      <rPr>
        <b/>
        <sz val="11"/>
        <rFont val="Arial"/>
        <family val="2"/>
        <charset val="238"/>
      </rPr>
      <t>jałowe,z nitką Rtg 10 cm x 10 cm x 10 szt</t>
    </r>
    <r>
      <rPr>
        <sz val="11"/>
        <rFont val="Arial"/>
        <family val="2"/>
        <charset val="238"/>
      </rPr>
      <t xml:space="preserve">.17 N,12 W.Klasa. II A Reg.7 Minimalna masa kompresu: 2,89. Opakownie typu torebka papierowo-foliowa z wcięciem na kciuk ułatwiającym otwieranie. Opakowanie  posiadające piktogram wskazujący kierunek otwierania, oraz naklejkę typu TAG z informacją o ilości kompresów w opakowaniu. 
</t>
    </r>
  </si>
  <si>
    <r>
      <t>Kompresy gazowe</t>
    </r>
    <r>
      <rPr>
        <b/>
        <sz val="11"/>
        <rFont val="Arial"/>
        <family val="2"/>
        <charset val="238"/>
      </rPr>
      <t xml:space="preserve"> jałowe,z nitką Rtg 10 cm x 10 cm x 20 szt.</t>
    </r>
    <r>
      <rPr>
        <sz val="11"/>
        <rFont val="Arial"/>
        <family val="2"/>
        <charset val="238"/>
      </rPr>
      <t xml:space="preserve">17 N,12 W,  Klasa. II A Reg.7.Minimalna masa kompresu:2,89.Opakownie typu torebka papierowo-foliowa z wcięciem na kciuk ułatwiającym otwieranie. Opakowanie  posiadające piktogram wskazujący kierunek otwierania, oraz naklejkę typu TAG z informacją o ilości kompresów w opakowaniu. . </t>
    </r>
  </si>
  <si>
    <r>
      <t>Kompresy gazowe</t>
    </r>
    <r>
      <rPr>
        <b/>
        <sz val="11"/>
        <rFont val="Arial"/>
        <family val="2"/>
        <charset val="238"/>
      </rPr>
      <t xml:space="preserve"> jałowe,z nitką Rtg
10 cm x 10 cm x 40 szt, </t>
    </r>
    <r>
      <rPr>
        <sz val="11"/>
        <rFont val="Arial"/>
        <family val="2"/>
        <charset val="238"/>
      </rPr>
      <t xml:space="preserve">17 N,12 W, Klasa. II A Reg.7.Minimalna masa kompresu:2,89 g .Opakownie typu torebka papierowo-foliowa z wcięciem na kciuk ułatwiającym otwieranie.Opakowania posiadające piktogram wskazujący kierunek otwierania, oraz naklejkę typu TAG z informacją o ilości kompresów w opakowaniu. </t>
    </r>
  </si>
  <si>
    <r>
      <t>Serwety</t>
    </r>
    <r>
      <rPr>
        <b/>
        <sz val="11"/>
        <rFont val="Arial"/>
        <family val="2"/>
        <charset val="238"/>
      </rPr>
      <t xml:space="preserve"> jałowe</t>
    </r>
    <r>
      <rPr>
        <sz val="11"/>
        <rFont val="Arial"/>
        <family val="2"/>
        <charset val="238"/>
      </rPr>
      <t xml:space="preserve"> </t>
    </r>
    <r>
      <rPr>
        <b/>
        <sz val="11"/>
        <rFont val="Arial"/>
        <family val="2"/>
        <charset val="238"/>
      </rPr>
      <t>45 cm x 45 cm x 5 szt</t>
    </r>
    <r>
      <rPr>
        <sz val="11"/>
        <rFont val="Arial"/>
        <family val="2"/>
        <charset val="238"/>
      </rPr>
      <t xml:space="preserve">  z nitką RTG, operacyjne, gazowe z  białą tasiemką 17 N, 4 W, pakowane w torebkę papierowo- foliową z wcieciem na kciuk ułatwiającym bezpyłowe otwieranie.Opakowania posiadające piktogram wskazujący kierunek otwierania oraz 2 naklejki typu Tag z informacją o ilości serwet w opakowaniu. Brzegi serwet podwinięte do środka bez lużnych nitek.</t>
    </r>
  </si>
  <si>
    <r>
      <t xml:space="preserve">Opatrunek z pianki poliuretanowej w kształcie kieszonki wskazany do stosowania na rany o średnim lub dużym wysięku, umiejscowione w trudnych do opatrywania częściach ciała np.pięta, łokieć.  Rozmiar </t>
    </r>
    <r>
      <rPr>
        <b/>
        <sz val="11"/>
        <rFont val="Arial"/>
        <family val="2"/>
        <charset val="238"/>
      </rPr>
      <t>10,5cm x 13,5 cm. Opakowania x 5 szt</t>
    </r>
  </si>
  <si>
    <t xml:space="preserve">Pakiet  nr 1  Czyściki, miseczki, ręczniczki celulozowe </t>
  </si>
  <si>
    <t>zest.</t>
  </si>
  <si>
    <t>Czyściki , miseczki, ręczniczki celulozowe</t>
  </si>
  <si>
    <t>Pakiet nr 2   Opaski gipsowe, podkłady podgipsowe</t>
  </si>
  <si>
    <t>Opaski gipsowe, podkłady podgipsowe</t>
  </si>
  <si>
    <t xml:space="preserve">Pakiet  nr 3    Materiały opatrunkowe:opaski sterylne, tupfery </t>
  </si>
  <si>
    <t xml:space="preserve">Neurokompresy 4 W z włókniny kompresowej (wiskozowo-poliestrowej) o gramaturze 40 g/m2 , z nitką RTG. Chłonność włókniny (jednej warstwy)  min. 800%. Minimalna  długość  nitki 30 +/- 1 cm. Opakowanie typu blister (folia/papier) .Kompresy dodatkowo zabezpieczone kartonikiem z nacięciami w celu uporządkowania nitki RTG. Opakowanie 25 blistrów po 10 kompresów. Karty danych technicznych wystawione przez producenta wyrobów wraz z pierwszą dostawą. Wyrób medyczny Klasa III Reguła 6. Neurokompresy  w rozmiarach:
10 x 100mm,
15 x 100 mm, 
20 x 50 mm,
25 x 75 mm, 
30 x 50 mm
  </t>
  </si>
  <si>
    <t xml:space="preserve">Pakiet nr 5  Kompresy  </t>
  </si>
  <si>
    <t xml:space="preserve">Pakiet  nr 4  Materiały opatrunkowe: wata, gaza,lignina, opaski </t>
  </si>
  <si>
    <r>
      <t xml:space="preserve">Kompres żelowy ciepło- zimno wykonany z wytrzymałej folii wewnątrz której znajduję się wkład żelowy, można go ochładzać lub ogrzewać, wielorazowego użytku, w zestawie z pokrowcem włókninowym 
</t>
    </r>
    <r>
      <rPr>
        <b/>
        <sz val="11"/>
        <color rgb="FF000000"/>
        <rFont val="Arial"/>
        <charset val="1"/>
      </rPr>
      <t>13cm x 14cm</t>
    </r>
  </si>
  <si>
    <t>Pakiet  nr 16          Kompres ciepło-zimno</t>
  </si>
  <si>
    <t>Pakiet nr 20 Opatrunek do mocowania cewników tlenowych</t>
  </si>
  <si>
    <t>Materiały opatrunkowe:opaski sterylne, tupfery</t>
  </si>
  <si>
    <t xml:space="preserve"> Materiały opatrunkowe: wata, gaza,lignina, opaski.</t>
  </si>
  <si>
    <t xml:space="preserve"> Kompresy </t>
  </si>
  <si>
    <t>Kompres ciepło-zimno</t>
  </si>
  <si>
    <t>Opatrunek do mocowania  cewników tlenowych</t>
  </si>
  <si>
    <r>
      <t xml:space="preserve">Opatrunek pozwalający na bezpieczne </t>
    </r>
    <r>
      <rPr>
        <b/>
        <sz val="11"/>
        <color rgb="FF000000"/>
        <rFont val="Arial"/>
        <charset val="1"/>
      </rPr>
      <t>mocowanie  cewników tlenowych</t>
    </r>
    <r>
      <rPr>
        <sz val="11"/>
        <color rgb="FF000000"/>
        <rFont val="Arial"/>
        <charset val="1"/>
      </rPr>
      <t xml:space="preserve"> i sond donosowych dla dorosłych 	8.0 x 8.7cm hipoalergiczny, nie powodujący odparzeń. Zapobiega przypadkowemu przemieszczeniu cewnika albo rurki z nosa. Produkt jednorazowego użytku. 
Opakowanie x 100 szt.</t>
    </r>
  </si>
  <si>
    <t>Pakiet nr 7   Opatrunki do wkłuć centralnych i obwodowych</t>
  </si>
  <si>
    <t>Producent,nazwa, nr katal.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</si>
</sst>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z_ł_-;\-* #,##0.00\ _z_ł_-;_-* \-??\ _z_ł_-;_-@"/>
    <numFmt numFmtId="165" formatCode="#,##0.00\ _z_ł"/>
    <numFmt numFmtId="166" formatCode="#,##0.00_ ;\-#,##0.00\ "/>
    <numFmt numFmtId="167" formatCode="#,##0.00\ ;\-#,##0.00,"/>
  </numFmts>
  <fonts count="50">
    <font>
      <sz val="10"/>
      <color rgb="FF000000"/>
      <name val="Arial"/>
      <charset val="1"/>
    </font>
    <font>
      <b/>
      <sz val="18"/>
      <color rgb="FF000000"/>
      <name val="Arial"/>
      <charset val="1"/>
    </font>
    <font>
      <sz val="18"/>
      <color rgb="FF000000"/>
      <name val="Arial"/>
      <charset val="1"/>
    </font>
    <font>
      <b/>
      <sz val="12"/>
      <color rgb="FF000000"/>
      <name val="Arial"/>
      <charset val="1"/>
    </font>
    <font>
      <sz val="12"/>
      <color rgb="FF000000"/>
      <name val="Arial"/>
      <charset val="1"/>
    </font>
    <font>
      <b/>
      <sz val="12"/>
      <color rgb="FFFF0000"/>
      <name val="Arial"/>
      <charset val="1"/>
    </font>
    <font>
      <sz val="12"/>
      <color rgb="FFFF0000"/>
      <name val="Arial"/>
      <charset val="1"/>
    </font>
    <font>
      <sz val="11"/>
      <color rgb="FFFF0000"/>
      <name val="Czcionka tekstu podstawowego"/>
      <charset val="1"/>
    </font>
    <font>
      <sz val="14"/>
      <color rgb="FF000000"/>
      <name val="Arial"/>
      <charset val="1"/>
    </font>
    <font>
      <sz val="11"/>
      <color rgb="FF000000"/>
      <name val="Arial"/>
      <charset val="1"/>
    </font>
    <font>
      <sz val="12"/>
      <color rgb="FF000000"/>
      <name val="Arial"/>
      <family val="2"/>
      <charset val="238"/>
    </font>
    <font>
      <b/>
      <sz val="12"/>
      <color rgb="FF000000"/>
      <name val="Arial"/>
      <family val="2"/>
      <charset val="238"/>
    </font>
    <font>
      <b/>
      <sz val="14"/>
      <color rgb="FF000000"/>
      <name val="Arial"/>
      <charset val="1"/>
    </font>
    <font>
      <b/>
      <sz val="11"/>
      <color rgb="FF000000"/>
      <name val="Arial"/>
      <charset val="1"/>
    </font>
    <font>
      <b/>
      <sz val="10"/>
      <color rgb="FFFF0000"/>
      <name val="Arial"/>
      <charset val="1"/>
    </font>
    <font>
      <sz val="11"/>
      <color rgb="FFFF0000"/>
      <name val="Arial"/>
      <charset val="1"/>
    </font>
    <font>
      <sz val="10"/>
      <color rgb="FFFF0000"/>
      <name val="Arial"/>
      <charset val="1"/>
    </font>
    <font>
      <sz val="20"/>
      <color rgb="FFFF0000"/>
      <name val="Arial"/>
      <family val="2"/>
      <charset val="238"/>
    </font>
    <font>
      <u/>
      <sz val="11"/>
      <color rgb="FF000000"/>
      <name val="Arial"/>
      <charset val="1"/>
    </font>
    <font>
      <b/>
      <sz val="10"/>
      <color rgb="FF000000"/>
      <name val="Arial"/>
      <charset val="1"/>
    </font>
    <font>
      <b/>
      <sz val="11"/>
      <color rgb="FF000000"/>
      <name val="Czcionka tekstu podstawowego"/>
      <charset val="1"/>
    </font>
    <font>
      <sz val="16"/>
      <color rgb="FF000000"/>
      <name val="Arial"/>
      <charset val="1"/>
    </font>
    <font>
      <sz val="11"/>
      <color rgb="FF000000"/>
      <name val="Czcionka tekstu podstawowego"/>
      <charset val="238"/>
    </font>
    <font>
      <sz val="10"/>
      <color rgb="FF000000"/>
      <name val="Arial"/>
      <family val="2"/>
      <charset val="238"/>
    </font>
    <font>
      <sz val="11"/>
      <color rgb="FF000000"/>
      <name val="Arial"/>
      <family val="2"/>
      <charset val="238"/>
    </font>
    <font>
      <sz val="10"/>
      <color rgb="FFFFCC00"/>
      <name val="Arial"/>
      <charset val="1"/>
    </font>
    <font>
      <sz val="20"/>
      <color rgb="FFFF0000"/>
      <name val="Arial"/>
      <charset val="1"/>
    </font>
    <font>
      <b/>
      <u/>
      <sz val="11"/>
      <color rgb="FF000000"/>
      <name val="Arial"/>
      <charset val="1"/>
    </font>
    <font>
      <b/>
      <sz val="16"/>
      <color rgb="FF000000"/>
      <name val="Arial"/>
      <charset val="1"/>
    </font>
    <font>
      <b/>
      <sz val="13"/>
      <color rgb="FF000000"/>
      <name val="Arial"/>
      <charset val="1"/>
    </font>
    <font>
      <b/>
      <sz val="14"/>
      <name val="Arial"/>
      <family val="2"/>
      <charset val="238"/>
    </font>
    <font>
      <b/>
      <sz val="11"/>
      <name val="Czcionka tekstu podstawowego"/>
      <charset val="238"/>
    </font>
    <font>
      <sz val="10"/>
      <name val="Arial"/>
      <family val="2"/>
      <charset val="238"/>
    </font>
    <font>
      <sz val="11"/>
      <name val="Czcionka tekstu podstawowego"/>
      <charset val="238"/>
    </font>
    <font>
      <sz val="11"/>
      <name val="Arial"/>
      <family val="2"/>
      <charset val="238"/>
    </font>
    <font>
      <sz val="11"/>
      <name val="Arial"/>
      <family val="2"/>
      <charset val="1"/>
    </font>
    <font>
      <b/>
      <sz val="11"/>
      <name val="Arial"/>
      <family val="2"/>
      <charset val="1"/>
    </font>
    <font>
      <b/>
      <sz val="11"/>
      <name val="Arial"/>
      <family val="2"/>
      <charset val="238"/>
    </font>
    <font>
      <sz val="11"/>
      <name val="Calibri"/>
      <family val="2"/>
      <charset val="238"/>
    </font>
    <font>
      <b/>
      <u/>
      <sz val="11"/>
      <name val="Arial"/>
      <family val="2"/>
      <charset val="238"/>
    </font>
    <font>
      <b/>
      <sz val="11"/>
      <color rgb="FF000000"/>
      <name val="Arial"/>
      <family val="2"/>
      <charset val="238"/>
    </font>
    <font>
      <b/>
      <sz val="10"/>
      <color rgb="FFFF0000"/>
      <name val="Arial"/>
      <family val="2"/>
      <charset val="238"/>
    </font>
    <font>
      <u/>
      <sz val="11"/>
      <name val="Arial"/>
      <family val="2"/>
      <charset val="238"/>
    </font>
    <font>
      <sz val="12"/>
      <name val="Arial"/>
      <family val="2"/>
      <charset val="238"/>
    </font>
    <font>
      <b/>
      <sz val="12"/>
      <name val="Arial"/>
      <family val="2"/>
      <charset val="238"/>
    </font>
    <font>
      <b/>
      <sz val="10"/>
      <color rgb="FF000000"/>
      <name val="Arial"/>
      <family val="2"/>
      <charset val="238"/>
    </font>
    <font>
      <sz val="11"/>
      <color rgb="FFFF0000"/>
      <name val="Arial"/>
      <family val="2"/>
      <charset val="238"/>
    </font>
    <font>
      <sz val="11"/>
      <color rgb="FF000000"/>
      <name val="Calibri"/>
      <family val="2"/>
      <charset val="238"/>
    </font>
    <font>
      <b/>
      <sz val="18"/>
      <color rgb="FF000000"/>
      <name val="Arial"/>
      <family val="2"/>
      <charset val="238"/>
    </font>
    <font>
      <b/>
      <sz val="14"/>
      <color rgb="FF000000"/>
      <name val="Arial"/>
      <family val="2"/>
      <charset val="238"/>
    </font>
  </fonts>
  <fills count="3">
    <fill>
      <patternFill patternType="none"/>
    </fill>
    <fill>
      <patternFill patternType="gray125"/>
    </fill>
    <fill>
      <patternFill patternType="solid">
        <fgColor rgb="FFFFFFFF"/>
        <bgColor rgb="FFFFFFCC"/>
      </patternFill>
    </fill>
  </fills>
  <borders count="1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thin">
        <color rgb="FFFF0000"/>
      </right>
      <top style="thin">
        <color auto="1"/>
      </top>
      <bottom style="thin">
        <color auto="1"/>
      </bottom>
      <diagonal/>
    </border>
  </borders>
  <cellStyleXfs count="1">
    <xf numFmtId="0" fontId="0" fillId="0" borderId="0"/>
  </cellStyleXfs>
  <cellXfs count="277">
    <xf numFmtId="0" fontId="0" fillId="0" borderId="0" xfId="0"/>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vertical="center"/>
    </xf>
    <xf numFmtId="0" fontId="2" fillId="0" borderId="0" xfId="0" applyFont="1" applyAlignment="1">
      <alignment vertical="center"/>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0" fillId="2" borderId="0" xfId="0" applyFill="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2" fontId="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vertical="center" wrapText="1"/>
    </xf>
    <xf numFmtId="0" fontId="6" fillId="0" borderId="2" xfId="0" applyFont="1" applyBorder="1"/>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xf>
    <xf numFmtId="0" fontId="7" fillId="0" borderId="0" xfId="0" applyFont="1"/>
    <xf numFmtId="0" fontId="4" fillId="2" borderId="2" xfId="0" applyFont="1" applyFill="1" applyBorder="1" applyAlignment="1">
      <alignment vertical="center" wrapText="1"/>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xf>
    <xf numFmtId="4" fontId="3" fillId="0" borderId="2" xfId="0" applyNumberFormat="1" applyFont="1" applyBorder="1" applyAlignment="1">
      <alignment horizontal="center" vertical="center"/>
    </xf>
    <xf numFmtId="0" fontId="8" fillId="0" borderId="0" xfId="0" applyFont="1" applyAlignment="1">
      <alignment vertical="center"/>
    </xf>
    <xf numFmtId="0" fontId="1" fillId="0" borderId="0" xfId="0" applyFont="1" applyAlignment="1">
      <alignment vertical="center"/>
    </xf>
    <xf numFmtId="0" fontId="3" fillId="2" borderId="2" xfId="0" applyFont="1" applyFill="1" applyBorder="1" applyAlignment="1">
      <alignment horizontal="center" vertical="center" wrapText="1"/>
    </xf>
    <xf numFmtId="0" fontId="9" fillId="2" borderId="0" xfId="0" applyFont="1" applyFill="1" applyAlignment="1">
      <alignment wrapText="1"/>
    </xf>
    <xf numFmtId="0" fontId="9" fillId="0" borderId="0" xfId="0" applyFont="1"/>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center" vertical="top"/>
    </xf>
    <xf numFmtId="0" fontId="11" fillId="0" borderId="2" xfId="0" applyFont="1" applyBorder="1" applyAlignment="1">
      <alignment horizontal="center" vertical="center"/>
    </xf>
    <xf numFmtId="2" fontId="10"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0" fontId="10" fillId="0" borderId="2" xfId="0" applyFont="1" applyBorder="1"/>
    <xf numFmtId="0" fontId="10" fillId="0" borderId="4" xfId="0" applyFont="1" applyBorder="1"/>
    <xf numFmtId="0" fontId="10" fillId="0" borderId="4" xfId="0" applyFont="1" applyBorder="1" applyAlignment="1">
      <alignment horizontal="center" vertical="center"/>
    </xf>
    <xf numFmtId="2" fontId="10" fillId="0" borderId="4" xfId="0" applyNumberFormat="1" applyFont="1" applyBorder="1" applyAlignment="1">
      <alignment horizontal="center" vertical="center"/>
    </xf>
    <xf numFmtId="0" fontId="10" fillId="0" borderId="4" xfId="0" applyFont="1" applyBorder="1" applyAlignment="1">
      <alignment horizontal="left" vertical="center" wrapText="1"/>
    </xf>
    <xf numFmtId="4" fontId="11" fillId="0" borderId="5" xfId="0" applyNumberFormat="1" applyFont="1" applyBorder="1" applyAlignment="1">
      <alignment horizontal="center" vertical="center"/>
    </xf>
    <xf numFmtId="0" fontId="12" fillId="0" borderId="0" xfId="0" applyFont="1" applyAlignment="1">
      <alignment horizontal="left" vertical="center"/>
    </xf>
    <xf numFmtId="0" fontId="8" fillId="2" borderId="0" xfId="0" applyFont="1" applyFill="1"/>
    <xf numFmtId="0" fontId="4" fillId="0" borderId="0" xfId="0" applyFont="1"/>
    <xf numFmtId="0" fontId="9" fillId="2" borderId="0" xfId="0" applyFont="1" applyFill="1"/>
    <xf numFmtId="0" fontId="4" fillId="2" borderId="6" xfId="0" applyFont="1" applyFill="1" applyBorder="1"/>
    <xf numFmtId="0" fontId="4" fillId="2" borderId="7" xfId="0" applyFont="1" applyFill="1" applyBorder="1"/>
    <xf numFmtId="0" fontId="4" fillId="2" borderId="8" xfId="0" applyFont="1" applyFill="1" applyBorder="1"/>
    <xf numFmtId="0" fontId="4" fillId="0" borderId="6" xfId="0" applyFont="1" applyBorder="1"/>
    <xf numFmtId="0" fontId="4" fillId="0" borderId="7" xfId="0" applyFont="1" applyBorder="1"/>
    <xf numFmtId="0" fontId="4" fillId="0" borderId="8" xfId="0" applyFont="1" applyBorder="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vertical="top" wrapText="1"/>
    </xf>
    <xf numFmtId="0" fontId="9" fillId="0" borderId="6" xfId="0" applyFont="1" applyBorder="1"/>
    <xf numFmtId="0" fontId="9" fillId="0" borderId="6" xfId="0" applyFont="1" applyBorder="1" applyAlignment="1">
      <alignment horizontal="center" vertical="center"/>
    </xf>
    <xf numFmtId="2" fontId="9"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xf>
    <xf numFmtId="4" fontId="9" fillId="0" borderId="2" xfId="0" applyNumberFormat="1" applyFont="1" applyBorder="1" applyAlignment="1">
      <alignment horizontal="center" vertical="center"/>
    </xf>
    <xf numFmtId="0" fontId="16" fillId="0" borderId="0" xfId="0" applyFont="1"/>
    <xf numFmtId="0" fontId="17" fillId="0" borderId="0" xfId="0" applyFont="1"/>
    <xf numFmtId="166" fontId="3" fillId="0" borderId="5" xfId="0" applyNumberFormat="1" applyFont="1" applyBorder="1" applyAlignment="1">
      <alignment horizontal="center" vertical="center"/>
    </xf>
    <xf numFmtId="0" fontId="8" fillId="0" borderId="0" xfId="0" applyFont="1"/>
    <xf numFmtId="0" fontId="12" fillId="0" borderId="0" xfId="0" applyFont="1" applyAlignment="1">
      <alignment vertical="center"/>
    </xf>
    <xf numFmtId="0" fontId="19" fillId="2" borderId="4"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0" xfId="0" applyFont="1" applyFill="1" applyAlignment="1">
      <alignment horizontal="center" vertical="center"/>
    </xf>
    <xf numFmtId="0" fontId="19" fillId="0" borderId="2" xfId="0" applyFont="1" applyBorder="1" applyAlignment="1">
      <alignment horizontal="center" vertical="center" wrapText="1"/>
    </xf>
    <xf numFmtId="0" fontId="0" fillId="0" borderId="2" xfId="0" applyBorder="1" applyAlignment="1">
      <alignment wrapText="1"/>
    </xf>
    <xf numFmtId="0" fontId="13" fillId="0" borderId="2" xfId="0" applyFont="1" applyBorder="1" applyAlignment="1">
      <alignment horizontal="center" vertical="center" wrapText="1"/>
    </xf>
    <xf numFmtId="164" fontId="9" fillId="0" borderId="2" xfId="0" applyNumberFormat="1" applyFont="1" applyBorder="1" applyAlignment="1">
      <alignment vertical="center" wrapText="1"/>
    </xf>
    <xf numFmtId="4" fontId="9" fillId="0" borderId="2" xfId="0" applyNumberFormat="1" applyFont="1" applyBorder="1" applyAlignment="1">
      <alignment horizontal="center" vertical="center" wrapText="1"/>
    </xf>
    <xf numFmtId="0" fontId="4" fillId="0" borderId="5" xfId="0" applyFont="1"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9" xfId="0" applyFont="1" applyBorder="1" applyAlignment="1">
      <alignment horizontal="center" vertical="center"/>
    </xf>
    <xf numFmtId="2" fontId="9" fillId="0" borderId="5" xfId="0" applyNumberFormat="1" applyFont="1" applyBorder="1" applyAlignment="1">
      <alignment horizontal="center" vertical="center" wrapText="1"/>
    </xf>
    <xf numFmtId="164" fontId="9" fillId="0" borderId="5" xfId="0" applyNumberFormat="1" applyFont="1" applyBorder="1" applyAlignment="1">
      <alignment vertical="center" wrapText="1"/>
    </xf>
    <xf numFmtId="0" fontId="9" fillId="0" borderId="2" xfId="0" applyFont="1" applyBorder="1" applyAlignment="1">
      <alignment vertical="center" wrapText="1"/>
    </xf>
    <xf numFmtId="0" fontId="0" fillId="0" borderId="11" xfId="0" applyBorder="1" applyAlignment="1">
      <alignment horizontal="center" vertical="center" wrapText="1"/>
    </xf>
    <xf numFmtId="0" fontId="0" fillId="0" borderId="4" xfId="0" applyBorder="1" applyAlignment="1">
      <alignment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xf numFmtId="0" fontId="0" fillId="0" borderId="8" xfId="0" applyBorder="1" applyAlignment="1">
      <alignment horizontal="center" vertical="center" wrapText="1"/>
    </xf>
    <xf numFmtId="0" fontId="21" fillId="0" borderId="0" xfId="0" applyFont="1" applyAlignment="1">
      <alignment wrapText="1"/>
    </xf>
    <xf numFmtId="4" fontId="3" fillId="0" borderId="5" xfId="0" applyNumberFormat="1" applyFont="1" applyBorder="1" applyAlignment="1">
      <alignment horizontal="center" vertical="center" wrapText="1"/>
    </xf>
    <xf numFmtId="0" fontId="19" fillId="0" borderId="0" xfId="0" applyFont="1"/>
    <xf numFmtId="0" fontId="9" fillId="0" borderId="0" xfId="0" applyFont="1" applyAlignment="1">
      <alignment horizontal="center" vertical="center"/>
    </xf>
    <xf numFmtId="3" fontId="9" fillId="0" borderId="2"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vertical="top" wrapText="1"/>
    </xf>
    <xf numFmtId="3" fontId="9" fillId="0" borderId="4" xfId="0" applyNumberFormat="1" applyFont="1" applyBorder="1" applyAlignment="1">
      <alignment horizontal="center" vertical="center"/>
    </xf>
    <xf numFmtId="0" fontId="4" fillId="0" borderId="9" xfId="0" applyFont="1" applyBorder="1" applyAlignment="1">
      <alignment vertical="center"/>
    </xf>
    <xf numFmtId="0" fontId="4" fillId="0" borderId="13" xfId="0" applyFont="1" applyBorder="1" applyAlignment="1">
      <alignment horizontal="center" vertical="center"/>
    </xf>
    <xf numFmtId="2" fontId="4" fillId="0" borderId="5" xfId="0" applyNumberFormat="1" applyFont="1" applyBorder="1" applyAlignment="1">
      <alignment horizontal="center" vertical="center"/>
    </xf>
    <xf numFmtId="4" fontId="3" fillId="0" borderId="5" xfId="0" applyNumberFormat="1" applyFont="1" applyBorder="1" applyAlignment="1">
      <alignment horizontal="center" vertical="center"/>
    </xf>
    <xf numFmtId="0" fontId="19" fillId="0" borderId="2" xfId="0" applyFont="1" applyBorder="1" applyAlignment="1">
      <alignment horizontal="center" vertical="center"/>
    </xf>
    <xf numFmtId="0" fontId="9" fillId="0" borderId="4" xfId="0" applyFont="1" applyBorder="1" applyAlignment="1">
      <alignment horizontal="center" vertical="center"/>
    </xf>
    <xf numFmtId="2" fontId="9" fillId="0" borderId="4" xfId="0" applyNumberFormat="1" applyFont="1" applyBorder="1" applyAlignment="1">
      <alignment horizontal="center" vertical="center"/>
    </xf>
    <xf numFmtId="2" fontId="9" fillId="0" borderId="4" xfId="0" applyNumberFormat="1" applyFont="1" applyBorder="1" applyAlignment="1">
      <alignment horizontal="center" vertical="center" wrapText="1"/>
    </xf>
    <xf numFmtId="2" fontId="0" fillId="0" borderId="2" xfId="0" applyNumberFormat="1" applyBorder="1" applyAlignment="1">
      <alignment horizontal="center" vertical="center"/>
    </xf>
    <xf numFmtId="4" fontId="13" fillId="0" borderId="5" xfId="0" applyNumberFormat="1"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left" vertical="top" wrapText="1"/>
    </xf>
    <xf numFmtId="0" fontId="9" fillId="0" borderId="2" xfId="0" applyFont="1" applyBorder="1" applyAlignment="1">
      <alignment horizontal="left" vertical="center"/>
    </xf>
    <xf numFmtId="0" fontId="3" fillId="0" borderId="0" xfId="0" applyFont="1"/>
    <xf numFmtId="0" fontId="12" fillId="0" borderId="14" xfId="0" applyFont="1" applyBorder="1" applyAlignment="1">
      <alignment vertical="center" wrapText="1"/>
    </xf>
    <xf numFmtId="0" fontId="12" fillId="0" borderId="0" xfId="0" applyFont="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0" fillId="0" borderId="0" xfId="0" applyFont="1" applyAlignment="1">
      <alignment horizontal="center" vertical="center"/>
    </xf>
    <xf numFmtId="0" fontId="22" fillId="0" borderId="2" xfId="0" applyFont="1" applyBorder="1" applyAlignment="1">
      <alignment horizontal="center" vertical="center"/>
    </xf>
    <xf numFmtId="4" fontId="22"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0" fontId="9" fillId="0" borderId="8" xfId="0" applyFont="1" applyBorder="1" applyAlignment="1">
      <alignment horizontal="center" vertical="center"/>
    </xf>
    <xf numFmtId="2" fontId="24" fillId="0" borderId="2" xfId="0" applyNumberFormat="1" applyFont="1" applyBorder="1" applyAlignment="1">
      <alignment horizontal="center" vertical="center"/>
    </xf>
    <xf numFmtId="0" fontId="25" fillId="0" borderId="0" xfId="0" applyFont="1" applyAlignment="1">
      <alignment horizontal="center" vertical="center" wrapText="1"/>
    </xf>
    <xf numFmtId="0" fontId="9" fillId="0" borderId="13"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164" fontId="4" fillId="0" borderId="2" xfId="0" applyNumberFormat="1" applyFont="1" applyBorder="1" applyAlignment="1">
      <alignment vertical="center" wrapText="1"/>
    </xf>
    <xf numFmtId="4" fontId="4" fillId="0" borderId="2" xfId="0" applyNumberFormat="1" applyFont="1" applyBorder="1" applyAlignment="1">
      <alignment horizontal="center" vertical="center"/>
    </xf>
    <xf numFmtId="0" fontId="26" fillId="0" borderId="0" xfId="0" applyFont="1" applyAlignment="1">
      <alignment horizontal="center" vertical="center"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164" fontId="9" fillId="0" borderId="2" xfId="0" applyNumberFormat="1" applyFont="1" applyBorder="1" applyAlignment="1">
      <alignment horizontal="center" vertical="center"/>
    </xf>
    <xf numFmtId="0" fontId="9" fillId="0" borderId="2" xfId="0" applyFont="1" applyBorder="1" applyAlignment="1">
      <alignment horizontal="left" wrapText="1"/>
    </xf>
    <xf numFmtId="0" fontId="0" fillId="0" borderId="2" xfId="0" applyBorder="1" applyAlignment="1">
      <alignment horizontal="center" vertical="center"/>
    </xf>
    <xf numFmtId="0" fontId="9" fillId="2" borderId="2" xfId="0" applyFont="1" applyFill="1" applyBorder="1" applyAlignment="1">
      <alignment vertical="center" wrapText="1"/>
    </xf>
    <xf numFmtId="0" fontId="9" fillId="2" borderId="2" xfId="0" applyFont="1" applyFill="1" applyBorder="1" applyAlignment="1">
      <alignment horizontal="center" vertical="center"/>
    </xf>
    <xf numFmtId="2" fontId="9" fillId="2" borderId="2" xfId="0" applyNumberFormat="1" applyFont="1" applyFill="1" applyBorder="1" applyAlignment="1">
      <alignment horizontal="center" vertical="center"/>
    </xf>
    <xf numFmtId="0" fontId="0" fillId="2" borderId="0" xfId="0" applyFill="1"/>
    <xf numFmtId="4" fontId="20"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left" vertical="center"/>
    </xf>
    <xf numFmtId="49" fontId="9" fillId="0" borderId="4" xfId="0" applyNumberFormat="1" applyFont="1" applyBorder="1" applyAlignment="1">
      <alignment horizontal="left" vertical="center" wrapText="1"/>
    </xf>
    <xf numFmtId="0" fontId="9" fillId="0" borderId="4" xfId="0" applyFont="1" applyBorder="1"/>
    <xf numFmtId="0" fontId="19" fillId="2" borderId="2" xfId="0" applyFont="1" applyFill="1" applyBorder="1" applyAlignment="1">
      <alignment horizontal="center" vertical="center" wrapText="1"/>
    </xf>
    <xf numFmtId="0" fontId="9" fillId="0" borderId="2" xfId="0" applyFont="1" applyBorder="1" applyAlignment="1">
      <alignment wrapText="1"/>
    </xf>
    <xf numFmtId="0" fontId="9" fillId="0" borderId="0" xfId="0" applyFont="1" applyAlignment="1">
      <alignment horizontal="left" vertical="center" wrapText="1"/>
    </xf>
    <xf numFmtId="0" fontId="13" fillId="0" borderId="4" xfId="0" applyFont="1" applyBorder="1" applyAlignment="1">
      <alignment horizontal="left" vertical="center" wrapText="1"/>
    </xf>
    <xf numFmtId="0" fontId="9" fillId="0" borderId="4" xfId="0" applyFont="1" applyBorder="1" applyAlignment="1">
      <alignment wrapText="1"/>
    </xf>
    <xf numFmtId="164" fontId="9" fillId="0" borderId="4" xfId="0" applyNumberFormat="1" applyFont="1" applyBorder="1" applyAlignment="1">
      <alignment vertical="center" wrapText="1"/>
    </xf>
    <xf numFmtId="0" fontId="13" fillId="0" borderId="2" xfId="0" applyFont="1" applyBorder="1" applyAlignment="1">
      <alignment horizontal="left" vertical="center" wrapText="1"/>
    </xf>
    <xf numFmtId="4" fontId="3" fillId="0" borderId="2" xfId="0" applyNumberFormat="1" applyFont="1" applyBorder="1" applyAlignment="1">
      <alignment horizontal="center" vertical="center" wrapText="1"/>
    </xf>
    <xf numFmtId="0" fontId="19" fillId="0" borderId="0" xfId="0" applyFont="1" applyAlignment="1">
      <alignment horizontal="center" vertical="center"/>
    </xf>
    <xf numFmtId="166" fontId="9" fillId="0" borderId="2" xfId="0" applyNumberFormat="1" applyFont="1" applyBorder="1" applyAlignment="1">
      <alignment horizontal="center" vertical="center" wrapText="1"/>
    </xf>
    <xf numFmtId="166" fontId="3" fillId="0" borderId="2" xfId="0" applyNumberFormat="1" applyFont="1" applyBorder="1" applyAlignment="1">
      <alignment horizontal="center" vertical="center" wrapText="1"/>
    </xf>
    <xf numFmtId="0" fontId="13" fillId="0" borderId="2" xfId="0" applyFont="1" applyBorder="1" applyAlignment="1">
      <alignment vertical="center" wrapText="1"/>
    </xf>
    <xf numFmtId="167" fontId="9" fillId="0" borderId="2" xfId="0" applyNumberFormat="1" applyFont="1" applyBorder="1" applyAlignment="1">
      <alignment horizontal="center" vertical="center"/>
    </xf>
    <xf numFmtId="166" fontId="9" fillId="0" borderId="2" xfId="0" applyNumberFormat="1" applyFont="1" applyBorder="1" applyAlignment="1">
      <alignment horizontal="center" vertical="center"/>
    </xf>
    <xf numFmtId="4" fontId="9" fillId="0" borderId="4" xfId="0" applyNumberFormat="1" applyFont="1" applyBorder="1" applyAlignment="1">
      <alignment horizontal="center" vertical="center"/>
    </xf>
    <xf numFmtId="49" fontId="9" fillId="2" borderId="16" xfId="0" applyNumberFormat="1" applyFont="1" applyFill="1" applyBorder="1" applyAlignment="1">
      <alignment horizontal="left" vertical="center" wrapText="1"/>
    </xf>
    <xf numFmtId="166" fontId="3"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1" fillId="0" borderId="0" xfId="0" applyFont="1" applyAlignment="1">
      <alignment vertical="center"/>
    </xf>
    <xf numFmtId="0" fontId="9" fillId="0" borderId="12" xfId="0" applyFont="1" applyBorder="1" applyAlignment="1">
      <alignment vertical="center" wrapText="1"/>
    </xf>
    <xf numFmtId="0" fontId="19" fillId="0" borderId="2" xfId="0" applyFont="1" applyBorder="1"/>
    <xf numFmtId="0" fontId="9" fillId="0" borderId="2" xfId="0" applyFont="1" applyBorder="1" applyAlignment="1">
      <alignment vertical="center"/>
    </xf>
    <xf numFmtId="4" fontId="9" fillId="0" borderId="5" xfId="0" applyNumberFormat="1" applyFont="1" applyBorder="1" applyAlignment="1">
      <alignment horizontal="center" vertical="center"/>
    </xf>
    <xf numFmtId="4" fontId="13" fillId="0" borderId="2" xfId="0" applyNumberFormat="1" applyFont="1" applyBorder="1" applyAlignment="1">
      <alignment horizontal="center" vertical="center"/>
    </xf>
    <xf numFmtId="0" fontId="19" fillId="0" borderId="0" xfId="0" applyFont="1" applyAlignment="1">
      <alignment vertical="center"/>
    </xf>
    <xf numFmtId="0" fontId="30" fillId="0" borderId="0" xfId="0" applyFont="1" applyAlignment="1">
      <alignment vertical="center" wrapText="1"/>
    </xf>
    <xf numFmtId="0" fontId="31" fillId="0" borderId="2" xfId="0" applyFont="1" applyBorder="1" applyAlignment="1">
      <alignment horizontal="center" vertical="center"/>
    </xf>
    <xf numFmtId="0" fontId="32" fillId="0" borderId="0" xfId="0" applyFont="1"/>
    <xf numFmtId="0" fontId="33" fillId="0" borderId="2" xfId="0" applyFont="1" applyBorder="1" applyAlignment="1">
      <alignment horizontal="center" vertical="center"/>
    </xf>
    <xf numFmtId="0" fontId="34" fillId="0" borderId="2" xfId="0" applyFont="1" applyBorder="1" applyAlignment="1">
      <alignment vertical="center" wrapText="1"/>
    </xf>
    <xf numFmtId="0" fontId="31" fillId="0" borderId="2" xfId="0" applyFont="1" applyBorder="1" applyAlignment="1">
      <alignment horizontal="center" vertical="center" wrapText="1"/>
    </xf>
    <xf numFmtId="0" fontId="33"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31" fillId="0" borderId="0" xfId="0" applyFont="1" applyAlignment="1">
      <alignment horizontal="center" vertical="center"/>
    </xf>
    <xf numFmtId="0" fontId="33" fillId="0" borderId="8" xfId="0" applyFont="1" applyBorder="1" applyAlignment="1">
      <alignment horizontal="center" vertical="center"/>
    </xf>
    <xf numFmtId="0" fontId="32" fillId="0" borderId="2" xfId="0" applyFont="1" applyBorder="1" applyAlignment="1">
      <alignment horizontal="center" vertical="center" wrapText="1"/>
    </xf>
    <xf numFmtId="0" fontId="34" fillId="0" borderId="2" xfId="0" applyFont="1" applyBorder="1" applyAlignment="1">
      <alignment horizontal="left" vertical="center" wrapText="1"/>
    </xf>
    <xf numFmtId="0" fontId="38"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7" fillId="0" borderId="2" xfId="0" applyFont="1" applyBorder="1" applyAlignment="1">
      <alignment horizontal="center" vertical="center" wrapText="1"/>
    </xf>
    <xf numFmtId="2" fontId="34" fillId="0" borderId="2" xfId="0" applyNumberFormat="1" applyFont="1" applyBorder="1" applyAlignment="1">
      <alignment horizontal="center" vertical="center" wrapText="1"/>
    </xf>
    <xf numFmtId="4" fontId="34" fillId="0" borderId="2" xfId="0" applyNumberFormat="1" applyFont="1" applyBorder="1" applyAlignment="1">
      <alignment horizontal="center" vertical="center" wrapText="1"/>
    </xf>
    <xf numFmtId="0" fontId="34" fillId="2" borderId="2" xfId="0" applyFont="1" applyFill="1" applyBorder="1" applyAlignment="1">
      <alignment horizontal="center" vertical="center" wrapText="1"/>
    </xf>
    <xf numFmtId="0" fontId="34" fillId="0" borderId="5" xfId="0" applyFont="1" applyBorder="1" applyAlignment="1">
      <alignment horizontal="center" vertical="center" wrapText="1"/>
    </xf>
    <xf numFmtId="2" fontId="34" fillId="0" borderId="5" xfId="0" applyNumberFormat="1" applyFont="1" applyBorder="1" applyAlignment="1">
      <alignment horizontal="center" vertical="center" wrapText="1"/>
    </xf>
    <xf numFmtId="4" fontId="34" fillId="0" borderId="5" xfId="0" applyNumberFormat="1" applyFont="1" applyBorder="1" applyAlignment="1">
      <alignment horizontal="center" vertical="center" wrapText="1"/>
    </xf>
    <xf numFmtId="0" fontId="34" fillId="0" borderId="4" xfId="0" applyFont="1" applyBorder="1" applyAlignment="1">
      <alignment horizontal="left" vertical="center" wrapText="1"/>
    </xf>
    <xf numFmtId="0" fontId="38" fillId="0" borderId="4" xfId="0" applyFont="1" applyBorder="1" applyAlignment="1">
      <alignment horizontal="center" vertical="center" wrapText="1"/>
    </xf>
    <xf numFmtId="0" fontId="34" fillId="0" borderId="4" xfId="0" applyFont="1" applyBorder="1" applyAlignment="1">
      <alignment horizontal="center" vertical="center" wrapText="1"/>
    </xf>
    <xf numFmtId="2" fontId="34" fillId="0" borderId="4" xfId="0" applyNumberFormat="1" applyFont="1" applyBorder="1" applyAlignment="1">
      <alignment horizontal="center" vertical="center" wrapText="1"/>
    </xf>
    <xf numFmtId="4" fontId="34" fillId="0" borderId="4" xfId="0" applyNumberFormat="1" applyFont="1" applyBorder="1" applyAlignment="1">
      <alignment horizontal="center" vertical="center" wrapText="1"/>
    </xf>
    <xf numFmtId="0" fontId="34"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lignment vertical="center" wrapText="1"/>
    </xf>
    <xf numFmtId="4" fontId="11" fillId="0" borderId="5" xfId="0" applyNumberFormat="1" applyFont="1" applyBorder="1" applyAlignment="1">
      <alignment horizontal="center" vertical="center" wrapText="1"/>
    </xf>
    <xf numFmtId="0" fontId="34" fillId="0" borderId="2" xfId="0" applyFont="1" applyBorder="1" applyAlignment="1">
      <alignment vertical="top" wrapText="1"/>
    </xf>
    <xf numFmtId="0" fontId="34" fillId="0" borderId="6" xfId="0" applyFont="1" applyBorder="1"/>
    <xf numFmtId="0" fontId="34" fillId="0" borderId="6" xfId="0" applyFont="1" applyBorder="1" applyAlignment="1">
      <alignment horizontal="center" vertical="center"/>
    </xf>
    <xf numFmtId="0" fontId="37" fillId="0" borderId="2" xfId="0" applyFont="1" applyBorder="1" applyAlignment="1">
      <alignment horizontal="center" vertical="center"/>
    </xf>
    <xf numFmtId="2" fontId="34" fillId="0" borderId="2" xfId="0" applyNumberFormat="1" applyFont="1" applyBorder="1" applyAlignment="1">
      <alignment horizontal="center" vertical="center"/>
    </xf>
    <xf numFmtId="0" fontId="34" fillId="0" borderId="5" xfId="0" applyFont="1" applyBorder="1" applyAlignment="1">
      <alignment vertical="top" wrapText="1"/>
    </xf>
    <xf numFmtId="0" fontId="34" fillId="0" borderId="4" xfId="0" applyFont="1" applyBorder="1" applyAlignment="1">
      <alignment vertical="center" wrapText="1"/>
    </xf>
    <xf numFmtId="0" fontId="34" fillId="0" borderId="11" xfId="0" applyFont="1" applyBorder="1"/>
    <xf numFmtId="0" fontId="34" fillId="0" borderId="4" xfId="0" applyFont="1" applyBorder="1" applyAlignment="1">
      <alignment horizontal="center" vertical="center"/>
    </xf>
    <xf numFmtId="3" fontId="34" fillId="0" borderId="4" xfId="0" applyNumberFormat="1" applyFont="1" applyBorder="1" applyAlignment="1">
      <alignment horizontal="center" vertical="center"/>
    </xf>
    <xf numFmtId="3" fontId="34" fillId="0" borderId="2" xfId="0" applyNumberFormat="1" applyFont="1" applyBorder="1" applyAlignment="1">
      <alignment horizontal="center" vertical="center"/>
    </xf>
    <xf numFmtId="3" fontId="37" fillId="0" borderId="2" xfId="0" applyNumberFormat="1" applyFont="1" applyBorder="1" applyAlignment="1">
      <alignment horizontal="center" vertical="center" wrapText="1"/>
    </xf>
    <xf numFmtId="2" fontId="34" fillId="0" borderId="4" xfId="0" applyNumberFormat="1" applyFont="1" applyBorder="1" applyAlignment="1">
      <alignment horizontal="center" vertical="center"/>
    </xf>
    <xf numFmtId="2" fontId="32" fillId="0" borderId="2" xfId="0" applyNumberFormat="1" applyFont="1" applyBorder="1" applyAlignment="1">
      <alignment horizontal="center" vertical="center"/>
    </xf>
    <xf numFmtId="4" fontId="34" fillId="0" borderId="2" xfId="0" applyNumberFormat="1" applyFont="1" applyBorder="1" applyAlignment="1">
      <alignment horizontal="center" vertical="center"/>
    </xf>
    <xf numFmtId="0" fontId="24" fillId="0" borderId="12" xfId="0" applyFont="1" applyBorder="1" applyAlignment="1">
      <alignment horizontal="center" vertical="center" wrapText="1"/>
    </xf>
    <xf numFmtId="0" fontId="43" fillId="0" borderId="2" xfId="0" applyFont="1" applyBorder="1" applyAlignment="1">
      <alignment horizontal="center" vertical="center"/>
    </xf>
    <xf numFmtId="0" fontId="44" fillId="0" borderId="2" xfId="0" applyFont="1" applyBorder="1" applyAlignment="1">
      <alignment horizontal="center" vertical="center"/>
    </xf>
    <xf numFmtId="2" fontId="43" fillId="0" borderId="2" xfId="0" applyNumberFormat="1" applyFont="1" applyBorder="1" applyAlignment="1">
      <alignment horizontal="center" vertical="center" wrapText="1"/>
    </xf>
    <xf numFmtId="164" fontId="43" fillId="0" borderId="2" xfId="0" applyNumberFormat="1" applyFont="1" applyBorder="1" applyAlignment="1">
      <alignment vertical="center" wrapText="1"/>
    </xf>
    <xf numFmtId="0" fontId="2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40" fillId="2" borderId="2" xfId="0" applyFont="1" applyFill="1" applyBorder="1" applyAlignment="1">
      <alignment horizontal="center" vertical="center" wrapText="1"/>
    </xf>
    <xf numFmtId="0" fontId="40" fillId="0" borderId="2" xfId="0" applyFont="1" applyBorder="1" applyAlignment="1">
      <alignment horizontal="center" vertical="center" wrapText="1"/>
    </xf>
    <xf numFmtId="0" fontId="24" fillId="0" borderId="2" xfId="0" applyFont="1" applyBorder="1" applyAlignment="1">
      <alignment horizontal="center" vertical="center"/>
    </xf>
    <xf numFmtId="0" fontId="46" fillId="0" borderId="2" xfId="0" applyFont="1" applyBorder="1" applyAlignment="1">
      <alignment horizontal="center" vertical="center" wrapText="1"/>
    </xf>
    <xf numFmtId="0" fontId="24" fillId="0" borderId="4" xfId="0" applyFont="1" applyBorder="1" applyAlignment="1">
      <alignment horizontal="center" vertical="center"/>
    </xf>
    <xf numFmtId="0" fontId="47" fillId="0" borderId="2" xfId="0" applyFont="1" applyBorder="1" applyAlignment="1">
      <alignment horizontal="center" vertical="center" wrapText="1"/>
    </xf>
    <xf numFmtId="166" fontId="40" fillId="0" borderId="2" xfId="0" applyNumberFormat="1" applyFont="1" applyBorder="1" applyAlignment="1">
      <alignment horizontal="center" vertical="center" wrapText="1"/>
    </xf>
    <xf numFmtId="166" fontId="40" fillId="0" borderId="2" xfId="0" applyNumberFormat="1" applyFont="1" applyBorder="1" applyAlignment="1">
      <alignment horizontal="center" vertical="center"/>
    </xf>
    <xf numFmtId="0" fontId="48" fillId="0" borderId="1" xfId="0" applyFont="1" applyBorder="1" applyAlignment="1">
      <alignment vertical="center"/>
    </xf>
    <xf numFmtId="0" fontId="1" fillId="0" borderId="1" xfId="0" applyFont="1" applyBorder="1" applyAlignment="1">
      <alignment vertical="center"/>
    </xf>
    <xf numFmtId="0" fontId="3" fillId="0" borderId="2" xfId="0" applyFont="1" applyBorder="1" applyAlignment="1">
      <alignment vertical="center"/>
    </xf>
    <xf numFmtId="0" fontId="1" fillId="0" borderId="0" xfId="0" applyFont="1"/>
    <xf numFmtId="0" fontId="1" fillId="0" borderId="3" xfId="0" applyFont="1" applyBorder="1" applyAlignment="1">
      <alignment vertical="center"/>
    </xf>
    <xf numFmtId="0" fontId="11" fillId="0" borderId="2" xfId="0" applyFont="1" applyBorder="1" applyAlignment="1">
      <alignment horizontal="left" vertical="center"/>
    </xf>
    <xf numFmtId="0" fontId="49" fillId="0" borderId="3" xfId="0" applyFont="1" applyBorder="1" applyAlignment="1">
      <alignment vertical="center"/>
    </xf>
    <xf numFmtId="0" fontId="12" fillId="0" borderId="3" xfId="0" applyFont="1" applyBorder="1" applyAlignment="1">
      <alignment vertical="center"/>
    </xf>
    <xf numFmtId="0" fontId="14" fillId="2" borderId="3" xfId="0" applyFont="1" applyFill="1" applyBorder="1" applyAlignment="1">
      <alignment horizontal="center" vertical="center" wrapText="1"/>
    </xf>
    <xf numFmtId="0" fontId="3" fillId="0" borderId="2" xfId="0" applyFont="1" applyBorder="1" applyAlignment="1">
      <alignment horizontal="left" vertical="center"/>
    </xf>
    <xf numFmtId="0" fontId="10"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0" xfId="0" applyFont="1" applyAlignment="1">
      <alignment vertical="center" wrapText="1"/>
    </xf>
    <xf numFmtId="0" fontId="12" fillId="0" borderId="9" xfId="0" applyFont="1" applyBorder="1" applyAlignment="1">
      <alignment vertical="center" wrapText="1"/>
    </xf>
    <xf numFmtId="0" fontId="41" fillId="2"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3" fillId="0" borderId="5" xfId="0" applyFont="1" applyBorder="1" applyAlignment="1">
      <alignment horizontal="left" vertical="center" wrapText="1"/>
    </xf>
    <xf numFmtId="0" fontId="12" fillId="0" borderId="2" xfId="0" applyFont="1" applyBorder="1" applyAlignment="1">
      <alignment horizontal="left" vertical="center"/>
    </xf>
    <xf numFmtId="0" fontId="3" fillId="0" borderId="5" xfId="0" applyFont="1" applyBorder="1" applyAlignment="1">
      <alignment vertical="center"/>
    </xf>
    <xf numFmtId="0" fontId="4" fillId="0" borderId="0" xfId="0" applyFont="1" applyAlignment="1">
      <alignment horizontal="left" wrapText="1"/>
    </xf>
    <xf numFmtId="0" fontId="3" fillId="0" borderId="5" xfId="0" applyFont="1" applyBorder="1" applyAlignment="1">
      <alignment horizontal="left" vertical="center"/>
    </xf>
    <xf numFmtId="0" fontId="12" fillId="0" borderId="3" xfId="0" applyFont="1" applyBorder="1" applyAlignment="1">
      <alignment horizontal="left" vertical="center" wrapText="1"/>
    </xf>
    <xf numFmtId="0" fontId="20" fillId="0" borderId="2" xfId="0" applyFont="1" applyBorder="1" applyAlignment="1">
      <alignment horizontal="left" vertical="center"/>
    </xf>
    <xf numFmtId="0" fontId="12" fillId="0" borderId="0" xfId="0" applyFont="1" applyAlignment="1">
      <alignment horizontal="left" vertical="center" wrapText="1"/>
    </xf>
    <xf numFmtId="0" fontId="3" fillId="0" borderId="5" xfId="0" applyFont="1" applyBorder="1" applyAlignment="1">
      <alignment vertical="center" wrapText="1"/>
    </xf>
    <xf numFmtId="0" fontId="12" fillId="0" borderId="0" xfId="0" applyFont="1" applyAlignment="1">
      <alignment vertical="center"/>
    </xf>
    <xf numFmtId="0" fontId="12" fillId="0" borderId="0" xfId="0" applyFont="1"/>
    <xf numFmtId="0" fontId="3" fillId="0" borderId="8" xfId="0" applyFont="1" applyBorder="1" applyAlignment="1">
      <alignment horizontal="left" vertical="center"/>
    </xf>
    <xf numFmtId="0" fontId="12" fillId="0" borderId="3" xfId="0" applyFont="1" applyBorder="1" applyAlignment="1">
      <alignment vertical="center" wrapText="1"/>
    </xf>
    <xf numFmtId="0" fontId="3" fillId="0" borderId="2" xfId="0" applyFont="1" applyBorder="1" applyAlignment="1">
      <alignment vertical="center" wrapText="1"/>
    </xf>
    <xf numFmtId="0" fontId="12" fillId="0" borderId="2" xfId="0" applyFont="1" applyBorder="1" applyAlignment="1">
      <alignment vertical="center"/>
    </xf>
    <xf numFmtId="0" fontId="3" fillId="0" borderId="2" xfId="0" applyFont="1" applyBorder="1" applyAlignment="1">
      <alignment horizontal="left" vertical="center" wrapText="1"/>
    </xf>
    <xf numFmtId="0" fontId="11" fillId="0" borderId="0" xfId="0" applyFont="1" applyAlignment="1">
      <alignment horizontal="center" vertical="center" wrapText="1"/>
    </xf>
    <xf numFmtId="0" fontId="12" fillId="0" borderId="15" xfId="0" applyFont="1" applyBorder="1" applyAlignment="1">
      <alignment horizontal="left" vertical="center"/>
    </xf>
    <xf numFmtId="0" fontId="29" fillId="0" borderId="0" xfId="0" applyFont="1" applyAlignment="1">
      <alignment horizontal="left" vertical="center" wrapText="1"/>
    </xf>
    <xf numFmtId="0" fontId="28" fillId="0" borderId="0" xfId="0" applyFont="1" applyAlignment="1">
      <alignment vertical="center" wrapText="1"/>
    </xf>
    <xf numFmtId="0" fontId="19" fillId="0" borderId="2" xfId="0" applyFont="1" applyBorder="1" applyAlignment="1">
      <alignment vertical="center"/>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zoomScaleNormal="100" workbookViewId="0">
      <selection activeCell="S4" sqref="S4"/>
    </sheetView>
  </sheetViews>
  <sheetFormatPr defaultRowHeight="12.75"/>
  <cols>
    <col min="1" max="1" width="4.140625" customWidth="1"/>
    <col min="2" max="2" width="30" customWidth="1"/>
    <col min="3" max="3" width="18.5703125" customWidth="1"/>
    <col min="4" max="4" width="6.5703125" customWidth="1"/>
    <col min="5" max="7" width="8.140625" customWidth="1"/>
    <col min="8" max="8" width="7.140625" customWidth="1"/>
    <col min="9" max="9" width="8.42578125" customWidth="1"/>
    <col min="10" max="10" width="6.5703125" customWidth="1"/>
    <col min="11" max="11" width="10.85546875" customWidth="1"/>
    <col min="12" max="12" width="16.7109375" customWidth="1"/>
    <col min="13" max="13" width="20.42578125" customWidth="1"/>
    <col min="14" max="14" width="9.5703125" customWidth="1"/>
    <col min="15" max="15" width="10.140625" hidden="1" customWidth="1"/>
    <col min="16" max="16" width="9.5703125" customWidth="1"/>
    <col min="17" max="26" width="7" customWidth="1"/>
    <col min="27" max="1025" width="12.5703125" customWidth="1"/>
  </cols>
  <sheetData>
    <row r="1" spans="1:26" ht="46.5" customHeight="1">
      <c r="A1" s="239" t="s">
        <v>260</v>
      </c>
      <c r="B1" s="240"/>
      <c r="C1" s="240"/>
      <c r="D1" s="240"/>
      <c r="E1" s="240"/>
      <c r="F1" s="240"/>
      <c r="G1" s="240"/>
      <c r="H1" s="240"/>
      <c r="I1" s="240"/>
      <c r="J1" s="240"/>
      <c r="K1" s="240"/>
      <c r="L1" s="240"/>
      <c r="M1" s="240"/>
      <c r="N1" s="5"/>
      <c r="O1" s="5"/>
      <c r="P1" s="5"/>
      <c r="Q1" s="5"/>
      <c r="R1" s="5"/>
      <c r="S1" s="5"/>
      <c r="T1" s="5"/>
      <c r="U1" s="5"/>
      <c r="V1" s="5"/>
      <c r="W1" s="5"/>
      <c r="X1" s="5"/>
      <c r="Y1" s="5"/>
      <c r="Z1" s="5"/>
    </row>
    <row r="2" spans="1:26" ht="63" customHeight="1">
      <c r="A2" s="6" t="s">
        <v>0</v>
      </c>
      <c r="B2" s="6" t="s">
        <v>1</v>
      </c>
      <c r="C2" s="7" t="s">
        <v>2</v>
      </c>
      <c r="D2" s="6" t="s">
        <v>3</v>
      </c>
      <c r="E2" s="6" t="s">
        <v>4</v>
      </c>
      <c r="F2" s="6" t="s">
        <v>5</v>
      </c>
      <c r="G2" s="6" t="s">
        <v>6</v>
      </c>
      <c r="H2" s="6" t="s">
        <v>7</v>
      </c>
      <c r="I2" s="7" t="s">
        <v>8</v>
      </c>
      <c r="J2" s="7" t="s">
        <v>9</v>
      </c>
      <c r="K2" s="7" t="s">
        <v>10</v>
      </c>
      <c r="L2" s="7" t="s">
        <v>11</v>
      </c>
      <c r="M2" s="7" t="s">
        <v>12</v>
      </c>
      <c r="N2" s="8"/>
      <c r="O2" s="8"/>
      <c r="P2" s="8"/>
      <c r="Q2" s="8"/>
      <c r="R2" s="8"/>
      <c r="S2" s="8"/>
      <c r="T2" s="8"/>
      <c r="U2" s="8"/>
      <c r="V2" s="8"/>
      <c r="W2" s="8"/>
      <c r="X2" s="8"/>
      <c r="Y2" s="8"/>
      <c r="Z2" s="8"/>
    </row>
    <row r="3" spans="1:26" ht="91.5" customHeight="1">
      <c r="A3" s="9">
        <v>1</v>
      </c>
      <c r="B3" s="3" t="s">
        <v>13</v>
      </c>
      <c r="C3" s="10"/>
      <c r="D3" s="31" t="s">
        <v>261</v>
      </c>
      <c r="E3" s="9">
        <v>0</v>
      </c>
      <c r="F3" s="9">
        <v>50</v>
      </c>
      <c r="G3" s="9">
        <v>0</v>
      </c>
      <c r="H3" s="10">
        <f>E3+F3+G3</f>
        <v>50</v>
      </c>
      <c r="I3" s="11"/>
      <c r="J3" s="11"/>
      <c r="K3" s="12"/>
      <c r="L3" s="13">
        <f>H3*I3</f>
        <v>0</v>
      </c>
      <c r="M3" s="13">
        <f>J3*L3</f>
        <v>0</v>
      </c>
      <c r="O3">
        <v>1.08</v>
      </c>
    </row>
    <row r="4" spans="1:26" ht="149.25" customHeight="1">
      <c r="A4" s="9">
        <v>2</v>
      </c>
      <c r="B4" s="3" t="s">
        <v>15</v>
      </c>
      <c r="C4" s="14"/>
      <c r="D4" s="31" t="s">
        <v>261</v>
      </c>
      <c r="E4" s="9">
        <v>0</v>
      </c>
      <c r="F4" s="9">
        <v>10</v>
      </c>
      <c r="G4" s="9">
        <v>0</v>
      </c>
      <c r="H4" s="10">
        <f>E4+F4+G4</f>
        <v>10</v>
      </c>
      <c r="I4" s="11"/>
      <c r="J4" s="11"/>
      <c r="K4" s="12"/>
      <c r="L4" s="13">
        <f>H4*I4</f>
        <v>0</v>
      </c>
      <c r="M4" s="13">
        <f>J4*L4</f>
        <v>0</v>
      </c>
    </row>
    <row r="5" spans="1:26" ht="87" customHeight="1">
      <c r="A5" s="9">
        <v>3</v>
      </c>
      <c r="B5" s="15" t="s">
        <v>16</v>
      </c>
      <c r="C5" s="16"/>
      <c r="D5" s="17" t="s">
        <v>14</v>
      </c>
      <c r="E5" s="17">
        <v>0</v>
      </c>
      <c r="F5" s="17">
        <v>10</v>
      </c>
      <c r="G5" s="17">
        <v>0</v>
      </c>
      <c r="H5" s="10">
        <f>E5+F5+G5</f>
        <v>10</v>
      </c>
      <c r="I5" s="18"/>
      <c r="J5" s="11"/>
      <c r="K5" s="12"/>
      <c r="L5" s="13">
        <f>H5*I5</f>
        <v>0</v>
      </c>
      <c r="M5" s="13">
        <f>J5*L5</f>
        <v>0</v>
      </c>
      <c r="O5">
        <v>1.08</v>
      </c>
      <c r="Q5" s="19"/>
      <c r="R5" s="19"/>
      <c r="S5" s="19"/>
      <c r="T5" s="19"/>
      <c r="U5" s="19"/>
      <c r="V5" s="19"/>
      <c r="W5" s="19"/>
      <c r="X5" s="19"/>
      <c r="Y5" s="19"/>
      <c r="Z5" s="19"/>
    </row>
    <row r="6" spans="1:26" ht="225.75" customHeight="1">
      <c r="A6" s="9">
        <v>4</v>
      </c>
      <c r="B6" s="3" t="s">
        <v>17</v>
      </c>
      <c r="C6" s="10"/>
      <c r="D6" s="9" t="s">
        <v>18</v>
      </c>
      <c r="E6" s="9">
        <v>1000</v>
      </c>
      <c r="F6" s="9">
        <v>100</v>
      </c>
      <c r="G6" s="9">
        <v>0</v>
      </c>
      <c r="H6" s="10">
        <f>E6+F6+G6</f>
        <v>1100</v>
      </c>
      <c r="I6" s="11"/>
      <c r="J6" s="11"/>
      <c r="K6" s="12"/>
      <c r="L6" s="13">
        <f>H6*I6</f>
        <v>0</v>
      </c>
      <c r="M6" s="13">
        <f>J6*L6</f>
        <v>0</v>
      </c>
    </row>
    <row r="7" spans="1:26" ht="124.5" customHeight="1">
      <c r="A7" s="9">
        <v>5</v>
      </c>
      <c r="B7" s="20" t="s">
        <v>19</v>
      </c>
      <c r="C7" s="21"/>
      <c r="D7" s="22" t="s">
        <v>20</v>
      </c>
      <c r="E7" s="22">
        <v>250</v>
      </c>
      <c r="F7" s="23">
        <v>150</v>
      </c>
      <c r="G7" s="23">
        <v>0</v>
      </c>
      <c r="H7" s="10">
        <f>E7+F7+G7</f>
        <v>400</v>
      </c>
      <c r="I7" s="24"/>
      <c r="J7" s="11"/>
      <c r="K7" s="12"/>
      <c r="L7" s="13">
        <f>H7*I7</f>
        <v>0</v>
      </c>
      <c r="M7" s="13">
        <f>J7*L7</f>
        <v>0</v>
      </c>
    </row>
    <row r="8" spans="1:26" ht="31.5" customHeight="1">
      <c r="A8" s="241" t="s">
        <v>21</v>
      </c>
      <c r="B8" s="241"/>
      <c r="C8" s="241"/>
      <c r="D8" s="241"/>
      <c r="E8" s="241"/>
      <c r="F8" s="241"/>
      <c r="G8" s="241"/>
      <c r="H8" s="241"/>
      <c r="I8" s="241"/>
      <c r="J8" s="241"/>
      <c r="K8" s="241"/>
      <c r="L8" s="25">
        <f>SUM(L3:L7)</f>
        <v>0</v>
      </c>
      <c r="M8" s="25">
        <f>SUM(M3:M7)</f>
        <v>0</v>
      </c>
      <c r="Q8" s="26"/>
      <c r="R8" s="26"/>
      <c r="S8" s="26"/>
      <c r="T8" s="26"/>
      <c r="U8" s="26"/>
      <c r="V8" s="26"/>
      <c r="W8" s="26"/>
      <c r="X8" s="26"/>
      <c r="Y8" s="26"/>
      <c r="Z8" s="26"/>
    </row>
    <row r="9" spans="1:26" ht="12.75" customHeight="1"/>
    <row r="10" spans="1:26" ht="12.75" customHeight="1"/>
    <row r="11" spans="1:26" ht="24.75" customHeight="1"/>
    <row r="12" spans="1:26" ht="87"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8:K8"/>
  </mergeCells>
  <pageMargins left="0.7" right="0.7" top="0.75" bottom="0.75" header="0" footer="0"/>
  <pageSetup firstPageNumber="0" orientation="landscape" horizontalDpi="300" verticalDpi="300"/>
  <headerFooter>
    <oddHeader>&amp;C&amp;A</oddHeader>
    <oddFooter>&amp;CStrona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9" zoomScaleNormal="100" workbookViewId="0">
      <selection activeCell="R4" sqref="R4"/>
    </sheetView>
  </sheetViews>
  <sheetFormatPr defaultRowHeight="12.75"/>
  <cols>
    <col min="1" max="1" width="6.85546875" customWidth="1"/>
    <col min="2" max="2" width="37.85546875" customWidth="1"/>
    <col min="3" max="3" width="11.42578125" customWidth="1"/>
    <col min="4" max="4" width="7.140625" customWidth="1"/>
    <col min="5" max="5" width="7.7109375" customWidth="1"/>
    <col min="6" max="6" width="7.28515625" customWidth="1"/>
    <col min="7" max="7" width="7.7109375" customWidth="1"/>
    <col min="8" max="8" width="7.85546875" customWidth="1"/>
    <col min="9" max="9" width="9.42578125" customWidth="1"/>
    <col min="10" max="11" width="7.85546875" customWidth="1"/>
    <col min="12" max="12" width="12.42578125" customWidth="1"/>
    <col min="13" max="13" width="15.28515625" customWidth="1"/>
    <col min="14" max="26" width="7" customWidth="1"/>
    <col min="27" max="1025" width="12.5703125" customWidth="1"/>
  </cols>
  <sheetData>
    <row r="1" spans="1:26" ht="33.75" customHeight="1">
      <c r="A1" s="261" t="s">
        <v>103</v>
      </c>
      <c r="B1" s="261"/>
      <c r="C1" s="261"/>
      <c r="D1" s="261"/>
      <c r="E1" s="261"/>
      <c r="F1" s="261"/>
      <c r="G1" s="261"/>
      <c r="H1" s="261"/>
      <c r="I1" s="261"/>
      <c r="J1" s="261"/>
      <c r="K1" s="261"/>
      <c r="L1" s="261"/>
      <c r="M1" s="261"/>
      <c r="N1" s="130"/>
      <c r="O1" s="130"/>
      <c r="P1" s="130"/>
      <c r="Q1" s="130"/>
      <c r="R1" s="130"/>
      <c r="S1" s="130"/>
      <c r="T1" s="130"/>
      <c r="U1" s="130"/>
      <c r="V1" s="130"/>
      <c r="W1" s="130"/>
      <c r="X1" s="130"/>
      <c r="Y1" s="130"/>
      <c r="Z1" s="130"/>
    </row>
    <row r="2" spans="1:26" ht="60" customHeight="1">
      <c r="A2" s="54" t="s">
        <v>0</v>
      </c>
      <c r="B2" s="134" t="s">
        <v>1</v>
      </c>
      <c r="C2" s="135" t="s">
        <v>83</v>
      </c>
      <c r="D2" s="134" t="s">
        <v>3</v>
      </c>
      <c r="E2" s="134" t="s">
        <v>4</v>
      </c>
      <c r="F2" s="134" t="s">
        <v>5</v>
      </c>
      <c r="G2" s="134" t="s">
        <v>6</v>
      </c>
      <c r="H2" s="134" t="s">
        <v>7</v>
      </c>
      <c r="I2" s="135" t="s">
        <v>84</v>
      </c>
      <c r="J2" s="135" t="s">
        <v>9</v>
      </c>
      <c r="K2" s="135" t="s">
        <v>85</v>
      </c>
      <c r="L2" s="135" t="s">
        <v>11</v>
      </c>
      <c r="M2" s="136" t="s">
        <v>12</v>
      </c>
    </row>
    <row r="3" spans="1:26" ht="87" customHeight="1">
      <c r="A3" s="2">
        <v>1</v>
      </c>
      <c r="B3" s="114" t="s">
        <v>104</v>
      </c>
      <c r="C3" s="230" t="s">
        <v>178</v>
      </c>
      <c r="D3" s="56" t="s">
        <v>20</v>
      </c>
      <c r="E3" s="56">
        <v>10</v>
      </c>
      <c r="F3" s="56">
        <v>2</v>
      </c>
      <c r="G3" s="56">
        <v>5</v>
      </c>
      <c r="H3" s="53">
        <f t="shared" ref="H3:H17" si="0">E3+F3+G3</f>
        <v>17</v>
      </c>
      <c r="I3" s="61"/>
      <c r="J3" s="61"/>
      <c r="K3" s="60"/>
      <c r="L3" s="137">
        <f t="shared" ref="L3:L17" si="1">H3*I3</f>
        <v>0</v>
      </c>
      <c r="M3" s="137">
        <f t="shared" ref="M3:M17" si="2">J3*L3</f>
        <v>0</v>
      </c>
    </row>
    <row r="4" spans="1:26" ht="130.5" customHeight="1">
      <c r="A4" s="2">
        <v>2</v>
      </c>
      <c r="B4" s="138" t="s">
        <v>105</v>
      </c>
      <c r="C4" s="230" t="s">
        <v>178</v>
      </c>
      <c r="D4" s="56" t="s">
        <v>20</v>
      </c>
      <c r="E4" s="56">
        <v>10</v>
      </c>
      <c r="F4" s="56">
        <v>5</v>
      </c>
      <c r="G4" s="53">
        <v>5</v>
      </c>
      <c r="H4" s="53">
        <f t="shared" si="0"/>
        <v>20</v>
      </c>
      <c r="I4" s="137"/>
      <c r="J4" s="61"/>
      <c r="K4" s="60"/>
      <c r="L4" s="137">
        <f t="shared" si="1"/>
        <v>0</v>
      </c>
      <c r="M4" s="137">
        <f t="shared" si="2"/>
        <v>0</v>
      </c>
    </row>
    <row r="5" spans="1:26" ht="144" customHeight="1">
      <c r="A5" s="2">
        <v>3</v>
      </c>
      <c r="B5" s="57" t="s">
        <v>106</v>
      </c>
      <c r="C5" s="124" t="s">
        <v>178</v>
      </c>
      <c r="D5" s="56" t="s">
        <v>20</v>
      </c>
      <c r="E5" s="56">
        <v>2</v>
      </c>
      <c r="F5" s="56">
        <v>5</v>
      </c>
      <c r="G5" s="56">
        <v>10</v>
      </c>
      <c r="H5" s="53">
        <f t="shared" si="0"/>
        <v>17</v>
      </c>
      <c r="I5" s="61"/>
      <c r="J5" s="61"/>
      <c r="K5" s="60"/>
      <c r="L5" s="137">
        <f t="shared" si="1"/>
        <v>0</v>
      </c>
      <c r="M5" s="137">
        <f t="shared" si="2"/>
        <v>0</v>
      </c>
    </row>
    <row r="6" spans="1:26" ht="115.5" customHeight="1">
      <c r="A6" s="2">
        <v>4</v>
      </c>
      <c r="B6" s="57" t="s">
        <v>107</v>
      </c>
      <c r="C6" s="230" t="s">
        <v>178</v>
      </c>
      <c r="D6" s="56" t="s">
        <v>20</v>
      </c>
      <c r="E6" s="56">
        <v>25</v>
      </c>
      <c r="F6" s="56">
        <v>10</v>
      </c>
      <c r="G6" s="56">
        <v>10</v>
      </c>
      <c r="H6" s="53">
        <f t="shared" si="0"/>
        <v>45</v>
      </c>
      <c r="I6" s="61"/>
      <c r="J6" s="61"/>
      <c r="K6" s="60"/>
      <c r="L6" s="137">
        <f t="shared" si="1"/>
        <v>0</v>
      </c>
      <c r="M6" s="137">
        <f t="shared" si="2"/>
        <v>0</v>
      </c>
    </row>
    <row r="7" spans="1:26" ht="115.5" customHeight="1">
      <c r="A7" s="2">
        <v>5</v>
      </c>
      <c r="B7" s="57" t="s">
        <v>108</v>
      </c>
      <c r="C7" s="230" t="s">
        <v>178</v>
      </c>
      <c r="D7" s="56" t="s">
        <v>20</v>
      </c>
      <c r="E7" s="56">
        <v>10</v>
      </c>
      <c r="F7" s="56">
        <v>5</v>
      </c>
      <c r="G7" s="56">
        <v>10</v>
      </c>
      <c r="H7" s="53">
        <f t="shared" si="0"/>
        <v>25</v>
      </c>
      <c r="I7" s="61"/>
      <c r="J7" s="61"/>
      <c r="K7" s="60"/>
      <c r="L7" s="137">
        <f t="shared" si="1"/>
        <v>0</v>
      </c>
      <c r="M7" s="137">
        <f t="shared" si="2"/>
        <v>0</v>
      </c>
    </row>
    <row r="8" spans="1:26" ht="115.5" customHeight="1">
      <c r="A8" s="2">
        <v>6</v>
      </c>
      <c r="B8" s="57" t="s">
        <v>109</v>
      </c>
      <c r="C8" s="230" t="s">
        <v>178</v>
      </c>
      <c r="D8" s="56" t="s">
        <v>20</v>
      </c>
      <c r="E8" s="56">
        <v>2</v>
      </c>
      <c r="F8" s="56">
        <v>2</v>
      </c>
      <c r="G8" s="56">
        <v>5</v>
      </c>
      <c r="H8" s="53">
        <f t="shared" si="0"/>
        <v>9</v>
      </c>
      <c r="I8" s="61"/>
      <c r="J8" s="61"/>
      <c r="K8" s="60"/>
      <c r="L8" s="137">
        <f t="shared" si="1"/>
        <v>0</v>
      </c>
      <c r="M8" s="137">
        <f t="shared" si="2"/>
        <v>0</v>
      </c>
    </row>
    <row r="9" spans="1:26" ht="143.25" customHeight="1">
      <c r="A9" s="2">
        <v>7</v>
      </c>
      <c r="B9" s="140" t="s">
        <v>110</v>
      </c>
      <c r="C9" s="231" t="s">
        <v>178</v>
      </c>
      <c r="D9" s="141" t="s">
        <v>20</v>
      </c>
      <c r="E9" s="141">
        <v>0</v>
      </c>
      <c r="F9" s="141">
        <v>2</v>
      </c>
      <c r="G9" s="141">
        <v>5</v>
      </c>
      <c r="H9" s="53">
        <f t="shared" si="0"/>
        <v>7</v>
      </c>
      <c r="I9" s="142"/>
      <c r="J9" s="61"/>
      <c r="K9" s="60"/>
      <c r="L9" s="137">
        <f t="shared" si="1"/>
        <v>0</v>
      </c>
      <c r="M9" s="137">
        <f t="shared" si="2"/>
        <v>0</v>
      </c>
      <c r="N9" s="143"/>
      <c r="O9" s="143"/>
      <c r="P9" s="143"/>
      <c r="Q9" s="143"/>
      <c r="R9" s="143"/>
      <c r="S9" s="143"/>
      <c r="T9" s="143"/>
      <c r="U9" s="143"/>
      <c r="V9" s="143"/>
      <c r="W9" s="143"/>
      <c r="X9" s="143"/>
      <c r="Y9" s="143"/>
      <c r="Z9" s="143"/>
    </row>
    <row r="10" spans="1:26" ht="144" customHeight="1">
      <c r="A10" s="2">
        <v>8</v>
      </c>
      <c r="B10" s="85" t="s">
        <v>111</v>
      </c>
      <c r="C10" s="232" t="s">
        <v>178</v>
      </c>
      <c r="D10" s="56" t="s">
        <v>20</v>
      </c>
      <c r="E10" s="56">
        <v>40</v>
      </c>
      <c r="F10" s="56">
        <v>10</v>
      </c>
      <c r="G10" s="56">
        <v>5</v>
      </c>
      <c r="H10" s="53">
        <f t="shared" si="0"/>
        <v>55</v>
      </c>
      <c r="I10" s="61"/>
      <c r="J10" s="61"/>
      <c r="K10" s="60"/>
      <c r="L10" s="137">
        <f t="shared" si="1"/>
        <v>0</v>
      </c>
      <c r="M10" s="137">
        <f t="shared" si="2"/>
        <v>0</v>
      </c>
    </row>
    <row r="11" spans="1:26" ht="158.25" customHeight="1">
      <c r="A11" s="2">
        <v>9</v>
      </c>
      <c r="B11" s="57" t="s">
        <v>112</v>
      </c>
      <c r="C11" s="230" t="s">
        <v>178</v>
      </c>
      <c r="D11" s="56" t="s">
        <v>20</v>
      </c>
      <c r="E11" s="56">
        <v>20</v>
      </c>
      <c r="F11" s="56">
        <v>10</v>
      </c>
      <c r="G11" s="56">
        <v>15</v>
      </c>
      <c r="H11" s="53">
        <f t="shared" si="0"/>
        <v>45</v>
      </c>
      <c r="I11" s="61"/>
      <c r="J11" s="61"/>
      <c r="K11" s="60"/>
      <c r="L11" s="137">
        <f t="shared" si="1"/>
        <v>0</v>
      </c>
      <c r="M11" s="137">
        <f t="shared" si="2"/>
        <v>0</v>
      </c>
    </row>
    <row r="12" spans="1:26" ht="147.75" customHeight="1">
      <c r="A12" s="2">
        <v>10</v>
      </c>
      <c r="B12" s="1" t="s">
        <v>113</v>
      </c>
      <c r="C12" s="232" t="s">
        <v>178</v>
      </c>
      <c r="D12" s="56" t="s">
        <v>20</v>
      </c>
      <c r="E12" s="56">
        <v>35</v>
      </c>
      <c r="F12" s="56">
        <v>5</v>
      </c>
      <c r="G12" s="56">
        <v>35</v>
      </c>
      <c r="H12" s="53">
        <f t="shared" si="0"/>
        <v>75</v>
      </c>
      <c r="I12" s="61"/>
      <c r="J12" s="61"/>
      <c r="K12" s="60"/>
      <c r="L12" s="137">
        <f t="shared" si="1"/>
        <v>0</v>
      </c>
      <c r="M12" s="137">
        <f t="shared" si="2"/>
        <v>0</v>
      </c>
    </row>
    <row r="13" spans="1:26" ht="137.25" customHeight="1">
      <c r="A13" s="2">
        <v>11</v>
      </c>
      <c r="B13" s="1" t="s">
        <v>114</v>
      </c>
      <c r="C13" s="232" t="s">
        <v>178</v>
      </c>
      <c r="D13" s="56" t="s">
        <v>20</v>
      </c>
      <c r="E13" s="56">
        <v>20</v>
      </c>
      <c r="F13" s="56">
        <v>2</v>
      </c>
      <c r="G13" s="56">
        <v>10</v>
      </c>
      <c r="H13" s="53">
        <f t="shared" si="0"/>
        <v>32</v>
      </c>
      <c r="I13" s="61"/>
      <c r="J13" s="61"/>
      <c r="K13" s="60"/>
      <c r="L13" s="137">
        <f t="shared" si="1"/>
        <v>0</v>
      </c>
      <c r="M13" s="137">
        <f t="shared" si="2"/>
        <v>0</v>
      </c>
    </row>
    <row r="14" spans="1:26" ht="147.75" customHeight="1">
      <c r="A14" s="2">
        <v>12</v>
      </c>
      <c r="B14" s="1" t="s">
        <v>115</v>
      </c>
      <c r="C14" s="232" t="s">
        <v>234</v>
      </c>
      <c r="D14" s="56" t="s">
        <v>20</v>
      </c>
      <c r="E14" s="56">
        <v>20</v>
      </c>
      <c r="F14" s="56">
        <v>10</v>
      </c>
      <c r="G14" s="56">
        <v>10</v>
      </c>
      <c r="H14" s="53">
        <f t="shared" si="0"/>
        <v>40</v>
      </c>
      <c r="I14" s="61"/>
      <c r="J14" s="61"/>
      <c r="K14" s="60"/>
      <c r="L14" s="137">
        <f t="shared" si="1"/>
        <v>0</v>
      </c>
      <c r="M14" s="137">
        <f t="shared" si="2"/>
        <v>0</v>
      </c>
    </row>
    <row r="15" spans="1:26" ht="139.5" customHeight="1">
      <c r="A15" s="2">
        <v>13</v>
      </c>
      <c r="B15" s="1" t="s">
        <v>116</v>
      </c>
      <c r="C15" s="232" t="s">
        <v>178</v>
      </c>
      <c r="D15" s="56" t="s">
        <v>20</v>
      </c>
      <c r="E15" s="56">
        <v>15</v>
      </c>
      <c r="F15" s="56">
        <v>5</v>
      </c>
      <c r="G15" s="56">
        <v>5</v>
      </c>
      <c r="H15" s="53">
        <f t="shared" si="0"/>
        <v>25</v>
      </c>
      <c r="I15" s="61"/>
      <c r="J15" s="61"/>
      <c r="K15" s="60"/>
      <c r="L15" s="137">
        <f t="shared" si="1"/>
        <v>0</v>
      </c>
      <c r="M15" s="137">
        <f t="shared" si="2"/>
        <v>0</v>
      </c>
    </row>
    <row r="16" spans="1:26" ht="117" customHeight="1">
      <c r="A16" s="2">
        <v>14</v>
      </c>
      <c r="B16" s="1" t="s">
        <v>117</v>
      </c>
      <c r="C16" s="232" t="s">
        <v>234</v>
      </c>
      <c r="D16" s="56" t="s">
        <v>20</v>
      </c>
      <c r="E16" s="56">
        <v>2</v>
      </c>
      <c r="F16" s="56">
        <v>5</v>
      </c>
      <c r="G16" s="56">
        <v>5</v>
      </c>
      <c r="H16" s="53">
        <f t="shared" si="0"/>
        <v>12</v>
      </c>
      <c r="I16" s="61"/>
      <c r="J16" s="61"/>
      <c r="K16" s="60"/>
      <c r="L16" s="137">
        <f t="shared" si="1"/>
        <v>0</v>
      </c>
      <c r="M16" s="137">
        <f t="shared" si="2"/>
        <v>0</v>
      </c>
    </row>
    <row r="17" spans="1:13" ht="139.5" customHeight="1">
      <c r="A17" s="2">
        <v>15</v>
      </c>
      <c r="B17" s="1" t="s">
        <v>118</v>
      </c>
      <c r="C17" s="232" t="s">
        <v>178</v>
      </c>
      <c r="D17" s="56" t="s">
        <v>20</v>
      </c>
      <c r="E17" s="56">
        <v>2</v>
      </c>
      <c r="F17" s="56">
        <v>5</v>
      </c>
      <c r="G17" s="56">
        <v>5</v>
      </c>
      <c r="H17" s="53">
        <f t="shared" si="0"/>
        <v>12</v>
      </c>
      <c r="I17" s="61"/>
      <c r="J17" s="61"/>
      <c r="K17" s="60"/>
      <c r="L17" s="137">
        <f t="shared" si="1"/>
        <v>0</v>
      </c>
      <c r="M17" s="137">
        <f t="shared" si="2"/>
        <v>0</v>
      </c>
    </row>
    <row r="18" spans="1:13" ht="33" customHeight="1">
      <c r="A18" s="262" t="s">
        <v>21</v>
      </c>
      <c r="B18" s="262"/>
      <c r="C18" s="262"/>
      <c r="D18" s="262"/>
      <c r="E18" s="262"/>
      <c r="F18" s="262"/>
      <c r="G18" s="262"/>
      <c r="H18" s="262"/>
      <c r="I18" s="262"/>
      <c r="J18" s="262"/>
      <c r="K18" s="262"/>
      <c r="L18" s="144">
        <f>SUM(L3:L17)</f>
        <v>0</v>
      </c>
      <c r="M18" s="144">
        <f>SUM(M3:M17)</f>
        <v>0</v>
      </c>
    </row>
    <row r="19" spans="1:13" ht="12.75" customHeight="1"/>
    <row r="20" spans="1:13" ht="12.75" customHeight="1"/>
    <row r="21" spans="1:13" ht="12.75" customHeight="1"/>
    <row r="22" spans="1:13" ht="12.75" customHeight="1"/>
    <row r="23" spans="1:13" ht="12.75" customHeight="1"/>
    <row r="24" spans="1:13" ht="12.75" customHeight="1"/>
    <row r="25" spans="1:13" ht="12.75" customHeight="1"/>
    <row r="26" spans="1:13" ht="12.75" customHeight="1"/>
    <row r="27" spans="1:13" ht="12.75" customHeight="1"/>
    <row r="28" spans="1:13" ht="12.75" customHeight="1"/>
    <row r="29" spans="1:13" ht="12.75" customHeight="1"/>
    <row r="30" spans="1:13" ht="12.75" customHeight="1"/>
    <row r="31" spans="1:13" ht="12.75" customHeight="1"/>
    <row r="32" spans="1:1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18:K18"/>
  </mergeCells>
  <pageMargins left="0.7" right="0.7" top="0.75" bottom="0.75" header="0.51180555555555496" footer="0.51180555555555496"/>
  <pageSetup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7"/>
  <sheetViews>
    <sheetView zoomScaleNormal="100" workbookViewId="0">
      <selection activeCell="Q3" sqref="Q3"/>
    </sheetView>
  </sheetViews>
  <sheetFormatPr defaultRowHeight="12.75"/>
  <cols>
    <col min="1" max="1" width="7.85546875" customWidth="1"/>
    <col min="2" max="2" width="48.42578125" customWidth="1"/>
    <col min="3" max="3" width="10.85546875" customWidth="1"/>
    <col min="4" max="11" width="7.85546875" customWidth="1"/>
    <col min="12" max="12" width="11.42578125" customWidth="1"/>
    <col min="13" max="13" width="11.7109375" customWidth="1"/>
    <col min="14" max="26" width="7" customWidth="1"/>
    <col min="27" max="1025" width="12.5703125" customWidth="1"/>
  </cols>
  <sheetData>
    <row r="1" spans="1:26" ht="39" customHeight="1">
      <c r="A1" s="263" t="s">
        <v>119</v>
      </c>
      <c r="B1" s="263"/>
      <c r="C1" s="263"/>
      <c r="D1" s="263"/>
      <c r="E1" s="263"/>
      <c r="F1" s="263"/>
      <c r="G1" s="263"/>
      <c r="H1" s="263"/>
      <c r="I1" s="263"/>
      <c r="J1" s="263"/>
      <c r="K1" s="263"/>
      <c r="L1" s="263"/>
      <c r="M1" s="263"/>
      <c r="N1" s="66"/>
      <c r="O1" s="66"/>
      <c r="P1" s="66"/>
      <c r="Q1" s="66"/>
      <c r="R1" s="66"/>
      <c r="S1" s="66"/>
      <c r="T1" s="66"/>
      <c r="U1" s="66"/>
      <c r="V1" s="66"/>
      <c r="W1" s="66"/>
      <c r="X1" s="66"/>
      <c r="Y1" s="66"/>
      <c r="Z1" s="66"/>
    </row>
    <row r="2" spans="1:26" ht="63" customHeight="1">
      <c r="A2" s="145" t="s">
        <v>0</v>
      </c>
      <c r="B2" s="145" t="s">
        <v>66</v>
      </c>
      <c r="C2" s="145" t="s">
        <v>77</v>
      </c>
      <c r="D2" s="145" t="s">
        <v>3</v>
      </c>
      <c r="E2" s="145" t="s">
        <v>4</v>
      </c>
      <c r="F2" s="145" t="s">
        <v>5</v>
      </c>
      <c r="G2" s="145" t="s">
        <v>6</v>
      </c>
      <c r="H2" s="145" t="s">
        <v>7</v>
      </c>
      <c r="I2" s="145" t="s">
        <v>8</v>
      </c>
      <c r="J2" s="145" t="s">
        <v>9</v>
      </c>
      <c r="K2" s="145" t="s">
        <v>10</v>
      </c>
      <c r="L2" s="145" t="s">
        <v>11</v>
      </c>
      <c r="M2" s="145" t="s">
        <v>12</v>
      </c>
    </row>
    <row r="3" spans="1:26" ht="115.5" customHeight="1">
      <c r="A3" s="146">
        <v>1</v>
      </c>
      <c r="B3" s="1" t="s">
        <v>120</v>
      </c>
      <c r="C3" s="229" t="s">
        <v>178</v>
      </c>
      <c r="D3" s="2" t="s">
        <v>14</v>
      </c>
      <c r="E3" s="2">
        <v>10</v>
      </c>
      <c r="F3" s="2">
        <v>50</v>
      </c>
      <c r="G3" s="2">
        <v>40</v>
      </c>
      <c r="H3" s="74">
        <f t="shared" ref="H3:H25" si="0">E3+F3+G3</f>
        <v>100</v>
      </c>
      <c r="I3" s="60"/>
      <c r="J3" s="2"/>
      <c r="K3" s="60"/>
      <c r="L3" s="76">
        <f t="shared" ref="L3:L25" si="1">H3*I3</f>
        <v>0</v>
      </c>
      <c r="M3" s="76">
        <f t="shared" ref="M3:M25" si="2">J3*L3</f>
        <v>0</v>
      </c>
    </row>
    <row r="4" spans="1:26" ht="101.25" customHeight="1">
      <c r="A4" s="146">
        <v>2</v>
      </c>
      <c r="B4" s="1" t="s">
        <v>121</v>
      </c>
      <c r="C4" s="229" t="s">
        <v>178</v>
      </c>
      <c r="D4" s="2" t="s">
        <v>14</v>
      </c>
      <c r="E4" s="2">
        <v>10</v>
      </c>
      <c r="F4" s="2">
        <v>20</v>
      </c>
      <c r="G4" s="2">
        <v>5</v>
      </c>
      <c r="H4" s="74">
        <f t="shared" si="0"/>
        <v>35</v>
      </c>
      <c r="I4" s="60"/>
      <c r="J4" s="2"/>
      <c r="K4" s="60"/>
      <c r="L4" s="76">
        <f t="shared" si="1"/>
        <v>0</v>
      </c>
      <c r="M4" s="76">
        <f t="shared" si="2"/>
        <v>0</v>
      </c>
    </row>
    <row r="5" spans="1:26" ht="101.25" customHeight="1">
      <c r="A5" s="146">
        <v>3</v>
      </c>
      <c r="B5" s="1" t="s">
        <v>122</v>
      </c>
      <c r="C5" s="229" t="s">
        <v>234</v>
      </c>
      <c r="D5" s="2" t="s">
        <v>14</v>
      </c>
      <c r="E5" s="2">
        <v>10</v>
      </c>
      <c r="F5" s="2">
        <v>20</v>
      </c>
      <c r="G5" s="2">
        <v>15</v>
      </c>
      <c r="H5" s="74">
        <f t="shared" si="0"/>
        <v>45</v>
      </c>
      <c r="I5" s="60"/>
      <c r="J5" s="2"/>
      <c r="K5" s="60"/>
      <c r="L5" s="76">
        <f t="shared" si="1"/>
        <v>0</v>
      </c>
      <c r="M5" s="76">
        <f t="shared" si="2"/>
        <v>0</v>
      </c>
    </row>
    <row r="6" spans="1:26" ht="144.75" customHeight="1">
      <c r="A6" s="146">
        <v>4</v>
      </c>
      <c r="B6" s="1" t="s">
        <v>123</v>
      </c>
      <c r="C6" s="229" t="s">
        <v>178</v>
      </c>
      <c r="D6" s="2" t="s">
        <v>14</v>
      </c>
      <c r="E6" s="2">
        <v>10</v>
      </c>
      <c r="F6" s="2">
        <v>20</v>
      </c>
      <c r="G6" s="2">
        <v>5</v>
      </c>
      <c r="H6" s="74">
        <f t="shared" si="0"/>
        <v>35</v>
      </c>
      <c r="I6" s="60"/>
      <c r="J6" s="2"/>
      <c r="K6" s="60"/>
      <c r="L6" s="76">
        <f t="shared" si="1"/>
        <v>0</v>
      </c>
      <c r="M6" s="76">
        <f t="shared" si="2"/>
        <v>0</v>
      </c>
    </row>
    <row r="7" spans="1:26" ht="144.75" customHeight="1">
      <c r="A7" s="146">
        <v>5</v>
      </c>
      <c r="B7" s="1" t="s">
        <v>124</v>
      </c>
      <c r="C7" s="229" t="s">
        <v>178</v>
      </c>
      <c r="D7" s="2" t="s">
        <v>14</v>
      </c>
      <c r="E7" s="2">
        <v>10</v>
      </c>
      <c r="F7" s="2">
        <v>30</v>
      </c>
      <c r="G7" s="2">
        <v>30</v>
      </c>
      <c r="H7" s="74">
        <f t="shared" si="0"/>
        <v>70</v>
      </c>
      <c r="I7" s="60"/>
      <c r="J7" s="2"/>
      <c r="K7" s="60"/>
      <c r="L7" s="76">
        <f t="shared" si="1"/>
        <v>0</v>
      </c>
      <c r="M7" s="76">
        <f t="shared" si="2"/>
        <v>0</v>
      </c>
    </row>
    <row r="8" spans="1:26" ht="72.75" customHeight="1">
      <c r="A8" s="146">
        <v>6</v>
      </c>
      <c r="B8" s="1" t="s">
        <v>125</v>
      </c>
      <c r="C8" s="229" t="s">
        <v>178</v>
      </c>
      <c r="D8" s="2" t="s">
        <v>14</v>
      </c>
      <c r="E8" s="2">
        <v>2</v>
      </c>
      <c r="F8" s="2">
        <v>10</v>
      </c>
      <c r="G8" s="2">
        <v>170</v>
      </c>
      <c r="H8" s="74">
        <f t="shared" si="0"/>
        <v>182</v>
      </c>
      <c r="I8" s="60"/>
      <c r="J8" s="2"/>
      <c r="K8" s="60"/>
      <c r="L8" s="76">
        <f t="shared" si="1"/>
        <v>0</v>
      </c>
      <c r="M8" s="76">
        <f t="shared" si="2"/>
        <v>0</v>
      </c>
    </row>
    <row r="9" spans="1:26" ht="101.25" customHeight="1">
      <c r="A9" s="146">
        <v>7</v>
      </c>
      <c r="B9" s="1" t="s">
        <v>126</v>
      </c>
      <c r="C9" s="229" t="s">
        <v>178</v>
      </c>
      <c r="D9" s="2" t="s">
        <v>14</v>
      </c>
      <c r="E9" s="2">
        <v>10</v>
      </c>
      <c r="F9" s="2">
        <v>40</v>
      </c>
      <c r="G9" s="2">
        <v>100</v>
      </c>
      <c r="H9" s="74">
        <f t="shared" si="0"/>
        <v>150</v>
      </c>
      <c r="I9" s="60"/>
      <c r="J9" s="2"/>
      <c r="K9" s="60"/>
      <c r="L9" s="76">
        <f t="shared" si="1"/>
        <v>0</v>
      </c>
      <c r="M9" s="76">
        <f t="shared" si="2"/>
        <v>0</v>
      </c>
    </row>
    <row r="10" spans="1:26" ht="115.5" customHeight="1">
      <c r="A10" s="146">
        <v>8</v>
      </c>
      <c r="B10" s="1" t="s">
        <v>127</v>
      </c>
      <c r="C10" s="229" t="s">
        <v>178</v>
      </c>
      <c r="D10" s="2" t="s">
        <v>14</v>
      </c>
      <c r="E10" s="2">
        <v>20</v>
      </c>
      <c r="F10" s="2">
        <v>40</v>
      </c>
      <c r="G10" s="2">
        <v>5</v>
      </c>
      <c r="H10" s="74">
        <f t="shared" si="0"/>
        <v>65</v>
      </c>
      <c r="I10" s="60"/>
      <c r="J10" s="2"/>
      <c r="K10" s="60"/>
      <c r="L10" s="76">
        <f t="shared" si="1"/>
        <v>0</v>
      </c>
      <c r="M10" s="76">
        <f t="shared" si="2"/>
        <v>0</v>
      </c>
    </row>
    <row r="11" spans="1:26" ht="149.25" customHeight="1">
      <c r="A11" s="146">
        <v>9</v>
      </c>
      <c r="B11" s="1" t="s">
        <v>128</v>
      </c>
      <c r="C11" s="229" t="s">
        <v>178</v>
      </c>
      <c r="D11" s="2" t="s">
        <v>14</v>
      </c>
      <c r="E11" s="2">
        <v>60</v>
      </c>
      <c r="F11" s="2">
        <v>50</v>
      </c>
      <c r="G11" s="2">
        <v>100</v>
      </c>
      <c r="H11" s="74">
        <f t="shared" si="0"/>
        <v>210</v>
      </c>
      <c r="I11" s="60"/>
      <c r="J11" s="2"/>
      <c r="K11" s="60"/>
      <c r="L11" s="76">
        <f t="shared" si="1"/>
        <v>0</v>
      </c>
      <c r="M11" s="76">
        <f t="shared" si="2"/>
        <v>0</v>
      </c>
    </row>
    <row r="12" spans="1:26" ht="129.75" customHeight="1">
      <c r="A12" s="146">
        <v>10</v>
      </c>
      <c r="B12" s="1" t="s">
        <v>129</v>
      </c>
      <c r="C12" s="229" t="s">
        <v>178</v>
      </c>
      <c r="D12" s="2" t="s">
        <v>14</v>
      </c>
      <c r="E12" s="2">
        <v>20</v>
      </c>
      <c r="F12" s="2">
        <v>40</v>
      </c>
      <c r="G12" s="2">
        <v>100</v>
      </c>
      <c r="H12" s="74">
        <f t="shared" si="0"/>
        <v>160</v>
      </c>
      <c r="I12" s="60"/>
      <c r="J12" s="2"/>
      <c r="K12" s="60"/>
      <c r="L12" s="76">
        <f t="shared" si="1"/>
        <v>0</v>
      </c>
      <c r="M12" s="76">
        <f t="shared" si="2"/>
        <v>0</v>
      </c>
    </row>
    <row r="13" spans="1:26" ht="117" customHeight="1">
      <c r="A13" s="146">
        <v>11</v>
      </c>
      <c r="B13" s="1" t="s">
        <v>130</v>
      </c>
      <c r="C13" s="229" t="s">
        <v>178</v>
      </c>
      <c r="D13" s="2" t="s">
        <v>14</v>
      </c>
      <c r="E13" s="2">
        <v>20</v>
      </c>
      <c r="F13" s="2">
        <v>20</v>
      </c>
      <c r="G13" s="2">
        <v>20</v>
      </c>
      <c r="H13" s="74">
        <f t="shared" si="0"/>
        <v>60</v>
      </c>
      <c r="I13" s="60"/>
      <c r="J13" s="2"/>
      <c r="K13" s="60"/>
      <c r="L13" s="76">
        <f t="shared" si="1"/>
        <v>0</v>
      </c>
      <c r="M13" s="76">
        <f t="shared" si="2"/>
        <v>0</v>
      </c>
    </row>
    <row r="14" spans="1:26" ht="168.75" customHeight="1">
      <c r="A14" s="146">
        <v>12</v>
      </c>
      <c r="B14" s="1" t="s">
        <v>131</v>
      </c>
      <c r="C14" s="229" t="s">
        <v>178</v>
      </c>
      <c r="D14" s="2" t="s">
        <v>14</v>
      </c>
      <c r="E14" s="2">
        <v>20</v>
      </c>
      <c r="F14" s="2">
        <v>40</v>
      </c>
      <c r="G14" s="2">
        <v>200</v>
      </c>
      <c r="H14" s="74">
        <f t="shared" si="0"/>
        <v>260</v>
      </c>
      <c r="I14" s="60"/>
      <c r="J14" s="2"/>
      <c r="K14" s="60"/>
      <c r="L14" s="76">
        <f t="shared" si="1"/>
        <v>0</v>
      </c>
      <c r="M14" s="76">
        <f t="shared" si="2"/>
        <v>0</v>
      </c>
    </row>
    <row r="15" spans="1:26" s="179" customFormat="1" ht="132">
      <c r="A15" s="187">
        <v>13</v>
      </c>
      <c r="B15" s="188" t="s">
        <v>223</v>
      </c>
      <c r="C15" s="194" t="s">
        <v>178</v>
      </c>
      <c r="D15" s="194" t="s">
        <v>14</v>
      </c>
      <c r="E15" s="190">
        <v>5</v>
      </c>
      <c r="F15" s="190">
        <v>40</v>
      </c>
      <c r="G15" s="190">
        <v>50</v>
      </c>
      <c r="H15" s="191">
        <f t="shared" si="0"/>
        <v>95</v>
      </c>
      <c r="I15" s="192"/>
      <c r="J15" s="190"/>
      <c r="K15" s="60"/>
      <c r="L15" s="193">
        <f t="shared" si="1"/>
        <v>0</v>
      </c>
      <c r="M15" s="76">
        <f t="shared" si="2"/>
        <v>0</v>
      </c>
    </row>
    <row r="16" spans="1:26" ht="102" customHeight="1">
      <c r="A16" s="146">
        <v>14</v>
      </c>
      <c r="B16" s="1" t="s">
        <v>132</v>
      </c>
      <c r="C16" s="236" t="s">
        <v>178</v>
      </c>
      <c r="D16" s="2" t="s">
        <v>14</v>
      </c>
      <c r="E16" s="2">
        <v>2</v>
      </c>
      <c r="F16" s="2">
        <v>5</v>
      </c>
      <c r="G16" s="204">
        <v>50</v>
      </c>
      <c r="H16" s="74">
        <f t="shared" si="0"/>
        <v>57</v>
      </c>
      <c r="I16" s="60"/>
      <c r="J16" s="2"/>
      <c r="K16" s="60"/>
      <c r="L16" s="76">
        <f t="shared" si="1"/>
        <v>0</v>
      </c>
      <c r="M16" s="76">
        <f t="shared" si="2"/>
        <v>0</v>
      </c>
    </row>
    <row r="17" spans="1:13" ht="122.25" customHeight="1">
      <c r="A17" s="146">
        <v>15</v>
      </c>
      <c r="B17" s="1" t="s">
        <v>133</v>
      </c>
      <c r="C17" s="236" t="s">
        <v>178</v>
      </c>
      <c r="D17" s="2" t="s">
        <v>14</v>
      </c>
      <c r="E17" s="2">
        <v>2</v>
      </c>
      <c r="F17" s="2">
        <v>5</v>
      </c>
      <c r="G17" s="204">
        <v>50</v>
      </c>
      <c r="H17" s="74">
        <f t="shared" si="0"/>
        <v>57</v>
      </c>
      <c r="I17" s="60"/>
      <c r="J17" s="2"/>
      <c r="K17" s="60"/>
      <c r="L17" s="76">
        <f t="shared" si="1"/>
        <v>0</v>
      </c>
      <c r="M17" s="76">
        <f t="shared" si="2"/>
        <v>0</v>
      </c>
    </row>
    <row r="18" spans="1:13" ht="105.75" customHeight="1">
      <c r="A18" s="146">
        <v>16</v>
      </c>
      <c r="B18" s="1" t="s">
        <v>134</v>
      </c>
      <c r="C18" s="236" t="s">
        <v>178</v>
      </c>
      <c r="D18" s="2" t="s">
        <v>14</v>
      </c>
      <c r="E18" s="2">
        <v>2</v>
      </c>
      <c r="F18" s="2">
        <v>5</v>
      </c>
      <c r="G18" s="204">
        <v>50</v>
      </c>
      <c r="H18" s="74">
        <f t="shared" si="0"/>
        <v>57</v>
      </c>
      <c r="I18" s="60"/>
      <c r="J18" s="2"/>
      <c r="K18" s="60"/>
      <c r="L18" s="76">
        <f t="shared" si="1"/>
        <v>0</v>
      </c>
      <c r="M18" s="76">
        <f t="shared" si="2"/>
        <v>0</v>
      </c>
    </row>
    <row r="19" spans="1:13" s="179" customFormat="1" ht="88.5" customHeight="1">
      <c r="A19" s="187">
        <v>17</v>
      </c>
      <c r="B19" s="198" t="s">
        <v>224</v>
      </c>
      <c r="C19" s="199" t="s">
        <v>178</v>
      </c>
      <c r="D19" s="200" t="s">
        <v>14</v>
      </c>
      <c r="E19" s="200">
        <v>2</v>
      </c>
      <c r="F19" s="200">
        <v>5</v>
      </c>
      <c r="G19" s="190">
        <v>50</v>
      </c>
      <c r="H19" s="191">
        <f t="shared" si="0"/>
        <v>57</v>
      </c>
      <c r="I19" s="201"/>
      <c r="J19" s="200"/>
      <c r="K19" s="60"/>
      <c r="L19" s="202">
        <f t="shared" si="1"/>
        <v>0</v>
      </c>
      <c r="M19" s="76">
        <f t="shared" si="2"/>
        <v>0</v>
      </c>
    </row>
    <row r="20" spans="1:13" s="179" customFormat="1" ht="132">
      <c r="A20" s="187">
        <v>18</v>
      </c>
      <c r="B20" s="205" t="s">
        <v>225</v>
      </c>
      <c r="C20" s="189" t="s">
        <v>178</v>
      </c>
      <c r="D20" s="190" t="s">
        <v>14</v>
      </c>
      <c r="E20" s="190">
        <v>0</v>
      </c>
      <c r="F20" s="190">
        <v>2</v>
      </c>
      <c r="G20" s="190">
        <v>50</v>
      </c>
      <c r="H20" s="191">
        <f t="shared" si="0"/>
        <v>52</v>
      </c>
      <c r="I20" s="192"/>
      <c r="J20" s="190"/>
      <c r="K20" s="60"/>
      <c r="L20" s="193">
        <f t="shared" si="1"/>
        <v>0</v>
      </c>
      <c r="M20" s="76">
        <f t="shared" si="2"/>
        <v>0</v>
      </c>
    </row>
    <row r="21" spans="1:13" s="179" customFormat="1" ht="132">
      <c r="A21" s="187">
        <v>19</v>
      </c>
      <c r="B21" s="205" t="s">
        <v>226</v>
      </c>
      <c r="C21" s="189" t="s">
        <v>178</v>
      </c>
      <c r="D21" s="190" t="s">
        <v>14</v>
      </c>
      <c r="E21" s="190">
        <v>0</v>
      </c>
      <c r="F21" s="190">
        <v>2</v>
      </c>
      <c r="G21" s="190">
        <v>50</v>
      </c>
      <c r="H21" s="191">
        <f t="shared" si="0"/>
        <v>52</v>
      </c>
      <c r="I21" s="192"/>
      <c r="J21" s="190"/>
      <c r="K21" s="60"/>
      <c r="L21" s="193">
        <f t="shared" si="1"/>
        <v>0</v>
      </c>
      <c r="M21" s="76">
        <f t="shared" si="2"/>
        <v>0</v>
      </c>
    </row>
    <row r="22" spans="1:13" s="179" customFormat="1" ht="131.25">
      <c r="A22" s="187">
        <v>20</v>
      </c>
      <c r="B22" s="206" t="s">
        <v>227</v>
      </c>
      <c r="C22" s="195"/>
      <c r="D22" s="195" t="s">
        <v>20</v>
      </c>
      <c r="E22" s="190">
        <v>0</v>
      </c>
      <c r="F22" s="203">
        <v>0</v>
      </c>
      <c r="G22" s="190">
        <v>10</v>
      </c>
      <c r="H22" s="191">
        <f t="shared" si="0"/>
        <v>10</v>
      </c>
      <c r="I22" s="196"/>
      <c r="J22" s="190"/>
      <c r="K22" s="60"/>
      <c r="L22" s="197">
        <f t="shared" si="1"/>
        <v>0</v>
      </c>
      <c r="M22" s="76">
        <f t="shared" si="2"/>
        <v>0</v>
      </c>
    </row>
    <row r="23" spans="1:13" s="179" customFormat="1" ht="88.5">
      <c r="A23" s="187">
        <v>21</v>
      </c>
      <c r="B23" s="206" t="s">
        <v>230</v>
      </c>
      <c r="C23" s="195"/>
      <c r="D23" s="195">
        <v>0</v>
      </c>
      <c r="E23" s="195">
        <v>0</v>
      </c>
      <c r="F23" s="195">
        <v>0</v>
      </c>
      <c r="G23" s="195">
        <v>10</v>
      </c>
      <c r="H23" s="191">
        <f t="shared" si="0"/>
        <v>10</v>
      </c>
      <c r="I23" s="196"/>
      <c r="J23" s="190"/>
      <c r="K23" s="60"/>
      <c r="L23" s="197">
        <f t="shared" si="1"/>
        <v>0</v>
      </c>
      <c r="M23" s="76">
        <f t="shared" si="2"/>
        <v>0</v>
      </c>
    </row>
    <row r="24" spans="1:13" s="179" customFormat="1" ht="201.75">
      <c r="A24" s="187">
        <v>22</v>
      </c>
      <c r="B24" s="206" t="s">
        <v>229</v>
      </c>
      <c r="C24" s="195"/>
      <c r="D24" s="195" t="s">
        <v>20</v>
      </c>
      <c r="E24" s="195">
        <v>0</v>
      </c>
      <c r="F24" s="195">
        <v>0</v>
      </c>
      <c r="G24" s="195">
        <v>10</v>
      </c>
      <c r="H24" s="191">
        <f t="shared" si="0"/>
        <v>10</v>
      </c>
      <c r="I24" s="196"/>
      <c r="J24" s="190"/>
      <c r="K24" s="60"/>
      <c r="L24" s="197">
        <f t="shared" si="1"/>
        <v>0</v>
      </c>
      <c r="M24" s="76">
        <f t="shared" si="2"/>
        <v>0</v>
      </c>
    </row>
    <row r="25" spans="1:13" s="179" customFormat="1" ht="103.5">
      <c r="A25" s="187">
        <v>23</v>
      </c>
      <c r="B25" s="206" t="s">
        <v>228</v>
      </c>
      <c r="C25" s="195"/>
      <c r="D25" s="195" t="s">
        <v>20</v>
      </c>
      <c r="E25" s="195">
        <v>0</v>
      </c>
      <c r="F25" s="195">
        <v>0</v>
      </c>
      <c r="G25" s="195">
        <v>10</v>
      </c>
      <c r="H25" s="191">
        <f t="shared" si="0"/>
        <v>10</v>
      </c>
      <c r="I25" s="196"/>
      <c r="J25" s="190"/>
      <c r="K25" s="60"/>
      <c r="L25" s="197">
        <f t="shared" si="1"/>
        <v>0</v>
      </c>
      <c r="M25" s="76">
        <f t="shared" si="2"/>
        <v>0</v>
      </c>
    </row>
    <row r="26" spans="1:13" ht="33" customHeight="1">
      <c r="A26" s="264" t="s">
        <v>21</v>
      </c>
      <c r="B26" s="264"/>
      <c r="C26" s="264"/>
      <c r="D26" s="264"/>
      <c r="E26" s="264"/>
      <c r="F26" s="264"/>
      <c r="G26" s="264"/>
      <c r="H26" s="264"/>
      <c r="I26" s="264"/>
      <c r="J26" s="264"/>
      <c r="K26" s="264"/>
      <c r="L26" s="208">
        <f>SUM(L3:L25)</f>
        <v>0</v>
      </c>
      <c r="M26" s="208">
        <f>SUM(M3:M25)</f>
        <v>0</v>
      </c>
    </row>
    <row r="27" spans="1:13" ht="12.75" customHeight="1"/>
    <row r="28" spans="1:13" ht="12.75" customHeight="1"/>
    <row r="29" spans="1:13" ht="12.75" customHeight="1"/>
    <row r="30" spans="1:13" ht="12.75" customHeight="1"/>
    <row r="31" spans="1:13" ht="12.75" customHeight="1"/>
    <row r="32" spans="1:1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sheetData>
  <mergeCells count="2">
    <mergeCell ref="A1:M1"/>
    <mergeCell ref="A26:K26"/>
  </mergeCells>
  <pageMargins left="0.7" right="0.7" top="0.75" bottom="0.75" header="0.51180555555555496" footer="0.51180555555555496"/>
  <pageSetup firstPageNumber="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zoomScaleNormal="100" workbookViewId="0">
      <selection activeCell="I3" sqref="I3:K4"/>
    </sheetView>
  </sheetViews>
  <sheetFormatPr defaultRowHeight="12.75"/>
  <cols>
    <col min="1" max="1" width="4.42578125" customWidth="1"/>
    <col min="2" max="2" width="21.140625" customWidth="1"/>
    <col min="3" max="3" width="13.42578125" customWidth="1"/>
    <col min="4" max="8" width="7.85546875" customWidth="1"/>
    <col min="9" max="9" width="10.5703125" customWidth="1"/>
    <col min="10" max="10" width="7.85546875" customWidth="1"/>
    <col min="11" max="11" width="10.42578125" customWidth="1"/>
    <col min="12" max="12" width="12.42578125" customWidth="1"/>
    <col min="13" max="13" width="11.28515625" customWidth="1"/>
    <col min="14" max="26" width="7" customWidth="1"/>
    <col min="27" max="1025" width="12.5703125" customWidth="1"/>
  </cols>
  <sheetData>
    <row r="1" spans="1:13" ht="42.75" customHeight="1">
      <c r="A1" s="246" t="s">
        <v>135</v>
      </c>
      <c r="B1" s="246"/>
      <c r="C1" s="246"/>
      <c r="D1" s="246"/>
      <c r="E1" s="246"/>
      <c r="F1" s="246"/>
      <c r="G1" s="246"/>
      <c r="H1" s="246"/>
      <c r="I1" s="246"/>
      <c r="J1" s="246"/>
      <c r="K1" s="246"/>
      <c r="L1" s="246"/>
      <c r="M1" s="246"/>
    </row>
    <row r="2" spans="1:13" ht="60" customHeight="1">
      <c r="A2" s="53" t="s">
        <v>0</v>
      </c>
      <c r="B2" s="53" t="s">
        <v>66</v>
      </c>
      <c r="C2" s="74" t="s">
        <v>83</v>
      </c>
      <c r="D2" s="53" t="s">
        <v>3</v>
      </c>
      <c r="E2" s="53" t="s">
        <v>4</v>
      </c>
      <c r="F2" s="53" t="s">
        <v>5</v>
      </c>
      <c r="G2" s="53" t="s">
        <v>6</v>
      </c>
      <c r="H2" s="53" t="s">
        <v>7</v>
      </c>
      <c r="I2" s="74" t="s">
        <v>84</v>
      </c>
      <c r="J2" s="74" t="s">
        <v>9</v>
      </c>
      <c r="K2" s="74" t="s">
        <v>85</v>
      </c>
      <c r="L2" s="74" t="s">
        <v>11</v>
      </c>
      <c r="M2" s="74" t="s">
        <v>12</v>
      </c>
    </row>
    <row r="3" spans="1:13" ht="78" customHeight="1">
      <c r="A3" s="9">
        <v>1</v>
      </c>
      <c r="B3" s="1" t="s">
        <v>136</v>
      </c>
      <c r="C3" s="2"/>
      <c r="D3" s="56" t="s">
        <v>14</v>
      </c>
      <c r="E3" s="56">
        <v>200</v>
      </c>
      <c r="F3" s="56">
        <v>700</v>
      </c>
      <c r="G3" s="56">
        <v>100</v>
      </c>
      <c r="H3" s="53">
        <f>E3+F3+G3</f>
        <v>1000</v>
      </c>
      <c r="I3" s="61"/>
      <c r="J3" s="61"/>
      <c r="K3" s="61"/>
      <c r="L3" s="62">
        <f>H3*I3</f>
        <v>0</v>
      </c>
      <c r="M3" s="62">
        <f>J3*L3</f>
        <v>0</v>
      </c>
    </row>
    <row r="4" spans="1:13" ht="73.5" customHeight="1">
      <c r="A4" s="9">
        <v>2</v>
      </c>
      <c r="B4" s="1" t="s">
        <v>137</v>
      </c>
      <c r="C4" s="2"/>
      <c r="D4" s="56" t="s">
        <v>14</v>
      </c>
      <c r="E4" s="56">
        <v>200</v>
      </c>
      <c r="F4" s="56">
        <v>1000</v>
      </c>
      <c r="G4" s="56">
        <v>50</v>
      </c>
      <c r="H4" s="53">
        <f>E4+F4+G4</f>
        <v>1250</v>
      </c>
      <c r="I4" s="61"/>
      <c r="J4" s="61"/>
      <c r="K4" s="61"/>
      <c r="L4" s="62">
        <f>H4*I4</f>
        <v>0</v>
      </c>
      <c r="M4" s="62">
        <f>J4*L4</f>
        <v>0</v>
      </c>
    </row>
    <row r="5" spans="1:13" ht="28.5" customHeight="1">
      <c r="A5" s="241" t="s">
        <v>21</v>
      </c>
      <c r="B5" s="241"/>
      <c r="C5" s="241"/>
      <c r="D5" s="241"/>
      <c r="E5" s="241"/>
      <c r="F5" s="241"/>
      <c r="G5" s="241"/>
      <c r="H5" s="241"/>
      <c r="I5" s="241"/>
      <c r="J5" s="241"/>
      <c r="K5" s="241"/>
      <c r="L5" s="25">
        <f>SUM(L3:L4)</f>
        <v>0</v>
      </c>
      <c r="M5" s="106">
        <f>SUM(M3:M4)</f>
        <v>0</v>
      </c>
    </row>
    <row r="6" spans="1:13" ht="12.75" customHeight="1"/>
    <row r="7" spans="1:13" ht="12.75" customHeight="1"/>
    <row r="8" spans="1:13" ht="12.75" customHeight="1"/>
    <row r="9" spans="1:13" ht="12.75" customHeight="1"/>
    <row r="10" spans="1:13" ht="12.75" customHeight="1"/>
    <row r="11" spans="1:13" ht="12.75" customHeight="1"/>
    <row r="12" spans="1:13" ht="12.75" customHeight="1"/>
    <row r="13" spans="1:13" ht="12.75" customHeight="1"/>
    <row r="14" spans="1:13" ht="12.75" customHeight="1"/>
    <row r="15" spans="1:13" ht="12.75" customHeight="1"/>
    <row r="16" spans="1: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5:K5"/>
  </mergeCells>
  <pageMargins left="0.7" right="0.7" top="0.75" bottom="0.75" header="0.51180555555555496" footer="0.51180555555555496"/>
  <pageSetup firstPageNumber="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A10" zoomScaleNormal="100" workbookViewId="0">
      <selection activeCell="I3" sqref="I3:K14"/>
    </sheetView>
  </sheetViews>
  <sheetFormatPr defaultRowHeight="12.75"/>
  <cols>
    <col min="1" max="1" width="5.42578125" customWidth="1"/>
    <col min="2" max="2" width="29.28515625" customWidth="1"/>
    <col min="3" max="3" width="13.5703125" customWidth="1"/>
    <col min="4" max="8" width="7.85546875" customWidth="1"/>
    <col min="9" max="9" width="11" customWidth="1"/>
    <col min="10" max="10" width="7.85546875" customWidth="1"/>
    <col min="11" max="11" width="13" customWidth="1"/>
    <col min="12" max="12" width="13.7109375" customWidth="1"/>
    <col min="13" max="13" width="12.140625" customWidth="1"/>
    <col min="14" max="15" width="7.85546875" customWidth="1"/>
    <col min="16" max="26" width="7" customWidth="1"/>
    <col min="27" max="1025" width="12.5703125" customWidth="1"/>
  </cols>
  <sheetData>
    <row r="1" spans="1:26" ht="29.25" customHeight="1">
      <c r="A1" s="265" t="s">
        <v>138</v>
      </c>
      <c r="B1" s="265"/>
      <c r="C1" s="265"/>
      <c r="D1" s="265"/>
      <c r="E1" s="265"/>
      <c r="F1" s="265"/>
      <c r="G1" s="265"/>
      <c r="H1" s="265"/>
      <c r="I1" s="265"/>
      <c r="J1" s="265"/>
      <c r="K1" s="265"/>
      <c r="L1" s="265"/>
      <c r="M1" s="265"/>
      <c r="N1" s="130"/>
      <c r="O1" s="130"/>
      <c r="P1" s="130"/>
      <c r="Q1" s="130"/>
      <c r="R1" s="130"/>
      <c r="S1" s="130"/>
      <c r="T1" s="130"/>
      <c r="U1" s="130"/>
      <c r="V1" s="130"/>
      <c r="W1" s="130"/>
      <c r="X1" s="130"/>
      <c r="Y1" s="130"/>
      <c r="Z1" s="130"/>
    </row>
    <row r="2" spans="1:26" ht="63" customHeight="1">
      <c r="A2" s="145" t="s">
        <v>0</v>
      </c>
      <c r="B2" s="145" t="s">
        <v>66</v>
      </c>
      <c r="C2" s="145" t="s">
        <v>139</v>
      </c>
      <c r="D2" s="145" t="s">
        <v>3</v>
      </c>
      <c r="E2" s="145" t="s">
        <v>4</v>
      </c>
      <c r="F2" s="145" t="s">
        <v>5</v>
      </c>
      <c r="G2" s="145" t="s">
        <v>6</v>
      </c>
      <c r="H2" s="145" t="s">
        <v>7</v>
      </c>
      <c r="I2" s="145" t="s">
        <v>8</v>
      </c>
      <c r="J2" s="145" t="s">
        <v>9</v>
      </c>
      <c r="K2" s="145" t="s">
        <v>10</v>
      </c>
      <c r="L2" s="145" t="s">
        <v>11</v>
      </c>
      <c r="M2" s="145" t="s">
        <v>12</v>
      </c>
    </row>
    <row r="3" spans="1:26" ht="57.75" customHeight="1">
      <c r="A3" s="56">
        <v>1</v>
      </c>
      <c r="B3" s="1" t="s">
        <v>140</v>
      </c>
      <c r="C3" s="53"/>
      <c r="D3" s="56" t="s">
        <v>14</v>
      </c>
      <c r="E3" s="56">
        <v>0</v>
      </c>
      <c r="F3" s="56">
        <v>80</v>
      </c>
      <c r="G3" s="56">
        <v>0</v>
      </c>
      <c r="H3" s="53">
        <f t="shared" ref="H3:H14" si="0">E3+F3+G3</f>
        <v>80</v>
      </c>
      <c r="I3" s="61"/>
      <c r="J3" s="61"/>
      <c r="K3" s="61"/>
      <c r="L3" s="62">
        <f t="shared" ref="L3:L14" si="1">H3*I3</f>
        <v>0</v>
      </c>
      <c r="M3" s="62">
        <f t="shared" ref="M3:M14" si="2">J3*L3</f>
        <v>0</v>
      </c>
    </row>
    <row r="4" spans="1:26" ht="51.75" customHeight="1">
      <c r="A4" s="56">
        <v>2</v>
      </c>
      <c r="B4" s="1" t="s">
        <v>141</v>
      </c>
      <c r="C4" s="56"/>
      <c r="D4" s="56" t="s">
        <v>14</v>
      </c>
      <c r="E4" s="56">
        <v>800</v>
      </c>
      <c r="F4" s="56">
        <v>1400</v>
      </c>
      <c r="G4" s="56">
        <v>1000</v>
      </c>
      <c r="H4" s="53">
        <f t="shared" si="0"/>
        <v>3200</v>
      </c>
      <c r="I4" s="61"/>
      <c r="J4" s="61"/>
      <c r="K4" s="61"/>
      <c r="L4" s="62">
        <f t="shared" si="1"/>
        <v>0</v>
      </c>
      <c r="M4" s="62">
        <f t="shared" si="2"/>
        <v>0</v>
      </c>
    </row>
    <row r="5" spans="1:26" ht="90.75" customHeight="1">
      <c r="A5" s="56">
        <v>3</v>
      </c>
      <c r="B5" s="1" t="s">
        <v>142</v>
      </c>
      <c r="C5" s="56"/>
      <c r="D5" s="56" t="s">
        <v>14</v>
      </c>
      <c r="E5" s="56">
        <v>0</v>
      </c>
      <c r="F5" s="56">
        <v>50</v>
      </c>
      <c r="G5" s="56">
        <v>10</v>
      </c>
      <c r="H5" s="53">
        <f t="shared" si="0"/>
        <v>60</v>
      </c>
      <c r="I5" s="61"/>
      <c r="J5" s="61"/>
      <c r="K5" s="61"/>
      <c r="L5" s="62">
        <f t="shared" si="1"/>
        <v>0</v>
      </c>
      <c r="M5" s="62">
        <f t="shared" si="2"/>
        <v>0</v>
      </c>
    </row>
    <row r="6" spans="1:26" ht="96" customHeight="1">
      <c r="A6" s="56">
        <v>4</v>
      </c>
      <c r="B6" s="1" t="s">
        <v>143</v>
      </c>
      <c r="C6" s="56"/>
      <c r="D6" s="56" t="s">
        <v>14</v>
      </c>
      <c r="E6" s="56">
        <v>1500</v>
      </c>
      <c r="F6" s="56">
        <v>1500</v>
      </c>
      <c r="G6" s="56">
        <v>3600</v>
      </c>
      <c r="H6" s="53">
        <f t="shared" si="0"/>
        <v>6600</v>
      </c>
      <c r="I6" s="61"/>
      <c r="J6" s="61"/>
      <c r="K6" s="61"/>
      <c r="L6" s="62">
        <f t="shared" si="1"/>
        <v>0</v>
      </c>
      <c r="M6" s="62">
        <f t="shared" si="2"/>
        <v>0</v>
      </c>
    </row>
    <row r="7" spans="1:26" ht="93" customHeight="1">
      <c r="A7" s="56">
        <v>5</v>
      </c>
      <c r="B7" s="1" t="s">
        <v>144</v>
      </c>
      <c r="C7" s="56"/>
      <c r="D7" s="56" t="s">
        <v>14</v>
      </c>
      <c r="E7" s="56">
        <v>0</v>
      </c>
      <c r="F7" s="56">
        <v>50</v>
      </c>
      <c r="G7" s="56">
        <v>10</v>
      </c>
      <c r="H7" s="53">
        <f t="shared" si="0"/>
        <v>60</v>
      </c>
      <c r="I7" s="61"/>
      <c r="J7" s="61"/>
      <c r="K7" s="61"/>
      <c r="L7" s="62">
        <f t="shared" si="1"/>
        <v>0</v>
      </c>
      <c r="M7" s="62">
        <f t="shared" si="2"/>
        <v>0</v>
      </c>
    </row>
    <row r="8" spans="1:26" ht="45.75" customHeight="1">
      <c r="A8" s="56">
        <v>6</v>
      </c>
      <c r="B8" s="1" t="s">
        <v>145</v>
      </c>
      <c r="C8" s="56"/>
      <c r="D8" s="56" t="s">
        <v>14</v>
      </c>
      <c r="E8" s="56">
        <v>10</v>
      </c>
      <c r="F8" s="56">
        <v>280</v>
      </c>
      <c r="G8" s="56">
        <v>10</v>
      </c>
      <c r="H8" s="53">
        <f t="shared" si="0"/>
        <v>300</v>
      </c>
      <c r="I8" s="61"/>
      <c r="J8" s="61"/>
      <c r="K8" s="61"/>
      <c r="L8" s="62">
        <f t="shared" si="1"/>
        <v>0</v>
      </c>
      <c r="M8" s="62">
        <f t="shared" si="2"/>
        <v>0</v>
      </c>
    </row>
    <row r="9" spans="1:26" ht="62.25" customHeight="1">
      <c r="A9" s="56">
        <v>7</v>
      </c>
      <c r="B9" s="1" t="s">
        <v>146</v>
      </c>
      <c r="C9" s="56"/>
      <c r="D9" s="56" t="s">
        <v>14</v>
      </c>
      <c r="E9" s="56">
        <v>20</v>
      </c>
      <c r="F9" s="56">
        <v>20</v>
      </c>
      <c r="G9" s="56">
        <v>0</v>
      </c>
      <c r="H9" s="53">
        <f t="shared" si="0"/>
        <v>40</v>
      </c>
      <c r="I9" s="61"/>
      <c r="J9" s="61"/>
      <c r="K9" s="61"/>
      <c r="L9" s="62">
        <f t="shared" si="1"/>
        <v>0</v>
      </c>
      <c r="M9" s="62">
        <f t="shared" si="2"/>
        <v>0</v>
      </c>
    </row>
    <row r="10" spans="1:26" ht="55.5" customHeight="1">
      <c r="A10" s="56">
        <v>8</v>
      </c>
      <c r="B10" s="1" t="s">
        <v>147</v>
      </c>
      <c r="C10" s="56"/>
      <c r="D10" s="56" t="s">
        <v>14</v>
      </c>
      <c r="E10" s="56">
        <v>50</v>
      </c>
      <c r="F10" s="56">
        <v>50</v>
      </c>
      <c r="G10" s="56">
        <v>10</v>
      </c>
      <c r="H10" s="53">
        <f t="shared" si="0"/>
        <v>110</v>
      </c>
      <c r="I10" s="61"/>
      <c r="J10" s="61"/>
      <c r="K10" s="61"/>
      <c r="L10" s="62">
        <f t="shared" si="1"/>
        <v>0</v>
      </c>
      <c r="M10" s="62">
        <f t="shared" si="2"/>
        <v>0</v>
      </c>
    </row>
    <row r="11" spans="1:26" ht="65.25" customHeight="1">
      <c r="A11" s="56">
        <v>9</v>
      </c>
      <c r="B11" s="1" t="s">
        <v>148</v>
      </c>
      <c r="C11" s="56"/>
      <c r="D11" s="56" t="s">
        <v>14</v>
      </c>
      <c r="E11" s="56">
        <v>150</v>
      </c>
      <c r="F11" s="56">
        <v>250</v>
      </c>
      <c r="G11" s="56">
        <v>20</v>
      </c>
      <c r="H11" s="53">
        <f t="shared" si="0"/>
        <v>420</v>
      </c>
      <c r="I11" s="61"/>
      <c r="J11" s="61"/>
      <c r="K11" s="61"/>
      <c r="L11" s="62">
        <f t="shared" si="1"/>
        <v>0</v>
      </c>
      <c r="M11" s="62">
        <f t="shared" si="2"/>
        <v>0</v>
      </c>
    </row>
    <row r="12" spans="1:26" ht="60" customHeight="1">
      <c r="A12" s="56">
        <v>10</v>
      </c>
      <c r="B12" s="1" t="s">
        <v>149</v>
      </c>
      <c r="C12" s="56"/>
      <c r="D12" s="56" t="s">
        <v>14</v>
      </c>
      <c r="E12" s="56">
        <v>250</v>
      </c>
      <c r="F12" s="56">
        <v>250</v>
      </c>
      <c r="G12" s="56">
        <v>15</v>
      </c>
      <c r="H12" s="53">
        <f t="shared" si="0"/>
        <v>515</v>
      </c>
      <c r="I12" s="61"/>
      <c r="J12" s="61"/>
      <c r="K12" s="61"/>
      <c r="L12" s="62">
        <f t="shared" si="1"/>
        <v>0</v>
      </c>
      <c r="M12" s="62">
        <f t="shared" si="2"/>
        <v>0</v>
      </c>
    </row>
    <row r="13" spans="1:26" ht="59.25" customHeight="1">
      <c r="A13" s="56">
        <v>11</v>
      </c>
      <c r="B13" s="1" t="s">
        <v>150</v>
      </c>
      <c r="C13" s="56"/>
      <c r="D13" s="56" t="s">
        <v>14</v>
      </c>
      <c r="E13" s="56">
        <v>200</v>
      </c>
      <c r="F13" s="56">
        <v>350</v>
      </c>
      <c r="G13" s="56">
        <v>5</v>
      </c>
      <c r="H13" s="53">
        <f t="shared" si="0"/>
        <v>555</v>
      </c>
      <c r="I13" s="61"/>
      <c r="J13" s="61"/>
      <c r="K13" s="61"/>
      <c r="L13" s="62">
        <f t="shared" si="1"/>
        <v>0</v>
      </c>
      <c r="M13" s="62">
        <f t="shared" si="2"/>
        <v>0</v>
      </c>
    </row>
    <row r="14" spans="1:26" ht="86.25" customHeight="1">
      <c r="A14" s="56">
        <v>12</v>
      </c>
      <c r="B14" s="1" t="s">
        <v>151</v>
      </c>
      <c r="C14" s="56"/>
      <c r="D14" s="56" t="s">
        <v>14</v>
      </c>
      <c r="E14" s="56">
        <v>0</v>
      </c>
      <c r="F14" s="56">
        <v>120</v>
      </c>
      <c r="G14" s="56">
        <v>5</v>
      </c>
      <c r="H14" s="53">
        <f t="shared" si="0"/>
        <v>125</v>
      </c>
      <c r="I14" s="61"/>
      <c r="J14" s="61"/>
      <c r="K14" s="61"/>
      <c r="L14" s="62">
        <f t="shared" si="1"/>
        <v>0</v>
      </c>
      <c r="M14" s="62">
        <f t="shared" si="2"/>
        <v>0</v>
      </c>
    </row>
    <row r="15" spans="1:26" ht="28.5" customHeight="1">
      <c r="A15" s="248" t="s">
        <v>21</v>
      </c>
      <c r="B15" s="248"/>
      <c r="C15" s="248"/>
      <c r="D15" s="248"/>
      <c r="E15" s="248"/>
      <c r="F15" s="248"/>
      <c r="G15" s="248"/>
      <c r="H15" s="248"/>
      <c r="I15" s="248"/>
      <c r="J15" s="248"/>
      <c r="K15" s="248"/>
      <c r="L15" s="25">
        <f>SUM(L3:L14)</f>
        <v>0</v>
      </c>
      <c r="M15" s="25">
        <f>SUM(M3:M14)</f>
        <v>0</v>
      </c>
      <c r="N15" s="45"/>
      <c r="O15" s="45"/>
      <c r="P15" s="45"/>
      <c r="Q15" s="45"/>
      <c r="R15" s="45"/>
      <c r="S15" s="45"/>
      <c r="T15" s="45"/>
      <c r="U15" s="45"/>
      <c r="V15" s="45"/>
      <c r="W15" s="45"/>
      <c r="X15" s="45"/>
      <c r="Y15" s="45"/>
      <c r="Z15" s="45"/>
    </row>
    <row r="16" spans="1:26" ht="15" customHeight="1">
      <c r="A16" s="45"/>
      <c r="B16" s="45"/>
      <c r="C16" s="45"/>
      <c r="D16" s="45"/>
      <c r="E16" s="45"/>
      <c r="F16" s="45"/>
      <c r="G16" s="45"/>
      <c r="H16" s="45"/>
      <c r="I16" s="45"/>
      <c r="J16" s="45"/>
      <c r="K16" s="45"/>
      <c r="L16" s="45"/>
      <c r="M16" s="45"/>
    </row>
    <row r="17" spans="1:13" ht="18" customHeight="1">
      <c r="A17" s="30"/>
      <c r="B17" s="266"/>
      <c r="C17" s="266"/>
      <c r="D17" s="266"/>
      <c r="E17" s="266"/>
      <c r="F17" s="266"/>
      <c r="G17" s="266"/>
      <c r="H17" s="266"/>
      <c r="I17" s="266"/>
      <c r="J17" s="266"/>
      <c r="K17" s="30"/>
      <c r="L17" s="30"/>
      <c r="M17" s="30"/>
    </row>
    <row r="18" spans="1:13" ht="14.25" customHeight="1">
      <c r="A18" s="30"/>
      <c r="B18" s="30"/>
      <c r="C18" s="30"/>
      <c r="D18" s="30"/>
      <c r="E18" s="30"/>
      <c r="F18" s="30"/>
      <c r="G18" s="30"/>
      <c r="H18" s="30"/>
      <c r="I18" s="30"/>
      <c r="J18" s="30"/>
      <c r="K18" s="30"/>
      <c r="L18" s="30"/>
      <c r="M18" s="30"/>
    </row>
    <row r="19" spans="1:13" ht="14.25" customHeight="1">
      <c r="A19" s="30"/>
      <c r="B19" s="30"/>
      <c r="C19" s="30"/>
      <c r="D19" s="30"/>
      <c r="E19" s="30"/>
      <c r="F19" s="30"/>
      <c r="G19" s="30"/>
      <c r="H19" s="30"/>
      <c r="I19" s="30"/>
      <c r="J19" s="30"/>
      <c r="K19" s="30"/>
      <c r="L19" s="30"/>
      <c r="M19" s="30"/>
    </row>
    <row r="20" spans="1:13" ht="14.25" customHeight="1">
      <c r="A20" s="30"/>
      <c r="B20" s="30"/>
      <c r="C20" s="30"/>
      <c r="D20" s="30"/>
      <c r="E20" s="30"/>
      <c r="F20" s="30"/>
      <c r="G20" s="30"/>
      <c r="H20" s="30"/>
      <c r="I20" s="30"/>
      <c r="J20" s="30"/>
      <c r="K20" s="30"/>
      <c r="L20" s="30"/>
      <c r="M20" s="30"/>
    </row>
    <row r="21" spans="1:13" ht="14.25" customHeight="1">
      <c r="A21" s="30"/>
      <c r="B21" s="30"/>
      <c r="C21" s="30"/>
      <c r="D21" s="30"/>
      <c r="E21" s="30"/>
      <c r="F21" s="30"/>
      <c r="G21" s="30"/>
      <c r="H21" s="30"/>
      <c r="I21" s="30"/>
      <c r="J21" s="30"/>
      <c r="K21" s="30"/>
      <c r="L21" s="30"/>
      <c r="M21" s="30"/>
    </row>
    <row r="22" spans="1:13" ht="14.25" customHeight="1">
      <c r="A22" s="30"/>
      <c r="B22" s="30"/>
      <c r="C22" s="30"/>
      <c r="D22" s="30"/>
      <c r="E22" s="30"/>
      <c r="F22" s="30"/>
      <c r="G22" s="30"/>
      <c r="H22" s="30"/>
      <c r="I22" s="30"/>
      <c r="J22" s="30"/>
      <c r="K22" s="30"/>
      <c r="L22" s="30"/>
      <c r="M22" s="30"/>
    </row>
    <row r="23" spans="1:13" ht="14.25" customHeight="1">
      <c r="A23" s="30"/>
      <c r="B23" s="30"/>
      <c r="C23" s="30"/>
      <c r="D23" s="30"/>
      <c r="E23" s="30"/>
      <c r="F23" s="30"/>
      <c r="G23" s="30"/>
      <c r="H23" s="30"/>
      <c r="I23" s="30"/>
      <c r="J23" s="30"/>
      <c r="K23" s="30"/>
      <c r="L23" s="30"/>
      <c r="M23" s="30"/>
    </row>
    <row r="24" spans="1:13" ht="14.25" customHeight="1">
      <c r="A24" s="30"/>
      <c r="B24" s="30"/>
      <c r="C24" s="30"/>
      <c r="D24" s="30"/>
      <c r="E24" s="30"/>
      <c r="F24" s="30"/>
      <c r="G24" s="30"/>
      <c r="H24" s="30"/>
      <c r="I24" s="30"/>
      <c r="J24" s="30"/>
      <c r="K24" s="30"/>
      <c r="L24" s="30"/>
      <c r="M24" s="30"/>
    </row>
    <row r="25" spans="1:13" ht="14.25" customHeight="1">
      <c r="A25" s="30"/>
      <c r="B25" s="30"/>
      <c r="C25" s="30"/>
      <c r="D25" s="30"/>
      <c r="E25" s="30"/>
      <c r="F25" s="30"/>
      <c r="G25" s="30"/>
      <c r="H25" s="30"/>
      <c r="I25" s="30"/>
      <c r="J25" s="30"/>
      <c r="K25" s="30"/>
      <c r="L25" s="30"/>
      <c r="M25" s="30"/>
    </row>
    <row r="26" spans="1:13" ht="14.25" customHeight="1">
      <c r="A26" s="30"/>
      <c r="B26" s="30"/>
      <c r="C26" s="30"/>
      <c r="D26" s="30"/>
      <c r="E26" s="30"/>
      <c r="F26" s="30"/>
      <c r="G26" s="30"/>
      <c r="H26" s="30"/>
      <c r="I26" s="30"/>
      <c r="J26" s="30"/>
      <c r="K26" s="30"/>
      <c r="L26" s="30"/>
      <c r="M26" s="30"/>
    </row>
    <row r="27" spans="1:13" ht="14.25" customHeight="1">
      <c r="A27" s="30"/>
      <c r="B27" s="30"/>
      <c r="C27" s="30"/>
      <c r="D27" s="30"/>
      <c r="E27" s="30"/>
      <c r="F27" s="30"/>
      <c r="G27" s="30"/>
      <c r="H27" s="30"/>
      <c r="I27" s="30"/>
      <c r="J27" s="30"/>
      <c r="K27" s="30"/>
      <c r="L27" s="30"/>
      <c r="M27" s="30"/>
    </row>
    <row r="28" spans="1:13" ht="14.25" customHeight="1">
      <c r="A28" s="30"/>
      <c r="B28" s="30" t="s">
        <v>152</v>
      </c>
      <c r="C28" s="30"/>
      <c r="D28" s="30"/>
      <c r="E28" s="30"/>
      <c r="F28" s="30"/>
      <c r="G28" s="30"/>
      <c r="H28" s="30"/>
      <c r="I28" s="30"/>
      <c r="J28" s="30"/>
      <c r="K28" s="30"/>
      <c r="L28" s="30"/>
      <c r="M28" s="30"/>
    </row>
    <row r="29" spans="1:13" ht="14.25" customHeight="1">
      <c r="A29" s="30"/>
      <c r="B29" s="30"/>
      <c r="C29" s="30"/>
      <c r="D29" s="30"/>
      <c r="E29" s="30"/>
      <c r="F29" s="30"/>
      <c r="G29" s="30"/>
      <c r="H29" s="30"/>
      <c r="I29" s="30"/>
      <c r="J29" s="30"/>
      <c r="K29" s="30"/>
      <c r="L29" s="30"/>
      <c r="M29" s="30"/>
    </row>
    <row r="30" spans="1:13" ht="14.25" customHeight="1">
      <c r="A30" s="30"/>
      <c r="B30" s="30" t="s">
        <v>153</v>
      </c>
      <c r="C30" s="30"/>
      <c r="D30" s="30"/>
      <c r="E30" s="30"/>
      <c r="F30" s="30"/>
      <c r="G30" s="30"/>
      <c r="H30" s="30"/>
      <c r="I30" s="30"/>
      <c r="J30" s="30"/>
      <c r="K30" s="30"/>
      <c r="L30" s="30"/>
      <c r="M30" s="30"/>
    </row>
    <row r="31" spans="1:13" ht="14.25" customHeight="1">
      <c r="A31" s="30"/>
      <c r="B31" s="30"/>
      <c r="C31" s="30"/>
      <c r="D31" s="30"/>
      <c r="E31" s="30"/>
      <c r="F31" s="30"/>
      <c r="G31" s="30"/>
      <c r="H31" s="30"/>
      <c r="I31" s="30"/>
      <c r="J31" s="30"/>
      <c r="K31" s="30"/>
      <c r="L31" s="30"/>
      <c r="M31" s="30"/>
    </row>
    <row r="32" spans="1:13" ht="14.25" customHeight="1">
      <c r="A32" s="30"/>
      <c r="B32" s="30"/>
      <c r="C32" s="30"/>
      <c r="D32" s="30"/>
      <c r="E32" s="30"/>
      <c r="F32" s="30"/>
      <c r="G32" s="30"/>
      <c r="H32" s="30"/>
      <c r="I32" s="30" t="s">
        <v>154</v>
      </c>
      <c r="J32" s="30"/>
      <c r="K32" s="30"/>
      <c r="L32" s="30"/>
      <c r="M32" s="30"/>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3">
    <mergeCell ref="A1:M1"/>
    <mergeCell ref="A15:K15"/>
    <mergeCell ref="B17:J17"/>
  </mergeCells>
  <pageMargins left="0.7" right="0.7" top="0.75" bottom="0.75" header="0.51180555555555496" footer="0.51180555555555496"/>
  <pageSetup firstPageNumber="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election activeCell="P4" sqref="P4"/>
    </sheetView>
  </sheetViews>
  <sheetFormatPr defaultRowHeight="12.75"/>
  <cols>
    <col min="1" max="1" width="3.42578125" customWidth="1"/>
    <col min="2" max="2" width="37.42578125" customWidth="1"/>
    <col min="3" max="3" width="13.140625" customWidth="1"/>
    <col min="4" max="4" width="7.85546875" customWidth="1"/>
    <col min="5" max="5" width="7.140625" customWidth="1"/>
    <col min="6" max="6" width="6.85546875" customWidth="1"/>
    <col min="7" max="7" width="7.85546875" customWidth="1"/>
    <col min="8" max="8" width="5.7109375" customWidth="1"/>
    <col min="9" max="9" width="9" customWidth="1"/>
    <col min="10" max="10" width="6.42578125" customWidth="1"/>
    <col min="11" max="11" width="7.85546875" customWidth="1"/>
    <col min="12" max="12" width="12.28515625" customWidth="1"/>
    <col min="13" max="13" width="12.42578125" customWidth="1"/>
    <col min="14" max="26" width="7" customWidth="1"/>
    <col min="27" max="1025" width="12.5703125" customWidth="1"/>
  </cols>
  <sheetData>
    <row r="1" spans="1:26" ht="51" customHeight="1">
      <c r="A1" s="261" t="s">
        <v>155</v>
      </c>
      <c r="B1" s="261"/>
      <c r="C1" s="261"/>
      <c r="D1" s="261"/>
      <c r="E1" s="261"/>
      <c r="F1" s="261"/>
      <c r="G1" s="261"/>
      <c r="H1" s="261"/>
      <c r="I1" s="261"/>
      <c r="J1" s="261"/>
      <c r="K1" s="261"/>
      <c r="L1" s="261"/>
      <c r="M1" s="261"/>
      <c r="N1" s="147"/>
      <c r="O1" s="147"/>
      <c r="P1" s="147"/>
      <c r="Q1" s="147"/>
      <c r="R1" s="147"/>
      <c r="S1" s="147"/>
      <c r="T1" s="147"/>
      <c r="U1" s="147"/>
      <c r="V1" s="147"/>
      <c r="W1" s="147"/>
      <c r="X1" s="147"/>
      <c r="Y1" s="147"/>
      <c r="Z1" s="147"/>
    </row>
    <row r="2" spans="1:26" ht="68.25" customHeight="1">
      <c r="A2" s="119" t="s">
        <v>0</v>
      </c>
      <c r="B2" s="53" t="s">
        <v>1</v>
      </c>
      <c r="C2" s="120" t="s">
        <v>83</v>
      </c>
      <c r="D2" s="119" t="s">
        <v>3</v>
      </c>
      <c r="E2" s="119" t="s">
        <v>4</v>
      </c>
      <c r="F2" s="119" t="s">
        <v>5</v>
      </c>
      <c r="G2" s="119" t="s">
        <v>6</v>
      </c>
      <c r="H2" s="119" t="s">
        <v>7</v>
      </c>
      <c r="I2" s="120" t="s">
        <v>84</v>
      </c>
      <c r="J2" s="120" t="s">
        <v>9</v>
      </c>
      <c r="K2" s="120" t="s">
        <v>85</v>
      </c>
      <c r="L2" s="120" t="s">
        <v>11</v>
      </c>
      <c r="M2" s="120" t="s">
        <v>12</v>
      </c>
      <c r="N2" s="121"/>
      <c r="O2" s="121"/>
      <c r="P2" s="121"/>
      <c r="Q2" s="121"/>
      <c r="R2" s="121"/>
      <c r="S2" s="121"/>
      <c r="T2" s="121"/>
      <c r="U2" s="121"/>
      <c r="V2" s="121"/>
      <c r="W2" s="121"/>
      <c r="X2" s="121"/>
      <c r="Y2" s="121"/>
      <c r="Z2" s="121"/>
    </row>
    <row r="3" spans="1:26" ht="55.5" customHeight="1">
      <c r="A3" s="56">
        <v>1</v>
      </c>
      <c r="B3" s="148" t="s">
        <v>156</v>
      </c>
      <c r="C3" s="149"/>
      <c r="D3" s="108" t="s">
        <v>14</v>
      </c>
      <c r="E3" s="108">
        <v>3200</v>
      </c>
      <c r="F3" s="108">
        <v>25</v>
      </c>
      <c r="G3" s="108">
        <v>20</v>
      </c>
      <c r="H3" s="53">
        <f t="shared" ref="H3:H11" si="0">E3+F3+G3</f>
        <v>3245</v>
      </c>
      <c r="I3" s="109"/>
      <c r="J3" s="61"/>
      <c r="K3" s="61"/>
      <c r="L3" s="62">
        <f t="shared" ref="L3:L11" si="1">H3*I3</f>
        <v>0</v>
      </c>
      <c r="M3" s="62">
        <f t="shared" ref="M3:M11" si="2">J3*L3</f>
        <v>0</v>
      </c>
    </row>
    <row r="4" spans="1:26" ht="138" customHeight="1">
      <c r="A4" s="56">
        <v>2</v>
      </c>
      <c r="B4" s="57" t="s">
        <v>157</v>
      </c>
      <c r="C4" s="233" t="s">
        <v>178</v>
      </c>
      <c r="D4" s="56" t="s">
        <v>20</v>
      </c>
      <c r="E4" s="56">
        <v>2</v>
      </c>
      <c r="F4" s="56">
        <v>4</v>
      </c>
      <c r="G4" s="56">
        <v>2</v>
      </c>
      <c r="H4" s="53">
        <f t="shared" si="0"/>
        <v>8</v>
      </c>
      <c r="I4" s="61"/>
      <c r="J4" s="61"/>
      <c r="K4" s="61"/>
      <c r="L4" s="62">
        <f t="shared" si="1"/>
        <v>0</v>
      </c>
      <c r="M4" s="62">
        <f t="shared" si="2"/>
        <v>0</v>
      </c>
    </row>
    <row r="5" spans="1:26" ht="153" customHeight="1">
      <c r="A5" s="56">
        <v>3</v>
      </c>
      <c r="B5" s="57" t="s">
        <v>158</v>
      </c>
      <c r="C5" s="233" t="s">
        <v>178</v>
      </c>
      <c r="D5" s="56" t="s">
        <v>20</v>
      </c>
      <c r="E5" s="56">
        <v>6</v>
      </c>
      <c r="F5" s="56">
        <v>4</v>
      </c>
      <c r="G5" s="56">
        <v>5</v>
      </c>
      <c r="H5" s="53">
        <f t="shared" si="0"/>
        <v>15</v>
      </c>
      <c r="I5" s="61"/>
      <c r="J5" s="61"/>
      <c r="K5" s="61"/>
      <c r="L5" s="62">
        <f t="shared" si="1"/>
        <v>0</v>
      </c>
      <c r="M5" s="62">
        <f t="shared" si="2"/>
        <v>0</v>
      </c>
    </row>
    <row r="6" spans="1:26" ht="144.75" customHeight="1">
      <c r="A6" s="56">
        <v>4</v>
      </c>
      <c r="B6" s="57" t="s">
        <v>159</v>
      </c>
      <c r="C6" s="233" t="s">
        <v>178</v>
      </c>
      <c r="D6" s="56" t="s">
        <v>63</v>
      </c>
      <c r="E6" s="56">
        <v>6</v>
      </c>
      <c r="F6" s="56">
        <v>10</v>
      </c>
      <c r="G6" s="56">
        <v>5</v>
      </c>
      <c r="H6" s="53">
        <f t="shared" si="0"/>
        <v>21</v>
      </c>
      <c r="I6" s="61"/>
      <c r="J6" s="61"/>
      <c r="K6" s="61"/>
      <c r="L6" s="62">
        <f t="shared" si="1"/>
        <v>0</v>
      </c>
      <c r="M6" s="62">
        <f t="shared" si="2"/>
        <v>0</v>
      </c>
    </row>
    <row r="7" spans="1:26" ht="120.75" customHeight="1">
      <c r="A7" s="56">
        <v>5</v>
      </c>
      <c r="B7" s="57" t="s">
        <v>160</v>
      </c>
      <c r="C7" s="2"/>
      <c r="D7" s="56" t="s">
        <v>20</v>
      </c>
      <c r="E7" s="56">
        <v>20</v>
      </c>
      <c r="F7" s="56">
        <v>10</v>
      </c>
      <c r="G7" s="56">
        <v>20</v>
      </c>
      <c r="H7" s="53">
        <f t="shared" si="0"/>
        <v>50</v>
      </c>
      <c r="I7" s="61"/>
      <c r="J7" s="61"/>
      <c r="K7" s="61"/>
      <c r="L7" s="62">
        <f t="shared" si="1"/>
        <v>0</v>
      </c>
      <c r="M7" s="62">
        <f t="shared" si="2"/>
        <v>0</v>
      </c>
    </row>
    <row r="8" spans="1:26" ht="93" customHeight="1">
      <c r="A8" s="56">
        <v>6</v>
      </c>
      <c r="B8" s="57" t="s">
        <v>161</v>
      </c>
      <c r="C8" s="2"/>
      <c r="D8" s="56" t="s">
        <v>20</v>
      </c>
      <c r="E8" s="56">
        <v>40</v>
      </c>
      <c r="F8" s="56">
        <v>4</v>
      </c>
      <c r="G8" s="56">
        <v>0</v>
      </c>
      <c r="H8" s="53">
        <f t="shared" si="0"/>
        <v>44</v>
      </c>
      <c r="I8" s="61"/>
      <c r="J8" s="61"/>
      <c r="K8" s="61"/>
      <c r="L8" s="62">
        <f t="shared" si="1"/>
        <v>0</v>
      </c>
      <c r="M8" s="62">
        <f t="shared" si="2"/>
        <v>0</v>
      </c>
    </row>
    <row r="9" spans="1:26" ht="76.5" customHeight="1">
      <c r="A9" s="56">
        <v>7</v>
      </c>
      <c r="B9" s="57" t="s">
        <v>162</v>
      </c>
      <c r="C9" s="56"/>
      <c r="D9" s="56" t="s">
        <v>20</v>
      </c>
      <c r="E9" s="56">
        <v>350</v>
      </c>
      <c r="F9" s="56">
        <v>15</v>
      </c>
      <c r="G9" s="56">
        <v>0</v>
      </c>
      <c r="H9" s="53">
        <f t="shared" si="0"/>
        <v>365</v>
      </c>
      <c r="I9" s="61"/>
      <c r="J9" s="61"/>
      <c r="K9" s="61"/>
      <c r="L9" s="62">
        <f t="shared" si="1"/>
        <v>0</v>
      </c>
      <c r="M9" s="62">
        <f t="shared" si="2"/>
        <v>0</v>
      </c>
    </row>
    <row r="10" spans="1:26" ht="81.75" customHeight="1">
      <c r="A10" s="56">
        <v>8</v>
      </c>
      <c r="B10" s="57" t="s">
        <v>163</v>
      </c>
      <c r="C10" s="56"/>
      <c r="D10" s="56" t="s">
        <v>20</v>
      </c>
      <c r="E10" s="56">
        <v>180</v>
      </c>
      <c r="F10" s="56">
        <v>20</v>
      </c>
      <c r="G10" s="56">
        <v>0</v>
      </c>
      <c r="H10" s="53">
        <f t="shared" si="0"/>
        <v>200</v>
      </c>
      <c r="I10" s="61"/>
      <c r="J10" s="61"/>
      <c r="K10" s="61"/>
      <c r="L10" s="62">
        <f t="shared" si="1"/>
        <v>0</v>
      </c>
      <c r="M10" s="62">
        <f t="shared" si="2"/>
        <v>0</v>
      </c>
    </row>
    <row r="11" spans="1:26" ht="83.25" customHeight="1">
      <c r="A11" s="56">
        <v>9</v>
      </c>
      <c r="B11" s="57" t="s">
        <v>164</v>
      </c>
      <c r="C11" s="56"/>
      <c r="D11" s="56" t="s">
        <v>20</v>
      </c>
      <c r="E11" s="56">
        <v>120</v>
      </c>
      <c r="F11" s="56">
        <v>20</v>
      </c>
      <c r="G11" s="56">
        <v>0</v>
      </c>
      <c r="H11" s="53">
        <f t="shared" si="0"/>
        <v>140</v>
      </c>
      <c r="I11" s="61"/>
      <c r="J11" s="61"/>
      <c r="K11" s="61"/>
      <c r="L11" s="62">
        <f t="shared" si="1"/>
        <v>0</v>
      </c>
      <c r="M11" s="62">
        <f t="shared" si="2"/>
        <v>0</v>
      </c>
    </row>
    <row r="12" spans="1:26" ht="35.25" customHeight="1">
      <c r="A12" s="267" t="s">
        <v>21</v>
      </c>
      <c r="B12" s="267"/>
      <c r="C12" s="267"/>
      <c r="D12" s="267"/>
      <c r="E12" s="267"/>
      <c r="F12" s="267"/>
      <c r="G12" s="267"/>
      <c r="H12" s="267"/>
      <c r="I12" s="267"/>
      <c r="J12" s="267"/>
      <c r="K12" s="267"/>
      <c r="L12" s="25">
        <f>SUM(L3:L11)</f>
        <v>0</v>
      </c>
      <c r="M12" s="25">
        <f>SUM(M3:M11)</f>
        <v>0</v>
      </c>
    </row>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12:K12"/>
  </mergeCells>
  <pageMargins left="0.7" right="0.7" top="0.75" bottom="0.75" header="0.51180555555555496" footer="0.51180555555555496"/>
  <pageSetup firstPageNumber="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election activeCell="R3" sqref="R3"/>
    </sheetView>
  </sheetViews>
  <sheetFormatPr defaultRowHeight="12.75"/>
  <cols>
    <col min="1" max="1" width="4.28515625" customWidth="1"/>
    <col min="2" max="2" width="42.42578125" customWidth="1"/>
    <col min="3" max="3" width="12.42578125" customWidth="1"/>
    <col min="4" max="8" width="7.85546875" customWidth="1"/>
    <col min="9" max="9" width="11.28515625" customWidth="1"/>
    <col min="10" max="10" width="6.28515625" customWidth="1"/>
    <col min="11" max="11" width="11.85546875" customWidth="1"/>
    <col min="12" max="12" width="12.42578125" customWidth="1"/>
    <col min="13" max="13" width="14.7109375" customWidth="1"/>
    <col min="14" max="14" width="7.85546875" customWidth="1"/>
    <col min="15" max="15" width="7.85546875" hidden="1" customWidth="1"/>
    <col min="16" max="26" width="7" customWidth="1"/>
    <col min="27" max="1025" width="12.5703125" customWidth="1"/>
  </cols>
  <sheetData>
    <row r="1" spans="1:26" ht="45" customHeight="1">
      <c r="A1" s="268" t="s">
        <v>165</v>
      </c>
      <c r="B1" s="268"/>
      <c r="C1" s="268"/>
      <c r="D1" s="268"/>
      <c r="E1" s="268"/>
      <c r="F1" s="268"/>
      <c r="G1" s="268"/>
      <c r="H1" s="268"/>
      <c r="I1" s="268"/>
      <c r="J1" s="268"/>
      <c r="K1" s="268"/>
      <c r="L1" s="268"/>
      <c r="M1" s="268"/>
      <c r="N1" s="67"/>
      <c r="O1" s="67"/>
      <c r="P1" s="67"/>
      <c r="Q1" s="67"/>
      <c r="R1" s="67"/>
      <c r="S1" s="67"/>
      <c r="T1" s="67"/>
      <c r="U1" s="67"/>
      <c r="V1" s="67"/>
      <c r="W1" s="67"/>
      <c r="X1" s="67"/>
      <c r="Y1" s="67"/>
      <c r="Z1" s="67"/>
    </row>
    <row r="2" spans="1:26" ht="76.5" customHeight="1">
      <c r="A2" s="150" t="s">
        <v>0</v>
      </c>
      <c r="B2" s="150" t="s">
        <v>1</v>
      </c>
      <c r="C2" s="150" t="s">
        <v>2</v>
      </c>
      <c r="D2" s="150" t="s">
        <v>3</v>
      </c>
      <c r="E2" s="150" t="s">
        <v>4</v>
      </c>
      <c r="F2" s="150" t="s">
        <v>5</v>
      </c>
      <c r="G2" s="150" t="s">
        <v>6</v>
      </c>
      <c r="H2" s="150" t="s">
        <v>7</v>
      </c>
      <c r="I2" s="150" t="s">
        <v>8</v>
      </c>
      <c r="J2" s="150" t="s">
        <v>9</v>
      </c>
      <c r="K2" s="150" t="s">
        <v>10</v>
      </c>
      <c r="L2" s="150" t="s">
        <v>11</v>
      </c>
      <c r="M2" s="150" t="s">
        <v>12</v>
      </c>
      <c r="N2" s="71"/>
      <c r="O2" s="71"/>
      <c r="P2" s="71"/>
      <c r="Q2" s="71"/>
      <c r="R2" s="71"/>
      <c r="S2" s="71"/>
      <c r="T2" s="71"/>
      <c r="U2" s="71"/>
      <c r="V2" s="71"/>
      <c r="W2" s="71"/>
      <c r="X2" s="71"/>
      <c r="Y2" s="71"/>
      <c r="Z2" s="71"/>
    </row>
    <row r="3" spans="1:26" ht="249.75" customHeight="1">
      <c r="A3" s="2">
        <v>1</v>
      </c>
      <c r="B3" s="1" t="s">
        <v>166</v>
      </c>
      <c r="C3" s="151"/>
      <c r="D3" s="2" t="s">
        <v>20</v>
      </c>
      <c r="E3" s="2">
        <v>0</v>
      </c>
      <c r="F3" s="2">
        <v>20</v>
      </c>
      <c r="G3" s="2">
        <v>10</v>
      </c>
      <c r="H3" s="74">
        <f t="shared" ref="H3:H14" si="0">E3+F3+G3</f>
        <v>30</v>
      </c>
      <c r="I3" s="60"/>
      <c r="J3" s="60"/>
      <c r="K3" s="75"/>
      <c r="L3" s="76">
        <f t="shared" ref="L3:L14" si="1">H3*I3</f>
        <v>0</v>
      </c>
      <c r="M3" s="76">
        <f t="shared" ref="M3:M14" si="2">J3*L3</f>
        <v>0</v>
      </c>
      <c r="O3">
        <v>1.08</v>
      </c>
    </row>
    <row r="4" spans="1:26" ht="205.5" customHeight="1">
      <c r="A4" s="2">
        <v>2</v>
      </c>
      <c r="B4" s="1" t="s">
        <v>167</v>
      </c>
      <c r="C4" s="151"/>
      <c r="D4" s="2" t="s">
        <v>20</v>
      </c>
      <c r="E4" s="2">
        <v>5</v>
      </c>
      <c r="F4" s="2">
        <v>150</v>
      </c>
      <c r="G4" s="2">
        <v>20</v>
      </c>
      <c r="H4" s="74">
        <f t="shared" si="0"/>
        <v>175</v>
      </c>
      <c r="I4" s="60"/>
      <c r="J4" s="60"/>
      <c r="K4" s="75"/>
      <c r="L4" s="76">
        <f t="shared" si="1"/>
        <v>0</v>
      </c>
      <c r="M4" s="76">
        <f t="shared" si="2"/>
        <v>0</v>
      </c>
      <c r="O4">
        <v>1.08</v>
      </c>
    </row>
    <row r="5" spans="1:26" ht="234.75" customHeight="1">
      <c r="A5" s="2">
        <v>3</v>
      </c>
      <c r="B5" s="1" t="s">
        <v>168</v>
      </c>
      <c r="C5" s="151"/>
      <c r="D5" s="2" t="s">
        <v>20</v>
      </c>
      <c r="E5" s="2">
        <v>500</v>
      </c>
      <c r="F5" s="2">
        <v>550</v>
      </c>
      <c r="G5" s="2">
        <v>1000</v>
      </c>
      <c r="H5" s="74">
        <f t="shared" si="0"/>
        <v>2050</v>
      </c>
      <c r="I5" s="60"/>
      <c r="J5" s="60"/>
      <c r="K5" s="75"/>
      <c r="L5" s="76">
        <f t="shared" si="1"/>
        <v>0</v>
      </c>
      <c r="M5" s="76">
        <f t="shared" si="2"/>
        <v>0</v>
      </c>
      <c r="O5">
        <v>1.08</v>
      </c>
    </row>
    <row r="6" spans="1:26" ht="219" customHeight="1">
      <c r="A6" s="2">
        <v>4</v>
      </c>
      <c r="B6" s="1" t="s">
        <v>169</v>
      </c>
      <c r="C6" s="151"/>
      <c r="D6" s="2" t="s">
        <v>20</v>
      </c>
      <c r="E6" s="2">
        <v>1000</v>
      </c>
      <c r="F6" s="2">
        <v>150</v>
      </c>
      <c r="G6" s="2">
        <v>500</v>
      </c>
      <c r="H6" s="74">
        <f t="shared" si="0"/>
        <v>1650</v>
      </c>
      <c r="I6" s="60"/>
      <c r="J6" s="60"/>
      <c r="K6" s="75"/>
      <c r="L6" s="76">
        <f t="shared" si="1"/>
        <v>0</v>
      </c>
      <c r="M6" s="76">
        <f t="shared" si="2"/>
        <v>0</v>
      </c>
      <c r="O6">
        <v>1.08</v>
      </c>
    </row>
    <row r="7" spans="1:26" ht="235.5" customHeight="1">
      <c r="A7" s="2">
        <v>5</v>
      </c>
      <c r="B7" s="1" t="s">
        <v>170</v>
      </c>
      <c r="C7" s="151"/>
      <c r="D7" s="2" t="s">
        <v>20</v>
      </c>
      <c r="E7" s="2">
        <v>100</v>
      </c>
      <c r="F7" s="2">
        <v>0</v>
      </c>
      <c r="G7" s="2">
        <v>100</v>
      </c>
      <c r="H7" s="74">
        <f t="shared" si="0"/>
        <v>200</v>
      </c>
      <c r="I7" s="60"/>
      <c r="J7" s="60"/>
      <c r="K7" s="75"/>
      <c r="L7" s="76">
        <f t="shared" si="1"/>
        <v>0</v>
      </c>
      <c r="M7" s="76">
        <f t="shared" si="2"/>
        <v>0</v>
      </c>
    </row>
    <row r="8" spans="1:26" ht="249" customHeight="1">
      <c r="A8" s="2">
        <v>6</v>
      </c>
      <c r="B8" s="1" t="s">
        <v>171</v>
      </c>
      <c r="C8" s="151"/>
      <c r="D8" s="2" t="s">
        <v>20</v>
      </c>
      <c r="E8" s="2">
        <v>100</v>
      </c>
      <c r="F8" s="2">
        <v>0</v>
      </c>
      <c r="G8" s="2">
        <v>100</v>
      </c>
      <c r="H8" s="74">
        <f t="shared" si="0"/>
        <v>200</v>
      </c>
      <c r="I8" s="60"/>
      <c r="J8" s="60"/>
      <c r="K8" s="75"/>
      <c r="L8" s="76">
        <f t="shared" si="1"/>
        <v>0</v>
      </c>
      <c r="M8" s="76">
        <f t="shared" si="2"/>
        <v>0</v>
      </c>
    </row>
    <row r="9" spans="1:26" ht="114.75" customHeight="1">
      <c r="A9" s="2">
        <v>7</v>
      </c>
      <c r="B9" s="152" t="s">
        <v>172</v>
      </c>
      <c r="C9" s="151"/>
      <c r="D9" s="2" t="s">
        <v>20</v>
      </c>
      <c r="E9" s="2">
        <v>0</v>
      </c>
      <c r="F9" s="2">
        <v>0</v>
      </c>
      <c r="G9" s="2">
        <v>2000</v>
      </c>
      <c r="H9" s="74">
        <f t="shared" si="0"/>
        <v>2000</v>
      </c>
      <c r="I9" s="60"/>
      <c r="J9" s="60"/>
      <c r="K9" s="75"/>
      <c r="L9" s="76">
        <f t="shared" si="1"/>
        <v>0</v>
      </c>
      <c r="M9" s="76">
        <f t="shared" si="2"/>
        <v>0</v>
      </c>
    </row>
    <row r="10" spans="1:26" ht="78.75" customHeight="1">
      <c r="A10" s="2">
        <v>8</v>
      </c>
      <c r="B10" s="1" t="s">
        <v>173</v>
      </c>
      <c r="C10" s="151"/>
      <c r="D10" s="2" t="s">
        <v>20</v>
      </c>
      <c r="E10" s="2">
        <v>300</v>
      </c>
      <c r="F10" s="2">
        <v>100</v>
      </c>
      <c r="G10" s="2">
        <v>0</v>
      </c>
      <c r="H10" s="74">
        <f t="shared" si="0"/>
        <v>400</v>
      </c>
      <c r="I10" s="60"/>
      <c r="J10" s="60"/>
      <c r="K10" s="75"/>
      <c r="L10" s="76">
        <f t="shared" si="1"/>
        <v>0</v>
      </c>
      <c r="M10" s="76">
        <f t="shared" si="2"/>
        <v>0</v>
      </c>
      <c r="O10">
        <v>1.08</v>
      </c>
    </row>
    <row r="11" spans="1:26" ht="78.75" customHeight="1">
      <c r="A11" s="2">
        <v>9</v>
      </c>
      <c r="B11" s="1" t="s">
        <v>174</v>
      </c>
      <c r="C11" s="151"/>
      <c r="D11" s="2" t="s">
        <v>20</v>
      </c>
      <c r="E11" s="2">
        <v>0</v>
      </c>
      <c r="F11" s="2">
        <v>50</v>
      </c>
      <c r="G11" s="2">
        <v>0</v>
      </c>
      <c r="H11" s="74">
        <f t="shared" si="0"/>
        <v>50</v>
      </c>
      <c r="I11" s="60"/>
      <c r="J11" s="60"/>
      <c r="K11" s="75"/>
      <c r="L11" s="76">
        <f t="shared" si="1"/>
        <v>0</v>
      </c>
      <c r="M11" s="76">
        <f t="shared" si="2"/>
        <v>0</v>
      </c>
    </row>
    <row r="12" spans="1:26" ht="180" customHeight="1">
      <c r="A12" s="2">
        <v>10</v>
      </c>
      <c r="B12" s="153" t="s">
        <v>175</v>
      </c>
      <c r="C12" s="154"/>
      <c r="D12" s="88" t="s">
        <v>20</v>
      </c>
      <c r="E12" s="88">
        <v>30</v>
      </c>
      <c r="F12" s="88">
        <v>30</v>
      </c>
      <c r="G12" s="88">
        <v>10</v>
      </c>
      <c r="H12" s="74">
        <f t="shared" si="0"/>
        <v>70</v>
      </c>
      <c r="I12" s="110"/>
      <c r="J12" s="110"/>
      <c r="K12" s="155"/>
      <c r="L12" s="76">
        <f t="shared" si="1"/>
        <v>0</v>
      </c>
      <c r="M12" s="76">
        <f t="shared" si="2"/>
        <v>0</v>
      </c>
    </row>
    <row r="13" spans="1:26" ht="237" customHeight="1">
      <c r="A13" s="2">
        <v>11</v>
      </c>
      <c r="B13" s="156" t="s">
        <v>176</v>
      </c>
      <c r="C13" s="151"/>
      <c r="D13" s="2" t="s">
        <v>20</v>
      </c>
      <c r="E13" s="2">
        <v>330</v>
      </c>
      <c r="F13" s="2">
        <v>50</v>
      </c>
      <c r="G13" s="2">
        <v>100</v>
      </c>
      <c r="H13" s="74">
        <f t="shared" si="0"/>
        <v>480</v>
      </c>
      <c r="I13" s="60"/>
      <c r="J13" s="60"/>
      <c r="K13" s="75"/>
      <c r="L13" s="76">
        <f t="shared" si="1"/>
        <v>0</v>
      </c>
      <c r="M13" s="76">
        <f t="shared" si="2"/>
        <v>0</v>
      </c>
    </row>
    <row r="14" spans="1:26" ht="237" customHeight="1">
      <c r="A14" s="2">
        <v>12</v>
      </c>
      <c r="B14" s="156" t="s">
        <v>177</v>
      </c>
      <c r="C14" s="151" t="s">
        <v>178</v>
      </c>
      <c r="D14" s="2" t="s">
        <v>20</v>
      </c>
      <c r="E14" s="2">
        <v>20</v>
      </c>
      <c r="F14" s="2">
        <v>50</v>
      </c>
      <c r="G14" s="2">
        <v>10</v>
      </c>
      <c r="H14" s="74">
        <f t="shared" si="0"/>
        <v>80</v>
      </c>
      <c r="I14" s="60"/>
      <c r="J14" s="60"/>
      <c r="K14" s="75"/>
      <c r="L14" s="76">
        <f t="shared" si="1"/>
        <v>0</v>
      </c>
      <c r="M14" s="76">
        <f t="shared" si="2"/>
        <v>0</v>
      </c>
    </row>
    <row r="15" spans="1:26" ht="26.25" customHeight="1">
      <c r="A15" s="269" t="s">
        <v>21</v>
      </c>
      <c r="B15" s="269"/>
      <c r="C15" s="269"/>
      <c r="D15" s="269"/>
      <c r="E15" s="269"/>
      <c r="F15" s="269"/>
      <c r="G15" s="269"/>
      <c r="H15" s="269"/>
      <c r="I15" s="269"/>
      <c r="J15" s="269"/>
      <c r="K15" s="269"/>
      <c r="L15" s="157">
        <f>SUM(L3:L14)</f>
        <v>0</v>
      </c>
      <c r="M15" s="157">
        <f>SUM(M3:M14)</f>
        <v>0</v>
      </c>
      <c r="N15" s="116"/>
      <c r="O15" s="116"/>
      <c r="P15" s="116"/>
      <c r="Q15" s="116"/>
      <c r="R15" s="116"/>
      <c r="S15" s="116"/>
      <c r="T15" s="116"/>
      <c r="U15" s="116"/>
      <c r="V15" s="116"/>
      <c r="W15" s="116"/>
      <c r="X15" s="116"/>
      <c r="Y15" s="116"/>
      <c r="Z15" s="116"/>
    </row>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15:K15"/>
  </mergeCells>
  <pageMargins left="0.7" right="0.7" top="0.75" bottom="0.75" header="0.51180555555555496" footer="0.51180555555555496"/>
  <pageSetup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zoomScaleNormal="100" workbookViewId="0">
      <selection activeCell="T5" sqref="T5"/>
    </sheetView>
  </sheetViews>
  <sheetFormatPr defaultRowHeight="12.75"/>
  <cols>
    <col min="1" max="1" width="3.42578125" customWidth="1"/>
    <col min="2" max="2" width="25.28515625" customWidth="1"/>
    <col min="3" max="3" width="12.7109375" customWidth="1"/>
    <col min="4" max="8" width="7.85546875" customWidth="1"/>
    <col min="9" max="9" width="10.85546875" customWidth="1"/>
    <col min="10" max="10" width="7.85546875" customWidth="1"/>
    <col min="11" max="11" width="11.85546875" customWidth="1"/>
    <col min="12" max="12" width="12.42578125" customWidth="1"/>
    <col min="13" max="13" width="13.85546875" customWidth="1"/>
    <col min="14" max="14" width="7.85546875" customWidth="1"/>
    <col min="15" max="26" width="7" customWidth="1"/>
    <col min="27" max="1025" width="12.5703125" customWidth="1"/>
  </cols>
  <sheetData>
    <row r="1" spans="1:26" ht="30" customHeight="1">
      <c r="A1" s="270" t="s">
        <v>270</v>
      </c>
      <c r="B1" s="270"/>
      <c r="C1" s="270"/>
      <c r="D1" s="270"/>
      <c r="E1" s="270"/>
      <c r="F1" s="270"/>
      <c r="G1" s="270"/>
      <c r="H1" s="270"/>
      <c r="I1" s="270"/>
      <c r="J1" s="270"/>
      <c r="K1" s="270"/>
      <c r="L1" s="270"/>
      <c r="M1" s="270"/>
      <c r="N1" s="67"/>
      <c r="O1" s="26"/>
      <c r="P1" s="26"/>
      <c r="Q1" s="26"/>
      <c r="R1" s="26"/>
      <c r="S1" s="26"/>
      <c r="T1" s="26"/>
      <c r="U1" s="26"/>
      <c r="V1" s="26"/>
      <c r="W1" s="26"/>
      <c r="X1" s="26"/>
      <c r="Y1" s="26"/>
      <c r="Z1" s="26"/>
    </row>
    <row r="2" spans="1:26" ht="51" customHeight="1">
      <c r="A2" s="72" t="s">
        <v>0</v>
      </c>
      <c r="B2" s="72" t="s">
        <v>66</v>
      </c>
      <c r="C2" s="72" t="s">
        <v>77</v>
      </c>
      <c r="D2" s="72" t="s">
        <v>3</v>
      </c>
      <c r="E2" s="72" t="s">
        <v>4</v>
      </c>
      <c r="F2" s="72" t="s">
        <v>5</v>
      </c>
      <c r="G2" s="72" t="s">
        <v>6</v>
      </c>
      <c r="H2" s="72" t="s">
        <v>7</v>
      </c>
      <c r="I2" s="72" t="s">
        <v>8</v>
      </c>
      <c r="J2" s="72" t="s">
        <v>9</v>
      </c>
      <c r="K2" s="72" t="s">
        <v>10</v>
      </c>
      <c r="L2" s="72" t="s">
        <v>11</v>
      </c>
      <c r="M2" s="72" t="s">
        <v>12</v>
      </c>
      <c r="N2" s="158"/>
    </row>
    <row r="3" spans="1:26" ht="163.5" customHeight="1">
      <c r="A3" s="2">
        <v>1</v>
      </c>
      <c r="B3" s="1" t="s">
        <v>179</v>
      </c>
      <c r="C3" s="151"/>
      <c r="D3" s="2" t="s">
        <v>63</v>
      </c>
      <c r="E3" s="2">
        <v>10</v>
      </c>
      <c r="F3" s="2">
        <v>20</v>
      </c>
      <c r="G3" s="2">
        <v>10</v>
      </c>
      <c r="H3" s="74">
        <f>E3+F3+G3</f>
        <v>40</v>
      </c>
      <c r="I3" s="60"/>
      <c r="J3" s="60"/>
      <c r="K3" s="75"/>
      <c r="L3" s="159">
        <f>H3*I3</f>
        <v>0</v>
      </c>
      <c r="M3" s="159">
        <f>J3*L3</f>
        <v>0</v>
      </c>
    </row>
    <row r="4" spans="1:26" ht="153" customHeight="1">
      <c r="A4" s="2">
        <v>2</v>
      </c>
      <c r="B4" s="1" t="s">
        <v>269</v>
      </c>
      <c r="C4" s="151"/>
      <c r="D4" s="2" t="s">
        <v>63</v>
      </c>
      <c r="E4" s="2">
        <v>10</v>
      </c>
      <c r="F4" s="2">
        <v>20</v>
      </c>
      <c r="G4" s="2">
        <v>10</v>
      </c>
      <c r="H4" s="74">
        <f>E4+F4+G4</f>
        <v>40</v>
      </c>
      <c r="I4" s="60"/>
      <c r="J4" s="60"/>
      <c r="K4" s="75"/>
      <c r="L4" s="159">
        <f>H4*I4</f>
        <v>0</v>
      </c>
      <c r="M4" s="159">
        <f>J4*L4</f>
        <v>0</v>
      </c>
    </row>
    <row r="5" spans="1:26" ht="150" customHeight="1">
      <c r="A5" s="2">
        <v>3</v>
      </c>
      <c r="B5" s="1" t="s">
        <v>180</v>
      </c>
      <c r="C5" s="151"/>
      <c r="D5" s="2" t="s">
        <v>63</v>
      </c>
      <c r="E5" s="2">
        <v>10</v>
      </c>
      <c r="F5" s="2">
        <v>20</v>
      </c>
      <c r="G5" s="2">
        <v>10</v>
      </c>
      <c r="H5" s="74">
        <f>E5+F5+G5</f>
        <v>40</v>
      </c>
      <c r="I5" s="60"/>
      <c r="J5" s="60"/>
      <c r="K5" s="75"/>
      <c r="L5" s="159">
        <f>H5*I5</f>
        <v>0</v>
      </c>
      <c r="M5" s="159">
        <f>J5*L5</f>
        <v>0</v>
      </c>
    </row>
    <row r="6" spans="1:26" ht="29.25" customHeight="1">
      <c r="A6" s="271" t="s">
        <v>21</v>
      </c>
      <c r="B6" s="271"/>
      <c r="C6" s="271"/>
      <c r="D6" s="271"/>
      <c r="E6" s="271"/>
      <c r="F6" s="271"/>
      <c r="G6" s="271"/>
      <c r="H6" s="271"/>
      <c r="I6" s="271"/>
      <c r="J6" s="271"/>
      <c r="K6" s="271"/>
      <c r="L6" s="160">
        <f>SUM(L3:L5)</f>
        <v>0</v>
      </c>
      <c r="M6" s="237"/>
      <c r="N6" s="116"/>
      <c r="O6" s="116"/>
      <c r="P6" s="116"/>
      <c r="Q6" s="116"/>
      <c r="R6" s="116"/>
      <c r="S6" s="116"/>
      <c r="T6" s="116"/>
      <c r="U6" s="116"/>
      <c r="V6" s="116"/>
      <c r="W6" s="116"/>
      <c r="X6" s="116"/>
      <c r="Y6" s="116"/>
      <c r="Z6" s="116"/>
    </row>
    <row r="7" spans="1:26" ht="63.75" customHeight="1">
      <c r="B7" s="272" t="s">
        <v>181</v>
      </c>
      <c r="C7" s="272"/>
      <c r="D7" s="272"/>
      <c r="E7" s="272"/>
      <c r="F7" s="272"/>
      <c r="G7" s="272"/>
      <c r="H7" s="272"/>
      <c r="I7" s="272"/>
      <c r="J7" s="272"/>
      <c r="K7" s="272"/>
      <c r="L7" s="272"/>
      <c r="M7" s="272"/>
    </row>
    <row r="8" spans="1:26" ht="12.75" customHeight="1"/>
    <row r="9" spans="1:26" ht="12.75" customHeight="1"/>
    <row r="10" spans="1:26" ht="12.75" customHeight="1"/>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M1"/>
    <mergeCell ref="A6:K6"/>
    <mergeCell ref="B7:M7"/>
  </mergeCells>
  <pageMargins left="0.7" right="0.7" top="0.75" bottom="0.75" header="0.51180555555555496" footer="0.51180555555555496"/>
  <pageSetup firstPageNumber="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zoomScaleNormal="100" workbookViewId="0">
      <selection activeCell="Q3" sqref="Q3"/>
    </sheetView>
  </sheetViews>
  <sheetFormatPr defaultRowHeight="12.75"/>
  <cols>
    <col min="1" max="1" width="4.42578125" customWidth="1"/>
    <col min="2" max="2" width="36.28515625" customWidth="1"/>
    <col min="3" max="3" width="7.85546875" customWidth="1"/>
    <col min="4" max="4" width="13.5703125" customWidth="1"/>
    <col min="5" max="5" width="7.85546875" customWidth="1"/>
    <col min="6" max="6" width="8" customWidth="1"/>
    <col min="7" max="11" width="7.85546875" customWidth="1"/>
    <col min="12" max="12" width="11.5703125"/>
    <col min="13" max="13" width="15.42578125" customWidth="1"/>
    <col min="14" max="15" width="7.85546875" customWidth="1"/>
    <col min="16" max="26" width="7" customWidth="1"/>
    <col min="27" max="1025" width="12.5703125" customWidth="1"/>
  </cols>
  <sheetData>
    <row r="1" spans="1:26" ht="30.75" customHeight="1">
      <c r="A1" s="273" t="s">
        <v>182</v>
      </c>
      <c r="B1" s="273"/>
      <c r="C1" s="273"/>
      <c r="D1" s="273"/>
      <c r="E1" s="273"/>
      <c r="F1" s="273"/>
      <c r="G1" s="273"/>
      <c r="H1" s="273"/>
      <c r="I1" s="273"/>
      <c r="J1" s="273"/>
      <c r="K1" s="273"/>
      <c r="L1" s="273"/>
      <c r="M1" s="273"/>
    </row>
    <row r="2" spans="1:26" ht="60" customHeight="1">
      <c r="A2" s="74" t="s">
        <v>0</v>
      </c>
      <c r="B2" s="74" t="s">
        <v>66</v>
      </c>
      <c r="C2" s="74" t="s">
        <v>183</v>
      </c>
      <c r="D2" s="161" t="s">
        <v>184</v>
      </c>
      <c r="E2" s="74" t="s">
        <v>185</v>
      </c>
      <c r="F2" s="74" t="s">
        <v>186</v>
      </c>
      <c r="G2" s="74" t="s">
        <v>187</v>
      </c>
      <c r="H2" s="74" t="s">
        <v>188</v>
      </c>
      <c r="I2" s="74" t="s">
        <v>8</v>
      </c>
      <c r="J2" s="74" t="s">
        <v>9</v>
      </c>
      <c r="K2" s="74" t="s">
        <v>10</v>
      </c>
      <c r="L2" s="74" t="s">
        <v>11</v>
      </c>
      <c r="M2" s="74" t="s">
        <v>12</v>
      </c>
    </row>
    <row r="3" spans="1:26" ht="182.25" customHeight="1">
      <c r="A3" s="56">
        <v>1</v>
      </c>
      <c r="B3" s="1" t="s">
        <v>189</v>
      </c>
      <c r="C3" s="2" t="s">
        <v>190</v>
      </c>
      <c r="D3" s="229" t="s">
        <v>178</v>
      </c>
      <c r="E3" s="56">
        <v>100</v>
      </c>
      <c r="F3" s="56">
        <v>10</v>
      </c>
      <c r="G3" s="56">
        <v>50</v>
      </c>
      <c r="H3" s="74">
        <f t="shared" ref="H3:H7" si="0">E3+F3+G3</f>
        <v>160</v>
      </c>
      <c r="I3" s="62"/>
      <c r="J3" s="2"/>
      <c r="K3" s="162"/>
      <c r="L3" s="163">
        <f t="shared" ref="L3:L7" si="1">H3*I3</f>
        <v>0</v>
      </c>
      <c r="M3" s="163">
        <f t="shared" ref="M3:M7" si="2">J3*L3</f>
        <v>0</v>
      </c>
    </row>
    <row r="4" spans="1:26" ht="194.25" customHeight="1">
      <c r="A4" s="108">
        <v>2</v>
      </c>
      <c r="B4" s="1" t="s">
        <v>191</v>
      </c>
      <c r="C4" s="88" t="s">
        <v>192</v>
      </c>
      <c r="D4" s="229"/>
      <c r="E4" s="108">
        <v>5</v>
      </c>
      <c r="F4" s="108">
        <v>4</v>
      </c>
      <c r="G4" s="108">
        <v>5</v>
      </c>
      <c r="H4" s="74">
        <f t="shared" si="0"/>
        <v>14</v>
      </c>
      <c r="I4" s="164"/>
      <c r="J4" s="2"/>
      <c r="K4" s="162"/>
      <c r="L4" s="163">
        <f t="shared" si="1"/>
        <v>0</v>
      </c>
      <c r="M4" s="163">
        <f t="shared" si="2"/>
        <v>0</v>
      </c>
    </row>
    <row r="5" spans="1:26" ht="128.25" customHeight="1">
      <c r="A5" s="56">
        <v>3</v>
      </c>
      <c r="B5" s="165" t="s">
        <v>193</v>
      </c>
      <c r="C5" s="108" t="s">
        <v>192</v>
      </c>
      <c r="D5" s="229" t="s">
        <v>178</v>
      </c>
      <c r="E5" s="56">
        <v>5</v>
      </c>
      <c r="F5" s="56">
        <v>2</v>
      </c>
      <c r="G5" s="56">
        <v>5</v>
      </c>
      <c r="H5" s="74">
        <f t="shared" si="0"/>
        <v>12</v>
      </c>
      <c r="I5" s="62"/>
      <c r="J5" s="2"/>
      <c r="K5" s="162"/>
      <c r="L5" s="163">
        <f t="shared" si="1"/>
        <v>0</v>
      </c>
      <c r="M5" s="163">
        <f t="shared" si="2"/>
        <v>0</v>
      </c>
    </row>
    <row r="6" spans="1:26" ht="100.5" customHeight="1">
      <c r="A6" s="108">
        <v>4</v>
      </c>
      <c r="B6" s="85" t="s">
        <v>194</v>
      </c>
      <c r="C6" s="108" t="s">
        <v>192</v>
      </c>
      <c r="D6" s="229" t="s">
        <v>178</v>
      </c>
      <c r="E6" s="56">
        <v>10</v>
      </c>
      <c r="F6" s="56">
        <v>2</v>
      </c>
      <c r="G6" s="56">
        <v>5</v>
      </c>
      <c r="H6" s="74">
        <f t="shared" si="0"/>
        <v>17</v>
      </c>
      <c r="I6" s="62"/>
      <c r="J6" s="88"/>
      <c r="K6" s="162"/>
      <c r="L6" s="163">
        <f t="shared" si="1"/>
        <v>0</v>
      </c>
      <c r="M6" s="163">
        <f t="shared" si="2"/>
        <v>0</v>
      </c>
    </row>
    <row r="7" spans="1:26" ht="107.25" customHeight="1">
      <c r="A7" s="56">
        <v>5</v>
      </c>
      <c r="B7" s="85" t="s">
        <v>195</v>
      </c>
      <c r="C7" s="108" t="s">
        <v>192</v>
      </c>
      <c r="D7" s="229" t="s">
        <v>178</v>
      </c>
      <c r="E7" s="56">
        <v>5</v>
      </c>
      <c r="F7" s="56">
        <v>2</v>
      </c>
      <c r="G7" s="56">
        <v>5</v>
      </c>
      <c r="H7" s="74">
        <f t="shared" si="0"/>
        <v>12</v>
      </c>
      <c r="I7" s="62"/>
      <c r="J7" s="88"/>
      <c r="K7" s="162"/>
      <c r="L7" s="163">
        <f t="shared" si="1"/>
        <v>0</v>
      </c>
      <c r="M7" s="163">
        <f t="shared" si="2"/>
        <v>0</v>
      </c>
    </row>
    <row r="8" spans="1:26" ht="29.25" customHeight="1">
      <c r="A8" s="241" t="s">
        <v>21</v>
      </c>
      <c r="B8" s="241"/>
      <c r="C8" s="241"/>
      <c r="D8" s="241"/>
      <c r="E8" s="241"/>
      <c r="F8" s="241"/>
      <c r="G8" s="241"/>
      <c r="H8" s="241"/>
      <c r="I8" s="241"/>
      <c r="J8" s="241"/>
      <c r="K8" s="241"/>
      <c r="L8" s="238">
        <f>SUM(L3:L7)</f>
        <v>0</v>
      </c>
      <c r="M8" s="166">
        <f>SUM(M3:M7)</f>
        <v>0</v>
      </c>
      <c r="N8" s="45"/>
      <c r="O8" s="45"/>
      <c r="P8" s="45"/>
      <c r="Q8" s="45"/>
      <c r="R8" s="45"/>
      <c r="S8" s="45"/>
      <c r="T8" s="45"/>
      <c r="U8" s="45"/>
      <c r="V8" s="45"/>
      <c r="W8" s="45"/>
      <c r="X8" s="45"/>
      <c r="Y8" s="45"/>
      <c r="Z8" s="45"/>
    </row>
    <row r="9" spans="1:26" ht="12.75" customHeight="1"/>
    <row r="10" spans="1:26" ht="12.75" customHeight="1"/>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2">
    <mergeCell ref="A1:M1"/>
    <mergeCell ref="A8:K8"/>
  </mergeCells>
  <pageMargins left="0.7" right="0.7" top="0.75" bottom="0.75" header="0.51180555555555496" footer="0.51180555555555496"/>
  <pageSetup firstPageNumber="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 zoomScaleNormal="100" workbookViewId="0">
      <selection activeCell="I3" sqref="I3:K3"/>
    </sheetView>
  </sheetViews>
  <sheetFormatPr defaultRowHeight="12.75"/>
  <cols>
    <col min="1" max="1" width="7" customWidth="1"/>
    <col min="2" max="2" width="37.42578125" customWidth="1"/>
    <col min="3" max="3" width="13" customWidth="1"/>
    <col min="4" max="11" width="7" customWidth="1"/>
    <col min="12" max="12" width="12" customWidth="1"/>
    <col min="13" max="13" width="14.5703125" customWidth="1"/>
    <col min="14" max="26" width="7" customWidth="1"/>
    <col min="27" max="1025" width="12.5703125" customWidth="1"/>
  </cols>
  <sheetData>
    <row r="1" spans="1:26" ht="37.5" customHeight="1">
      <c r="A1" s="274" t="s">
        <v>196</v>
      </c>
      <c r="B1" s="274"/>
      <c r="C1" s="274"/>
      <c r="D1" s="274"/>
      <c r="E1" s="274"/>
      <c r="F1" s="274"/>
      <c r="G1" s="274"/>
      <c r="H1" s="274"/>
      <c r="I1" s="274"/>
      <c r="J1" s="274"/>
      <c r="K1" s="274"/>
      <c r="L1" s="274"/>
      <c r="M1" s="274"/>
    </row>
    <row r="2" spans="1:26" ht="51" customHeight="1">
      <c r="A2" s="72" t="s">
        <v>0</v>
      </c>
      <c r="B2" s="72" t="s">
        <v>1</v>
      </c>
      <c r="C2" s="72" t="s">
        <v>197</v>
      </c>
      <c r="D2" s="72" t="s">
        <v>3</v>
      </c>
      <c r="E2" s="72" t="s">
        <v>4</v>
      </c>
      <c r="F2" s="72" t="s">
        <v>5</v>
      </c>
      <c r="G2" s="72" t="s">
        <v>6</v>
      </c>
      <c r="H2" s="72" t="s">
        <v>7</v>
      </c>
      <c r="I2" s="72" t="s">
        <v>8</v>
      </c>
      <c r="J2" s="72" t="s">
        <v>9</v>
      </c>
      <c r="K2" s="72" t="s">
        <v>10</v>
      </c>
      <c r="L2" s="72" t="s">
        <v>11</v>
      </c>
      <c r="M2" s="72" t="s">
        <v>12</v>
      </c>
    </row>
    <row r="3" spans="1:26" ht="264.75" customHeight="1">
      <c r="A3" s="2">
        <v>1</v>
      </c>
      <c r="B3" s="114" t="s">
        <v>198</v>
      </c>
      <c r="C3" s="167"/>
      <c r="D3" s="2" t="s">
        <v>14</v>
      </c>
      <c r="E3" s="2">
        <v>3000</v>
      </c>
      <c r="F3" s="2">
        <v>1000</v>
      </c>
      <c r="G3" s="168">
        <v>4000</v>
      </c>
      <c r="H3" s="74">
        <f>E3+F3+G3</f>
        <v>8000</v>
      </c>
      <c r="I3" s="60"/>
      <c r="J3" s="2"/>
      <c r="K3" s="2"/>
      <c r="L3" s="76">
        <f>H3*I3</f>
        <v>0</v>
      </c>
      <c r="M3" s="76">
        <f>J3*L3</f>
        <v>0</v>
      </c>
    </row>
    <row r="4" spans="1:26" ht="30.75" customHeight="1">
      <c r="A4" s="271" t="s">
        <v>21</v>
      </c>
      <c r="B4" s="271"/>
      <c r="C4" s="271"/>
      <c r="D4" s="271"/>
      <c r="E4" s="271"/>
      <c r="F4" s="271"/>
      <c r="G4" s="271"/>
      <c r="H4" s="271"/>
      <c r="I4" s="271"/>
      <c r="J4" s="271"/>
      <c r="K4" s="271"/>
      <c r="L4" s="157">
        <f>SUM(L3)</f>
        <v>0</v>
      </c>
      <c r="M4" s="157">
        <f>SUM(M3)</f>
        <v>0</v>
      </c>
      <c r="N4" s="45"/>
      <c r="O4" s="45"/>
      <c r="P4" s="45"/>
      <c r="Q4" s="45"/>
      <c r="R4" s="45"/>
      <c r="S4" s="45"/>
      <c r="T4" s="45"/>
      <c r="U4" s="45"/>
      <c r="V4" s="45"/>
      <c r="W4" s="45"/>
      <c r="X4" s="45"/>
      <c r="Y4" s="45"/>
      <c r="Z4" s="45"/>
    </row>
    <row r="5" spans="1:26" ht="12.75" customHeight="1"/>
    <row r="6" spans="1:26" ht="12.75" customHeight="1"/>
    <row r="7" spans="1:26" ht="12.75" customHeight="1"/>
    <row r="8" spans="1:26" ht="12.75" customHeight="1"/>
    <row r="9" spans="1:26" ht="12.75" customHeight="1"/>
    <row r="10" spans="1:26" ht="12.75" customHeight="1"/>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4:K4"/>
  </mergeCells>
  <pageMargins left="0.7" right="0.7" top="0.75" bottom="0.75" header="0.51180555555555496" footer="0.51180555555555496"/>
  <pageSetup firstPageNumber="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election activeCell="I3" sqref="I3:K8"/>
    </sheetView>
  </sheetViews>
  <sheetFormatPr defaultRowHeight="12.75"/>
  <cols>
    <col min="1" max="1" width="7" customWidth="1"/>
    <col min="2" max="2" width="50.42578125" customWidth="1"/>
    <col min="3" max="3" width="16.140625" customWidth="1"/>
    <col min="4" max="7" width="7" customWidth="1"/>
    <col min="8" max="8" width="12.85546875" customWidth="1"/>
    <col min="9" max="11" width="7" customWidth="1"/>
    <col min="12" max="12" width="13.42578125" customWidth="1"/>
    <col min="13" max="13" width="13.5703125" customWidth="1"/>
    <col min="14" max="26" width="7" customWidth="1"/>
    <col min="27" max="1025" width="12.5703125" customWidth="1"/>
  </cols>
  <sheetData>
    <row r="1" spans="1:26" ht="38.25" customHeight="1">
      <c r="A1" s="274" t="s">
        <v>199</v>
      </c>
      <c r="B1" s="274"/>
      <c r="C1" s="274"/>
      <c r="D1" s="274"/>
      <c r="E1" s="274"/>
      <c r="F1" s="274"/>
      <c r="G1" s="274"/>
      <c r="H1" s="274"/>
      <c r="I1" s="274"/>
      <c r="J1" s="274"/>
      <c r="K1" s="274"/>
      <c r="L1" s="274"/>
      <c r="M1" s="274"/>
    </row>
    <row r="2" spans="1:26" ht="51" customHeight="1">
      <c r="A2" s="72" t="s">
        <v>0</v>
      </c>
      <c r="B2" s="72" t="s">
        <v>1</v>
      </c>
      <c r="C2" s="72" t="s">
        <v>197</v>
      </c>
      <c r="D2" s="72" t="s">
        <v>3</v>
      </c>
      <c r="E2" s="72" t="s">
        <v>4</v>
      </c>
      <c r="F2" s="72" t="s">
        <v>5</v>
      </c>
      <c r="G2" s="72" t="s">
        <v>6</v>
      </c>
      <c r="H2" s="72" t="s">
        <v>7</v>
      </c>
      <c r="I2" s="72" t="s">
        <v>8</v>
      </c>
      <c r="J2" s="72" t="s">
        <v>9</v>
      </c>
      <c r="K2" s="72" t="s">
        <v>10</v>
      </c>
      <c r="L2" s="72" t="s">
        <v>11</v>
      </c>
      <c r="M2" s="72" t="s">
        <v>12</v>
      </c>
    </row>
    <row r="3" spans="1:26" ht="190.5" customHeight="1">
      <c r="A3" s="146">
        <v>1</v>
      </c>
      <c r="B3" s="85" t="s">
        <v>200</v>
      </c>
      <c r="C3" s="234" t="s">
        <v>178</v>
      </c>
      <c r="D3" s="2" t="s">
        <v>20</v>
      </c>
      <c r="E3" s="2">
        <v>15</v>
      </c>
      <c r="F3" s="146">
        <v>5</v>
      </c>
      <c r="G3" s="169">
        <v>7</v>
      </c>
      <c r="H3" s="74">
        <f t="shared" ref="H3:H8" si="0">E3+F3+G3</f>
        <v>27</v>
      </c>
      <c r="I3" s="60"/>
      <c r="J3" s="2"/>
      <c r="K3" s="60"/>
      <c r="L3" s="76">
        <f t="shared" ref="L3:L8" si="1">H3*I3</f>
        <v>0</v>
      </c>
      <c r="M3" s="76">
        <f t="shared" ref="M3:M8" si="2">J3*L3</f>
        <v>0</v>
      </c>
    </row>
    <row r="4" spans="1:26" ht="177" customHeight="1">
      <c r="A4" s="146">
        <v>2</v>
      </c>
      <c r="B4" s="85" t="s">
        <v>201</v>
      </c>
      <c r="C4" s="234" t="s">
        <v>178</v>
      </c>
      <c r="D4" s="2" t="s">
        <v>20</v>
      </c>
      <c r="E4" s="2">
        <v>15</v>
      </c>
      <c r="F4" s="146">
        <v>6</v>
      </c>
      <c r="G4" s="169">
        <v>7</v>
      </c>
      <c r="H4" s="74">
        <f t="shared" si="0"/>
        <v>28</v>
      </c>
      <c r="I4" s="60"/>
      <c r="J4" s="2"/>
      <c r="K4" s="60"/>
      <c r="L4" s="76">
        <f t="shared" si="1"/>
        <v>0</v>
      </c>
      <c r="M4" s="76">
        <f t="shared" si="2"/>
        <v>0</v>
      </c>
    </row>
    <row r="5" spans="1:26" ht="159" customHeight="1">
      <c r="A5" s="146">
        <v>3</v>
      </c>
      <c r="B5" s="85" t="s">
        <v>202</v>
      </c>
      <c r="C5" s="234" t="s">
        <v>178</v>
      </c>
      <c r="D5" s="2" t="s">
        <v>20</v>
      </c>
      <c r="E5" s="2">
        <v>15</v>
      </c>
      <c r="F5" s="146">
        <v>5</v>
      </c>
      <c r="G5" s="169">
        <v>7</v>
      </c>
      <c r="H5" s="74">
        <f t="shared" si="0"/>
        <v>27</v>
      </c>
      <c r="I5" s="60"/>
      <c r="J5" s="2"/>
      <c r="K5" s="60"/>
      <c r="L5" s="76">
        <f t="shared" si="1"/>
        <v>0</v>
      </c>
      <c r="M5" s="76">
        <f t="shared" si="2"/>
        <v>0</v>
      </c>
    </row>
    <row r="6" spans="1:26" ht="84" customHeight="1">
      <c r="A6" s="146">
        <v>4</v>
      </c>
      <c r="B6" s="85" t="s">
        <v>203</v>
      </c>
      <c r="C6" s="234" t="s">
        <v>178</v>
      </c>
      <c r="D6" s="2" t="s">
        <v>20</v>
      </c>
      <c r="E6" s="2">
        <v>50</v>
      </c>
      <c r="F6" s="146">
        <v>8</v>
      </c>
      <c r="G6" s="169">
        <v>28</v>
      </c>
      <c r="H6" s="74">
        <f t="shared" si="0"/>
        <v>86</v>
      </c>
      <c r="I6" s="60"/>
      <c r="J6" s="2"/>
      <c r="K6" s="60"/>
      <c r="L6" s="76">
        <f t="shared" si="1"/>
        <v>0</v>
      </c>
      <c r="M6" s="76">
        <f t="shared" si="2"/>
        <v>0</v>
      </c>
    </row>
    <row r="7" spans="1:26" ht="82.5" customHeight="1">
      <c r="A7" s="146">
        <v>5</v>
      </c>
      <c r="B7" s="85" t="s">
        <v>204</v>
      </c>
      <c r="C7" s="234" t="s">
        <v>178</v>
      </c>
      <c r="D7" s="2" t="s">
        <v>20</v>
      </c>
      <c r="E7" s="2">
        <v>15</v>
      </c>
      <c r="F7" s="146">
        <v>2</v>
      </c>
      <c r="G7" s="169">
        <v>28</v>
      </c>
      <c r="H7" s="74">
        <f t="shared" si="0"/>
        <v>45</v>
      </c>
      <c r="I7" s="60"/>
      <c r="J7" s="2"/>
      <c r="K7" s="60"/>
      <c r="L7" s="76">
        <f t="shared" si="1"/>
        <v>0</v>
      </c>
      <c r="M7" s="76">
        <f t="shared" si="2"/>
        <v>0</v>
      </c>
    </row>
    <row r="8" spans="1:26" ht="80.25" customHeight="1">
      <c r="A8" s="146">
        <v>6</v>
      </c>
      <c r="B8" s="85" t="s">
        <v>205</v>
      </c>
      <c r="C8" s="234" t="s">
        <v>178</v>
      </c>
      <c r="D8" s="2" t="s">
        <v>20</v>
      </c>
      <c r="E8" s="2">
        <v>2</v>
      </c>
      <c r="F8" s="146">
        <v>15</v>
      </c>
      <c r="G8" s="169">
        <v>21</v>
      </c>
      <c r="H8" s="74">
        <f t="shared" si="0"/>
        <v>38</v>
      </c>
      <c r="I8" s="60"/>
      <c r="J8" s="2"/>
      <c r="K8" s="60"/>
      <c r="L8" s="76">
        <f t="shared" si="1"/>
        <v>0</v>
      </c>
      <c r="M8" s="76">
        <f t="shared" si="2"/>
        <v>0</v>
      </c>
    </row>
    <row r="9" spans="1:26" ht="48.75" customHeight="1">
      <c r="A9" s="271" t="s">
        <v>21</v>
      </c>
      <c r="B9" s="271"/>
      <c r="C9" s="271"/>
      <c r="D9" s="271"/>
      <c r="E9" s="271"/>
      <c r="F9" s="271"/>
      <c r="G9" s="271"/>
      <c r="H9" s="271"/>
      <c r="I9" s="271"/>
      <c r="J9" s="271"/>
      <c r="K9" s="271"/>
      <c r="L9" s="157">
        <f>SUM(L3:L8)</f>
        <v>0</v>
      </c>
      <c r="M9" s="157">
        <f>SUM(M3:M8)</f>
        <v>0</v>
      </c>
      <c r="N9" s="45"/>
      <c r="O9" s="45"/>
      <c r="P9" s="45"/>
      <c r="Q9" s="45"/>
      <c r="R9" s="45"/>
      <c r="S9" s="45"/>
      <c r="T9" s="45"/>
      <c r="U9" s="45"/>
      <c r="V9" s="45"/>
      <c r="W9" s="45"/>
      <c r="X9" s="45"/>
      <c r="Y9" s="45"/>
      <c r="Z9" s="45"/>
    </row>
    <row r="10" spans="1:26" ht="12.75" customHeight="1">
      <c r="B10" s="95"/>
    </row>
    <row r="11" spans="1:26" ht="30" customHeight="1">
      <c r="A11" s="275" t="s">
        <v>206</v>
      </c>
      <c r="B11" s="275"/>
      <c r="C11" s="275"/>
      <c r="D11" s="275"/>
      <c r="E11" s="275"/>
      <c r="F11" s="275"/>
      <c r="G11" s="275"/>
      <c r="H11" s="275"/>
      <c r="I11" s="275"/>
      <c r="J11" s="275"/>
      <c r="K11" s="275"/>
      <c r="L11" s="275"/>
      <c r="M11" s="275"/>
      <c r="N11" s="170"/>
      <c r="O11" s="170"/>
      <c r="P11" s="170"/>
      <c r="Q11" s="170"/>
      <c r="R11" s="170"/>
      <c r="S11" s="170"/>
      <c r="T11" s="170"/>
      <c r="U11" s="170"/>
      <c r="V11" s="170"/>
      <c r="W11" s="170"/>
      <c r="X11" s="170"/>
      <c r="Y11" s="170"/>
      <c r="Z11" s="170"/>
    </row>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M1"/>
    <mergeCell ref="A9:K9"/>
    <mergeCell ref="A11:M11"/>
  </mergeCells>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topLeftCell="A11" zoomScaleNormal="100" workbookViewId="0">
      <selection activeCell="S4" sqref="S4"/>
    </sheetView>
  </sheetViews>
  <sheetFormatPr defaultRowHeight="12.75"/>
  <cols>
    <col min="1" max="1" width="5.5703125" customWidth="1"/>
    <col min="2" max="2" width="32.140625" customWidth="1"/>
    <col min="3" max="3" width="11.5703125"/>
    <col min="4" max="4" width="6.28515625" customWidth="1"/>
    <col min="5" max="5" width="10" customWidth="1"/>
    <col min="6" max="6" width="9.140625" customWidth="1"/>
    <col min="7" max="7" width="9.85546875" customWidth="1"/>
    <col min="8" max="8" width="10.28515625" customWidth="1"/>
    <col min="9" max="9" width="11" customWidth="1"/>
    <col min="10" max="10" width="8.85546875" customWidth="1"/>
    <col min="11" max="11" width="10.140625" hidden="1" customWidth="1"/>
    <col min="12" max="12" width="9.5703125" customWidth="1"/>
    <col min="13" max="13" width="14.140625" customWidth="1"/>
    <col min="14" max="14" width="16.42578125" customWidth="1"/>
    <col min="15" max="15" width="5.7109375" customWidth="1"/>
    <col min="16" max="34" width="9.5703125" customWidth="1"/>
    <col min="35" max="1025" width="12.5703125" customWidth="1"/>
  </cols>
  <sheetData>
    <row r="1" spans="1:34" ht="37.5" hidden="1" customHeight="1">
      <c r="A1" s="242" t="s">
        <v>22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row>
    <row r="2" spans="1:34" ht="37.5" customHeight="1">
      <c r="A2" s="243" t="s">
        <v>263</v>
      </c>
      <c r="B2" s="243"/>
      <c r="C2" s="243"/>
      <c r="D2" s="243"/>
      <c r="E2" s="243"/>
      <c r="F2" s="243"/>
      <c r="G2" s="243"/>
      <c r="H2" s="243"/>
      <c r="I2" s="243"/>
      <c r="J2" s="27"/>
      <c r="K2" s="27"/>
      <c r="L2" s="27"/>
      <c r="M2" s="27"/>
      <c r="N2" s="27"/>
      <c r="O2" s="27"/>
      <c r="P2" s="27"/>
      <c r="Q2" s="27"/>
      <c r="R2" s="27"/>
      <c r="S2" s="27"/>
      <c r="T2" s="27"/>
      <c r="U2" s="27"/>
      <c r="V2" s="27"/>
      <c r="W2" s="27"/>
      <c r="X2" s="27"/>
      <c r="Y2" s="27"/>
      <c r="Z2" s="27"/>
      <c r="AA2" s="27"/>
      <c r="AB2" s="27"/>
      <c r="AC2" s="27"/>
      <c r="AD2" s="27"/>
      <c r="AE2" s="27"/>
      <c r="AF2" s="27"/>
      <c r="AG2" s="27"/>
      <c r="AH2" s="27"/>
    </row>
    <row r="3" spans="1:34" ht="63.75" customHeight="1">
      <c r="A3" s="28" t="s">
        <v>0</v>
      </c>
      <c r="B3" s="28" t="s">
        <v>1</v>
      </c>
      <c r="C3" s="28" t="s">
        <v>2</v>
      </c>
      <c r="D3" s="28" t="s">
        <v>3</v>
      </c>
      <c r="E3" s="28" t="s">
        <v>4</v>
      </c>
      <c r="F3" s="28" t="s">
        <v>5</v>
      </c>
      <c r="G3" s="28" t="s">
        <v>6</v>
      </c>
      <c r="H3" s="28" t="s">
        <v>7</v>
      </c>
      <c r="I3" s="28" t="s">
        <v>8</v>
      </c>
      <c r="J3" s="28" t="s">
        <v>9</v>
      </c>
      <c r="K3" s="28" t="s">
        <v>10</v>
      </c>
      <c r="L3" s="28" t="s">
        <v>10</v>
      </c>
      <c r="M3" s="28" t="s">
        <v>11</v>
      </c>
      <c r="N3" s="28" t="s">
        <v>12</v>
      </c>
      <c r="O3" s="29"/>
      <c r="P3" s="30"/>
      <c r="Q3" s="29"/>
      <c r="R3" s="29"/>
      <c r="S3" s="29"/>
      <c r="T3" s="29"/>
      <c r="U3" s="29"/>
      <c r="V3" s="29"/>
      <c r="W3" s="29"/>
      <c r="X3" s="29"/>
      <c r="Y3" s="29"/>
      <c r="Z3" s="29"/>
      <c r="AA3" s="29"/>
      <c r="AB3" s="29"/>
      <c r="AC3" s="29"/>
      <c r="AD3" s="29"/>
      <c r="AE3" s="29"/>
      <c r="AF3" s="29"/>
      <c r="AG3" s="29"/>
      <c r="AH3" s="29"/>
    </row>
    <row r="4" spans="1:34" ht="114" customHeight="1">
      <c r="A4" s="31">
        <v>1</v>
      </c>
      <c r="B4" s="32" t="s">
        <v>23</v>
      </c>
      <c r="C4" s="33"/>
      <c r="D4" s="31" t="s">
        <v>14</v>
      </c>
      <c r="E4" s="31">
        <v>10000</v>
      </c>
      <c r="F4" s="31">
        <v>13000</v>
      </c>
      <c r="G4" s="31">
        <v>0</v>
      </c>
      <c r="H4" s="34">
        <f>E4+F4+G4</f>
        <v>23000</v>
      </c>
      <c r="I4" s="35"/>
      <c r="J4" s="35"/>
      <c r="K4" s="35"/>
      <c r="L4" s="35"/>
      <c r="M4" s="36">
        <f>H4*I4</f>
        <v>0</v>
      </c>
      <c r="N4" s="36">
        <f>J4*M4</f>
        <v>0</v>
      </c>
      <c r="O4" s="30"/>
      <c r="P4" s="30"/>
      <c r="Q4" s="30"/>
      <c r="R4" s="30"/>
      <c r="S4" s="30"/>
      <c r="T4" s="30"/>
      <c r="U4" s="30"/>
      <c r="V4" s="30"/>
      <c r="W4" s="30"/>
      <c r="X4" s="30"/>
      <c r="Y4" s="30"/>
      <c r="Z4" s="30"/>
      <c r="AA4" s="30"/>
      <c r="AB4" s="30"/>
      <c r="AC4" s="30"/>
      <c r="AD4" s="30"/>
      <c r="AE4" s="30"/>
      <c r="AF4" s="30"/>
      <c r="AG4" s="30"/>
      <c r="AH4" s="30"/>
    </row>
    <row r="5" spans="1:34" ht="111" customHeight="1">
      <c r="A5" s="31">
        <f>A4+1</f>
        <v>2</v>
      </c>
      <c r="B5" s="32" t="s">
        <v>24</v>
      </c>
      <c r="C5" s="37"/>
      <c r="D5" s="31" t="s">
        <v>14</v>
      </c>
      <c r="E5" s="31">
        <v>6000</v>
      </c>
      <c r="F5" s="31">
        <v>8000</v>
      </c>
      <c r="G5" s="31">
        <v>0</v>
      </c>
      <c r="H5" s="34">
        <f>E5+F5+G5</f>
        <v>14000</v>
      </c>
      <c r="I5" s="35"/>
      <c r="J5" s="35"/>
      <c r="K5" s="35"/>
      <c r="L5" s="35"/>
      <c r="M5" s="36">
        <f>H5*I5</f>
        <v>0</v>
      </c>
      <c r="N5" s="36">
        <f>J5*M5</f>
        <v>0</v>
      </c>
      <c r="O5" s="30"/>
      <c r="P5" s="30"/>
      <c r="Q5" s="30"/>
      <c r="R5" s="30"/>
      <c r="S5" s="30"/>
      <c r="T5" s="30"/>
      <c r="U5" s="30"/>
      <c r="V5" s="30"/>
      <c r="W5" s="30"/>
      <c r="X5" s="30"/>
      <c r="Y5" s="30"/>
      <c r="Z5" s="30"/>
      <c r="AA5" s="30"/>
      <c r="AB5" s="30"/>
      <c r="AC5" s="30"/>
      <c r="AD5" s="30"/>
      <c r="AE5" s="30"/>
      <c r="AF5" s="30"/>
      <c r="AG5" s="30"/>
      <c r="AH5" s="30"/>
    </row>
    <row r="6" spans="1:34" ht="122.25" customHeight="1">
      <c r="A6" s="31">
        <v>3</v>
      </c>
      <c r="B6" s="32" t="s">
        <v>25</v>
      </c>
      <c r="C6" s="38"/>
      <c r="D6" s="31" t="s">
        <v>14</v>
      </c>
      <c r="E6" s="39">
        <v>0</v>
      </c>
      <c r="F6" s="31">
        <v>1050</v>
      </c>
      <c r="G6" s="31">
        <v>0</v>
      </c>
      <c r="H6" s="34">
        <f>E6+F6+G6</f>
        <v>1050</v>
      </c>
      <c r="I6" s="40"/>
      <c r="J6" s="35"/>
      <c r="K6" s="40"/>
      <c r="L6" s="35"/>
      <c r="M6" s="36">
        <f>H6*I6</f>
        <v>0</v>
      </c>
      <c r="N6" s="36">
        <f>J6*M6</f>
        <v>0</v>
      </c>
      <c r="O6" s="30"/>
      <c r="P6" s="30"/>
      <c r="Q6" s="30"/>
      <c r="R6" s="30"/>
      <c r="S6" s="30"/>
      <c r="T6" s="30"/>
      <c r="U6" s="30"/>
      <c r="V6" s="30"/>
      <c r="W6" s="30"/>
      <c r="X6" s="30"/>
      <c r="Y6" s="30"/>
      <c r="Z6" s="30"/>
      <c r="AA6" s="30"/>
      <c r="AB6" s="30"/>
      <c r="AC6" s="30"/>
      <c r="AD6" s="30"/>
      <c r="AE6" s="30"/>
      <c r="AF6" s="30"/>
      <c r="AG6" s="30"/>
      <c r="AH6" s="30"/>
    </row>
    <row r="7" spans="1:34" ht="124.5" customHeight="1">
      <c r="A7" s="31">
        <v>4</v>
      </c>
      <c r="B7" s="41" t="s">
        <v>26</v>
      </c>
      <c r="C7" s="38"/>
      <c r="D7" s="31" t="s">
        <v>14</v>
      </c>
      <c r="E7" s="39">
        <v>0</v>
      </c>
      <c r="F7" s="31">
        <v>5000</v>
      </c>
      <c r="G7" s="31">
        <v>0</v>
      </c>
      <c r="H7" s="34">
        <f>E7+F7+G7</f>
        <v>5000</v>
      </c>
      <c r="I7" s="40"/>
      <c r="J7" s="35"/>
      <c r="K7" s="40"/>
      <c r="L7" s="35"/>
      <c r="M7" s="36">
        <f>H7*I7</f>
        <v>0</v>
      </c>
      <c r="N7" s="36">
        <f>J7*M7</f>
        <v>0</v>
      </c>
      <c r="O7" s="30"/>
      <c r="P7" s="30"/>
      <c r="Q7" s="30"/>
      <c r="R7" s="30"/>
      <c r="S7" s="30"/>
      <c r="T7" s="30"/>
      <c r="U7" s="30"/>
      <c r="V7" s="30"/>
      <c r="W7" s="30"/>
      <c r="X7" s="30"/>
      <c r="Y7" s="30"/>
      <c r="Z7" s="30"/>
      <c r="AA7" s="30"/>
      <c r="AB7" s="30"/>
      <c r="AC7" s="30"/>
      <c r="AD7" s="30"/>
      <c r="AE7" s="30"/>
      <c r="AF7" s="30"/>
      <c r="AG7" s="30"/>
      <c r="AH7" s="30"/>
    </row>
    <row r="8" spans="1:34" ht="145.5" customHeight="1">
      <c r="A8" s="31">
        <v>5</v>
      </c>
      <c r="B8" s="41" t="s">
        <v>27</v>
      </c>
      <c r="C8" s="38"/>
      <c r="D8" s="31" t="s">
        <v>14</v>
      </c>
      <c r="E8" s="39">
        <v>5500</v>
      </c>
      <c r="F8" s="31">
        <v>13000</v>
      </c>
      <c r="G8" s="31">
        <v>0</v>
      </c>
      <c r="H8" s="34">
        <f>E8+F8+G8</f>
        <v>18500</v>
      </c>
      <c r="I8" s="40"/>
      <c r="J8" s="35"/>
      <c r="K8" s="40"/>
      <c r="L8" s="35"/>
      <c r="M8" s="36">
        <f>H8*I8</f>
        <v>0</v>
      </c>
      <c r="N8" s="36">
        <f>J8*M8</f>
        <v>0</v>
      </c>
      <c r="O8" s="30"/>
      <c r="P8" s="30"/>
      <c r="Q8" s="30"/>
      <c r="R8" s="30"/>
      <c r="S8" s="30"/>
      <c r="T8" s="30"/>
      <c r="U8" s="30"/>
      <c r="V8" s="30"/>
      <c r="W8" s="30"/>
      <c r="X8" s="30"/>
      <c r="Y8" s="30"/>
      <c r="Z8" s="30"/>
      <c r="AA8" s="30"/>
      <c r="AB8" s="30"/>
      <c r="AC8" s="30"/>
      <c r="AD8" s="30"/>
      <c r="AE8" s="30"/>
      <c r="AF8" s="30"/>
      <c r="AG8" s="30"/>
      <c r="AH8" s="30"/>
    </row>
    <row r="9" spans="1:34" ht="33" customHeight="1">
      <c r="A9" s="244" t="s">
        <v>21</v>
      </c>
      <c r="B9" s="244"/>
      <c r="C9" s="244"/>
      <c r="D9" s="244"/>
      <c r="E9" s="244"/>
      <c r="F9" s="244"/>
      <c r="G9" s="244"/>
      <c r="H9" s="244"/>
      <c r="I9" s="244"/>
      <c r="J9" s="244"/>
      <c r="K9" s="244"/>
      <c r="L9" s="244"/>
      <c r="M9" s="42">
        <f>SUM(M4:M8)</f>
        <v>0</v>
      </c>
      <c r="N9" s="42">
        <f>SUM(N4:N8)</f>
        <v>0</v>
      </c>
      <c r="O9" s="43"/>
      <c r="P9" s="44"/>
      <c r="Q9" s="43"/>
      <c r="R9" s="43"/>
      <c r="S9" s="43"/>
      <c r="T9" s="43"/>
      <c r="U9" s="43"/>
      <c r="V9" s="43"/>
      <c r="W9" s="43"/>
      <c r="X9" s="43"/>
      <c r="Y9" s="43"/>
      <c r="Z9" s="43"/>
      <c r="AA9" s="43"/>
      <c r="AB9" s="43"/>
      <c r="AC9" s="43"/>
      <c r="AD9" s="43"/>
      <c r="AE9" s="43"/>
      <c r="AF9" s="43"/>
      <c r="AG9" s="43"/>
      <c r="AH9" s="43"/>
    </row>
    <row r="10" spans="1:34" ht="15" customHeight="1">
      <c r="A10" s="45"/>
      <c r="B10" s="45"/>
      <c r="C10" s="45"/>
      <c r="D10" s="45"/>
      <c r="E10" s="45"/>
      <c r="F10" s="45"/>
      <c r="G10" s="45"/>
      <c r="H10" s="45"/>
      <c r="I10" s="45"/>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ht="31.5" customHeight="1">
      <c r="A11" s="46"/>
      <c r="B11" s="7" t="s">
        <v>28</v>
      </c>
      <c r="C11" s="47" t="s">
        <v>29</v>
      </c>
      <c r="D11" s="48"/>
      <c r="E11" s="48"/>
      <c r="F11" s="49"/>
      <c r="G11" s="46"/>
      <c r="H11" s="46"/>
      <c r="I11" s="46"/>
      <c r="J11" s="46"/>
      <c r="K11" s="46"/>
      <c r="L11" s="46"/>
      <c r="M11" s="46"/>
      <c r="N11" s="30"/>
      <c r="O11" s="46"/>
      <c r="P11" s="46"/>
      <c r="Q11" s="46"/>
      <c r="R11" s="46"/>
      <c r="S11" s="46"/>
      <c r="T11" s="46"/>
      <c r="U11" s="46"/>
      <c r="V11" s="46"/>
      <c r="W11" s="46"/>
      <c r="X11" s="46"/>
      <c r="Y11" s="46"/>
      <c r="Z11" s="46"/>
      <c r="AA11" s="46"/>
      <c r="AB11" s="46"/>
      <c r="AC11" s="46"/>
      <c r="AD11" s="46"/>
      <c r="AE11" s="46"/>
      <c r="AF11" s="46"/>
      <c r="AG11" s="46"/>
      <c r="AH11" s="46"/>
    </row>
    <row r="12" spans="1:34" ht="232.5" customHeight="1">
      <c r="A12" s="30"/>
      <c r="B12" s="15" t="s">
        <v>30</v>
      </c>
      <c r="C12" s="50"/>
      <c r="D12" s="51"/>
      <c r="E12" s="51"/>
      <c r="F12" s="52"/>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spans="1:34" ht="27" customHeight="1"/>
    <row r="14" spans="1:34" ht="12.75" customHeight="1"/>
    <row r="15" spans="1:34" ht="12.75" customHeight="1"/>
    <row r="16" spans="1:34"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AH1"/>
    <mergeCell ref="A2:I2"/>
    <mergeCell ref="A9:L9"/>
  </mergeCells>
  <pageMargins left="0.7" right="0.7" top="0.75" bottom="0.75" header="0" footer="0"/>
  <pageSetup firstPageNumber="0" orientation="landscape" horizontalDpi="300" verticalDpi="300"/>
  <headerFooter>
    <oddHeader>&amp;C&amp;A</oddHeader>
    <oddFooter>&amp;CStrona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zoomScaleNormal="100" workbookViewId="0">
      <selection activeCell="I3" sqref="I3:K3"/>
    </sheetView>
  </sheetViews>
  <sheetFormatPr defaultRowHeight="12.75"/>
  <cols>
    <col min="1" max="1" width="7" customWidth="1"/>
    <col min="2" max="2" width="28" customWidth="1"/>
    <col min="3" max="3" width="14.7109375" customWidth="1"/>
    <col min="4" max="11" width="7" customWidth="1"/>
    <col min="12" max="12" width="10" customWidth="1"/>
    <col min="13" max="13" width="11.5703125"/>
    <col min="14" max="26" width="7" customWidth="1"/>
    <col min="27" max="1025" width="12.5703125" customWidth="1"/>
  </cols>
  <sheetData>
    <row r="1" spans="1:13" ht="63" customHeight="1">
      <c r="A1" s="274" t="s">
        <v>271</v>
      </c>
      <c r="B1" s="274"/>
      <c r="C1" s="274"/>
      <c r="D1" s="274"/>
      <c r="E1" s="274"/>
      <c r="F1" s="274"/>
      <c r="G1" s="274"/>
      <c r="H1" s="274"/>
      <c r="I1" s="274"/>
      <c r="J1" s="274"/>
      <c r="K1" s="274"/>
      <c r="L1" s="274"/>
      <c r="M1" s="274"/>
    </row>
    <row r="2" spans="1:13" ht="51" customHeight="1">
      <c r="A2" s="72" t="s">
        <v>0</v>
      </c>
      <c r="B2" s="72" t="s">
        <v>1</v>
      </c>
      <c r="C2" s="72" t="s">
        <v>197</v>
      </c>
      <c r="D2" s="72" t="s">
        <v>3</v>
      </c>
      <c r="E2" s="72" t="s">
        <v>4</v>
      </c>
      <c r="F2" s="72" t="s">
        <v>5</v>
      </c>
      <c r="G2" s="72" t="s">
        <v>6</v>
      </c>
      <c r="H2" s="72" t="s">
        <v>7</v>
      </c>
      <c r="I2" s="72" t="s">
        <v>8</v>
      </c>
      <c r="J2" s="72" t="s">
        <v>9</v>
      </c>
      <c r="K2" s="72" t="s">
        <v>10</v>
      </c>
      <c r="L2" s="72" t="s">
        <v>11</v>
      </c>
      <c r="M2" s="72" t="s">
        <v>12</v>
      </c>
    </row>
    <row r="3" spans="1:13" ht="195" customHeight="1">
      <c r="A3" s="2">
        <v>1</v>
      </c>
      <c r="B3" s="171" t="s">
        <v>277</v>
      </c>
      <c r="C3" s="235" t="s">
        <v>178</v>
      </c>
      <c r="D3" s="108" t="s">
        <v>20</v>
      </c>
      <c r="E3" s="108">
        <v>5</v>
      </c>
      <c r="F3" s="108">
        <v>10</v>
      </c>
      <c r="G3" s="108">
        <v>2</v>
      </c>
      <c r="H3" s="54">
        <f>E3+F3+G3</f>
        <v>17</v>
      </c>
      <c r="I3" s="109"/>
      <c r="J3" s="109"/>
      <c r="K3" s="109"/>
      <c r="L3" s="164">
        <f>H3*I3</f>
        <v>0</v>
      </c>
      <c r="M3" s="164">
        <f>J3*L3</f>
        <v>0</v>
      </c>
    </row>
    <row r="4" spans="1:13" ht="25.5" customHeight="1">
      <c r="A4" s="271" t="s">
        <v>21</v>
      </c>
      <c r="B4" s="271"/>
      <c r="C4" s="271"/>
      <c r="D4" s="271"/>
      <c r="E4" s="271"/>
      <c r="F4" s="271"/>
      <c r="G4" s="271"/>
      <c r="H4" s="271"/>
      <c r="I4" s="271"/>
      <c r="J4" s="271"/>
      <c r="K4" s="271"/>
      <c r="L4" s="157">
        <f>SUM(L3)</f>
        <v>0</v>
      </c>
      <c r="M4" s="157">
        <f>SUM(M3)</f>
        <v>0</v>
      </c>
    </row>
    <row r="5" spans="1:13" ht="12.75" customHeight="1"/>
    <row r="6" spans="1:13" ht="12.75" customHeight="1"/>
    <row r="7" spans="1:13" ht="12.75" customHeight="1"/>
    <row r="8" spans="1:13" ht="12.75" customHeight="1"/>
    <row r="9" spans="1:13" ht="12.75" customHeight="1"/>
    <row r="10" spans="1:13" ht="12.75" customHeight="1"/>
    <row r="11" spans="1:13" ht="12.75" customHeight="1"/>
    <row r="12" spans="1:13" ht="12.75" customHeight="1"/>
    <row r="13" spans="1:13" ht="12.75" customHeight="1"/>
    <row r="14" spans="1:13" ht="12.75" customHeight="1"/>
    <row r="15" spans="1:13" ht="12.75" customHeight="1"/>
    <row r="16" spans="1: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4:K4"/>
  </mergeCells>
  <pageMargins left="0.7" right="0.7" top="0.75" bottom="0.75" header="0.51180555555555496" footer="0.51180555555555496"/>
  <pageSetup firstPageNumber="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Normal="100" workbookViewId="0">
      <selection activeCell="J17" sqref="J17"/>
    </sheetView>
  </sheetViews>
  <sheetFormatPr defaultRowHeight="12.75"/>
  <cols>
    <col min="1" max="1" width="4.42578125" customWidth="1"/>
    <col min="2" max="2" width="35.5703125" customWidth="1"/>
    <col min="3" max="3" width="17.42578125" customWidth="1"/>
    <col min="4" max="4" width="16" customWidth="1"/>
    <col min="5" max="6" width="7.85546875" customWidth="1"/>
    <col min="7" max="26" width="7" customWidth="1"/>
    <col min="27" max="1025" width="12.5703125" customWidth="1"/>
  </cols>
  <sheetData>
    <row r="1" spans="1:26" ht="12.75" customHeight="1">
      <c r="A1" s="172" t="s">
        <v>0</v>
      </c>
      <c r="B1" s="172" t="s">
        <v>207</v>
      </c>
      <c r="C1" s="172" t="s">
        <v>11</v>
      </c>
      <c r="D1" s="172" t="s">
        <v>12</v>
      </c>
      <c r="E1" s="95"/>
      <c r="F1" s="95"/>
      <c r="G1" s="95"/>
      <c r="H1" s="95"/>
      <c r="I1" s="95"/>
      <c r="J1" s="95"/>
      <c r="K1" s="95"/>
      <c r="L1" s="95"/>
      <c r="M1" s="95"/>
      <c r="N1" s="95"/>
      <c r="O1" s="95"/>
      <c r="P1" s="95"/>
      <c r="Q1" s="95"/>
      <c r="R1" s="95"/>
      <c r="S1" s="95"/>
      <c r="T1" s="95"/>
      <c r="U1" s="95"/>
      <c r="V1" s="95"/>
      <c r="W1" s="95"/>
      <c r="X1" s="95"/>
      <c r="Y1" s="95"/>
      <c r="Z1" s="95"/>
    </row>
    <row r="2" spans="1:26" ht="48" customHeight="1">
      <c r="A2" s="139">
        <v>1</v>
      </c>
      <c r="B2" s="85" t="s">
        <v>262</v>
      </c>
      <c r="C2" s="62">
        <f>'Pakiet  nr 1'!L8</f>
        <v>0</v>
      </c>
      <c r="D2" s="62">
        <f>'Pakiet  nr 1'!M8</f>
        <v>0</v>
      </c>
    </row>
    <row r="3" spans="1:26" ht="45" customHeight="1">
      <c r="A3" s="139">
        <v>2</v>
      </c>
      <c r="B3" s="85" t="s">
        <v>264</v>
      </c>
      <c r="C3" s="62">
        <f>'Pakiet nr 2'!M9</f>
        <v>0</v>
      </c>
      <c r="D3" s="62">
        <f>'Pakiet nr 2'!N9</f>
        <v>0</v>
      </c>
    </row>
    <row r="4" spans="1:26" ht="50.25" customHeight="1">
      <c r="A4" s="139">
        <v>3</v>
      </c>
      <c r="B4" s="85" t="s">
        <v>272</v>
      </c>
      <c r="C4" s="62">
        <f>'Pakiet nr 3'!L14</f>
        <v>0</v>
      </c>
      <c r="D4" s="62">
        <f>'Pakiet nr 3'!M14</f>
        <v>0</v>
      </c>
    </row>
    <row r="5" spans="1:26" ht="42.75" customHeight="1">
      <c r="A5" s="139">
        <v>4</v>
      </c>
      <c r="B5" s="85" t="s">
        <v>273</v>
      </c>
      <c r="C5" s="62">
        <f>'Pakiet nr 4.'!M26</f>
        <v>0</v>
      </c>
      <c r="D5" s="62">
        <f>'Pakiet nr 4.'!N26</f>
        <v>0</v>
      </c>
    </row>
    <row r="6" spans="1:26" ht="25.5" customHeight="1">
      <c r="A6" s="139">
        <v>5</v>
      </c>
      <c r="B6" s="173" t="s">
        <v>274</v>
      </c>
      <c r="C6" s="62">
        <f>'Pakiet nr 5.'!L17</f>
        <v>0</v>
      </c>
      <c r="D6" s="62">
        <f>'Pakiet nr 5.'!M17</f>
        <v>0</v>
      </c>
    </row>
    <row r="7" spans="1:26" ht="42" customHeight="1">
      <c r="A7" s="139">
        <v>6</v>
      </c>
      <c r="B7" s="85" t="s">
        <v>208</v>
      </c>
      <c r="C7" s="62">
        <f>'Pakiet nr 6.'!L13</f>
        <v>0</v>
      </c>
      <c r="D7" s="62">
        <f>'Pakiet nr 6.'!M13</f>
        <v>0</v>
      </c>
      <c r="E7" t="s">
        <v>209</v>
      </c>
    </row>
    <row r="8" spans="1:26" ht="28.5" customHeight="1">
      <c r="A8" s="139">
        <v>7</v>
      </c>
      <c r="B8" s="85" t="s">
        <v>210</v>
      </c>
      <c r="C8" s="62">
        <f>'Pakiet nr 7.'!L6</f>
        <v>0</v>
      </c>
      <c r="D8" s="62">
        <f>'Pakiet nr 7.'!M6</f>
        <v>0</v>
      </c>
    </row>
    <row r="9" spans="1:26" ht="32.25" customHeight="1">
      <c r="A9" s="139">
        <v>8</v>
      </c>
      <c r="B9" s="85" t="s">
        <v>211</v>
      </c>
      <c r="C9" s="62">
        <f>'Pakiet nr 8.'!L11</f>
        <v>0</v>
      </c>
      <c r="D9" s="62">
        <f>'Pakiet nr 8.'!M11</f>
        <v>0</v>
      </c>
    </row>
    <row r="10" spans="1:26" ht="32.25" customHeight="1">
      <c r="A10" s="139">
        <v>9</v>
      </c>
      <c r="B10" s="85" t="s">
        <v>212</v>
      </c>
      <c r="C10" s="62">
        <f>'Pakiet nr 9.'!L13</f>
        <v>0</v>
      </c>
      <c r="D10" s="174">
        <f>'Pakiet nr 9.'!M13</f>
        <v>0</v>
      </c>
    </row>
    <row r="11" spans="1:26" ht="25.5" customHeight="1">
      <c r="A11" s="139">
        <v>10</v>
      </c>
      <c r="B11" s="85" t="s">
        <v>213</v>
      </c>
      <c r="C11" s="62">
        <f>'Pakiet  nr 10'!L18</f>
        <v>0</v>
      </c>
      <c r="D11" s="62">
        <f>'Pakiet  nr 10'!M18</f>
        <v>0</v>
      </c>
    </row>
    <row r="12" spans="1:26" ht="30" customHeight="1">
      <c r="A12" s="139">
        <v>11</v>
      </c>
      <c r="B12" s="85" t="s">
        <v>214</v>
      </c>
      <c r="C12" s="62">
        <f>'Pakiet nr 11'!L26</f>
        <v>0</v>
      </c>
      <c r="D12" s="62">
        <f>'Pakiet nr 11'!M26</f>
        <v>0</v>
      </c>
    </row>
    <row r="13" spans="1:26" ht="32.25" customHeight="1">
      <c r="A13" s="139">
        <v>12</v>
      </c>
      <c r="B13" s="85" t="s">
        <v>215</v>
      </c>
      <c r="C13" s="62">
        <f>'Pakiet nr 12'!L5</f>
        <v>0</v>
      </c>
      <c r="D13" s="62">
        <f>'Pakiet nr 12'!M5</f>
        <v>0</v>
      </c>
    </row>
    <row r="14" spans="1:26" ht="23.25" customHeight="1">
      <c r="A14" s="139">
        <v>13</v>
      </c>
      <c r="B14" s="173" t="s">
        <v>216</v>
      </c>
      <c r="C14" s="62">
        <f>'Pakiet nr 13'!L15</f>
        <v>0</v>
      </c>
      <c r="D14" s="62">
        <f>'Pakiet nr 13'!M15</f>
        <v>0</v>
      </c>
    </row>
    <row r="15" spans="1:26" ht="22.5" customHeight="1">
      <c r="A15" s="139">
        <v>14</v>
      </c>
      <c r="B15" s="173" t="s">
        <v>217</v>
      </c>
      <c r="C15" s="62">
        <f>'Pakiet nr 14'!L12</f>
        <v>0</v>
      </c>
      <c r="D15" s="62">
        <f>'Pakiet nr 14'!M12</f>
        <v>0</v>
      </c>
    </row>
    <row r="16" spans="1:26" ht="28.5" customHeight="1">
      <c r="A16" s="139">
        <v>15</v>
      </c>
      <c r="B16" s="85" t="s">
        <v>218</v>
      </c>
      <c r="C16" s="62">
        <f>'Pakiet nr 15'!L15</f>
        <v>0</v>
      </c>
      <c r="D16" s="62">
        <f>'Pakiet nr 15'!M15</f>
        <v>0</v>
      </c>
    </row>
    <row r="17" spans="1:26" ht="21.75" customHeight="1">
      <c r="A17" s="139">
        <v>16</v>
      </c>
      <c r="B17" s="173" t="s">
        <v>275</v>
      </c>
      <c r="C17" s="62">
        <f>'Pakiet nr 16'!L6</f>
        <v>0</v>
      </c>
      <c r="D17" s="62">
        <f>'Pakiet nr 16'!M6</f>
        <v>0</v>
      </c>
    </row>
    <row r="18" spans="1:26" ht="54" customHeight="1">
      <c r="A18" s="139">
        <v>17</v>
      </c>
      <c r="B18" s="85" t="s">
        <v>219</v>
      </c>
      <c r="C18" s="62">
        <f>'Pakiet nr 17'!L8</f>
        <v>0</v>
      </c>
      <c r="D18" s="62">
        <f>'Pakiet nr 17'!M8</f>
        <v>0</v>
      </c>
    </row>
    <row r="19" spans="1:26" ht="39.75" customHeight="1">
      <c r="A19" s="139">
        <v>18</v>
      </c>
      <c r="B19" s="85" t="s">
        <v>220</v>
      </c>
      <c r="C19" s="62">
        <f>'Pakiet nr 18'!L4</f>
        <v>0</v>
      </c>
      <c r="D19" s="62">
        <f>'Pakiet nr 18'!M4</f>
        <v>0</v>
      </c>
    </row>
    <row r="20" spans="1:26" ht="39.75" customHeight="1">
      <c r="A20" s="139">
        <v>19</v>
      </c>
      <c r="B20" s="85" t="s">
        <v>221</v>
      </c>
      <c r="C20" s="62">
        <f>'Pakiet nr 19'!L9</f>
        <v>0</v>
      </c>
      <c r="D20" s="62">
        <f>'Pakiet nr 19'!M9</f>
        <v>0</v>
      </c>
    </row>
    <row r="21" spans="1:26" ht="69.75" customHeight="1">
      <c r="A21" s="139">
        <v>20</v>
      </c>
      <c r="B21" s="207" t="s">
        <v>276</v>
      </c>
      <c r="C21" s="62">
        <f>'Pakiet nr 20'!L4</f>
        <v>0</v>
      </c>
      <c r="D21" s="62">
        <f>'Pakiet nr 20'!M4</f>
        <v>0</v>
      </c>
    </row>
    <row r="22" spans="1:26" ht="27.75" customHeight="1">
      <c r="A22" s="276" t="s">
        <v>21</v>
      </c>
      <c r="B22" s="276"/>
      <c r="C22" s="175">
        <f>SUM(C2:C21)</f>
        <v>0</v>
      </c>
      <c r="D22" s="175">
        <f>SUM(D2:D21)</f>
        <v>0</v>
      </c>
      <c r="E22" s="176"/>
      <c r="F22" s="176"/>
      <c r="G22" s="176"/>
      <c r="H22" s="176"/>
      <c r="I22" s="176"/>
      <c r="J22" s="176"/>
      <c r="K22" s="176"/>
      <c r="L22" s="176"/>
      <c r="M22" s="176"/>
      <c r="N22" s="176"/>
      <c r="O22" s="176"/>
      <c r="P22" s="176"/>
      <c r="Q22" s="176"/>
      <c r="R22" s="176"/>
      <c r="S22" s="176"/>
      <c r="T22" s="176"/>
      <c r="U22" s="176"/>
      <c r="V22" s="176"/>
      <c r="W22" s="176"/>
      <c r="X22" s="176"/>
      <c r="Y22" s="176"/>
      <c r="Z22" s="176"/>
    </row>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22:B22"/>
  </mergeCells>
  <pageMargins left="0.7" right="0.7" top="0.75" bottom="0.75" header="0.51180555555555496" footer="0.51180555555555496"/>
  <pageSetup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Normal="100" workbookViewId="0">
      <selection activeCell="I3" sqref="I3:K13"/>
    </sheetView>
  </sheetViews>
  <sheetFormatPr defaultRowHeight="12.75"/>
  <cols>
    <col min="1" max="1" width="4.5703125" customWidth="1"/>
    <col min="2" max="2" width="44.5703125" customWidth="1"/>
    <col min="3" max="3" width="16.140625" customWidth="1"/>
    <col min="4" max="4" width="10.42578125" customWidth="1"/>
    <col min="5" max="5" width="13.5703125" customWidth="1"/>
    <col min="6" max="6" width="12.28515625" customWidth="1"/>
    <col min="7" max="7" width="14.7109375" customWidth="1"/>
    <col min="8" max="8" width="11.85546875" customWidth="1"/>
    <col min="9" max="9" width="12.42578125" customWidth="1"/>
    <col min="10" max="10" width="9.5703125" customWidth="1"/>
    <col min="11" max="11" width="12" customWidth="1"/>
    <col min="12" max="12" width="12.42578125" customWidth="1"/>
    <col min="13" max="13" width="15.28515625" customWidth="1"/>
    <col min="14" max="26" width="7" customWidth="1"/>
    <col min="27" max="1025" width="12.5703125" customWidth="1"/>
  </cols>
  <sheetData>
    <row r="1" spans="1:26" ht="38.25" customHeight="1">
      <c r="A1" s="245" t="s">
        <v>265</v>
      </c>
      <c r="B1" s="246"/>
      <c r="C1" s="246"/>
      <c r="D1" s="246"/>
      <c r="E1" s="246"/>
      <c r="F1" s="246"/>
      <c r="G1" s="246"/>
      <c r="H1" s="246"/>
      <c r="I1" s="246"/>
      <c r="J1" s="246"/>
      <c r="K1" s="246"/>
      <c r="L1" s="246"/>
      <c r="M1" s="246"/>
      <c r="N1" s="26"/>
      <c r="O1" s="26"/>
      <c r="P1" s="26"/>
      <c r="Q1" s="26"/>
      <c r="R1" s="26"/>
      <c r="S1" s="26"/>
      <c r="T1" s="26"/>
      <c r="U1" s="26"/>
      <c r="V1" s="26"/>
      <c r="W1" s="26"/>
      <c r="X1" s="26"/>
      <c r="Y1" s="26"/>
      <c r="Z1" s="26"/>
    </row>
    <row r="2" spans="1:26" ht="60" customHeight="1">
      <c r="A2" s="53" t="s">
        <v>0</v>
      </c>
      <c r="B2" s="53" t="s">
        <v>1</v>
      </c>
      <c r="C2" s="53" t="s">
        <v>31</v>
      </c>
      <c r="D2" s="54" t="s">
        <v>3</v>
      </c>
      <c r="E2" s="54" t="s">
        <v>4</v>
      </c>
      <c r="F2" s="54" t="s">
        <v>5</v>
      </c>
      <c r="G2" s="54" t="s">
        <v>6</v>
      </c>
      <c r="H2" s="54" t="s">
        <v>7</v>
      </c>
      <c r="I2" s="55" t="s">
        <v>8</v>
      </c>
      <c r="J2" s="55" t="s">
        <v>9</v>
      </c>
      <c r="K2" s="55" t="s">
        <v>10</v>
      </c>
      <c r="L2" s="55" t="s">
        <v>11</v>
      </c>
      <c r="M2" s="55" t="s">
        <v>12</v>
      </c>
      <c r="P2" s="247" t="s">
        <v>178</v>
      </c>
      <c r="Q2" s="247"/>
      <c r="R2" s="247"/>
    </row>
    <row r="3" spans="1:26" ht="102.75" customHeight="1">
      <c r="A3" s="56">
        <v>1</v>
      </c>
      <c r="B3" s="57" t="s">
        <v>32</v>
      </c>
      <c r="C3" s="58" t="s">
        <v>33</v>
      </c>
      <c r="D3" s="56" t="s">
        <v>20</v>
      </c>
      <c r="E3" s="56">
        <v>500</v>
      </c>
      <c r="F3" s="59">
        <v>200</v>
      </c>
      <c r="G3" s="56">
        <v>0</v>
      </c>
      <c r="H3" s="53">
        <f t="shared" ref="H3:H13" si="0">E3+F3+G3</f>
        <v>700</v>
      </c>
      <c r="I3" s="60"/>
      <c r="J3" s="61"/>
      <c r="K3" s="61"/>
      <c r="L3" s="62">
        <f t="shared" ref="L3:L13" si="1">H3*I3</f>
        <v>0</v>
      </c>
      <c r="M3" s="62">
        <f t="shared" ref="M3:M13" si="2">J3*L3</f>
        <v>0</v>
      </c>
    </row>
    <row r="4" spans="1:26" ht="198.75" customHeight="1">
      <c r="A4" s="203">
        <v>2</v>
      </c>
      <c r="B4" s="209" t="s">
        <v>231</v>
      </c>
      <c r="C4" s="210"/>
      <c r="D4" s="203" t="s">
        <v>20</v>
      </c>
      <c r="E4" s="203">
        <v>480</v>
      </c>
      <c r="F4" s="211">
        <v>200</v>
      </c>
      <c r="G4" s="203">
        <v>0</v>
      </c>
      <c r="H4" s="212">
        <f t="shared" si="0"/>
        <v>680</v>
      </c>
      <c r="I4" s="192"/>
      <c r="J4" s="213"/>
      <c r="K4" s="213"/>
      <c r="L4" s="62">
        <f t="shared" si="1"/>
        <v>0</v>
      </c>
      <c r="M4" s="62">
        <f t="shared" si="2"/>
        <v>0</v>
      </c>
      <c r="N4" s="63"/>
      <c r="O4" s="64" t="s">
        <v>178</v>
      </c>
      <c r="P4" s="63"/>
      <c r="Q4" s="63"/>
      <c r="R4" s="63"/>
      <c r="S4" s="63"/>
      <c r="T4" s="63"/>
      <c r="U4" s="63"/>
      <c r="V4" s="63"/>
      <c r="W4" s="63"/>
      <c r="X4" s="63"/>
      <c r="Y4" s="63"/>
      <c r="Z4" s="63"/>
    </row>
    <row r="5" spans="1:26" ht="177.75" customHeight="1">
      <c r="A5" s="203">
        <v>3</v>
      </c>
      <c r="B5" s="209" t="s">
        <v>232</v>
      </c>
      <c r="C5" s="210"/>
      <c r="D5" s="203" t="s">
        <v>20</v>
      </c>
      <c r="E5" s="203">
        <v>1950</v>
      </c>
      <c r="F5" s="211">
        <v>200</v>
      </c>
      <c r="G5" s="203">
        <v>0</v>
      </c>
      <c r="H5" s="212">
        <f t="shared" si="0"/>
        <v>2150</v>
      </c>
      <c r="I5" s="192"/>
      <c r="J5" s="213"/>
      <c r="K5" s="213"/>
      <c r="L5" s="62">
        <f t="shared" si="1"/>
        <v>0</v>
      </c>
      <c r="M5" s="62">
        <f t="shared" si="2"/>
        <v>0</v>
      </c>
      <c r="N5" s="63"/>
      <c r="O5" s="63"/>
      <c r="P5" s="63"/>
      <c r="Q5" s="63"/>
      <c r="R5" s="63"/>
      <c r="S5" s="63"/>
      <c r="T5" s="63"/>
      <c r="U5" s="63"/>
      <c r="V5" s="63"/>
      <c r="W5" s="63"/>
      <c r="X5" s="63"/>
      <c r="Y5" s="63"/>
      <c r="Z5" s="63"/>
    </row>
    <row r="6" spans="1:26" ht="58.5" customHeight="1">
      <c r="A6" s="56">
        <v>4</v>
      </c>
      <c r="B6" s="57" t="s">
        <v>34</v>
      </c>
      <c r="C6" s="58"/>
      <c r="D6" s="56" t="s">
        <v>20</v>
      </c>
      <c r="E6" s="56">
        <v>0</v>
      </c>
      <c r="F6" s="59">
        <v>500</v>
      </c>
      <c r="G6" s="56">
        <v>0</v>
      </c>
      <c r="H6" s="53">
        <f t="shared" si="0"/>
        <v>500</v>
      </c>
      <c r="I6" s="60"/>
      <c r="J6" s="61"/>
      <c r="K6" s="61"/>
      <c r="L6" s="62">
        <f t="shared" si="1"/>
        <v>0</v>
      </c>
      <c r="M6" s="62">
        <f t="shared" si="2"/>
        <v>0</v>
      </c>
    </row>
    <row r="7" spans="1:26" ht="58.5" customHeight="1">
      <c r="A7" s="56">
        <v>5</v>
      </c>
      <c r="B7" s="57" t="s">
        <v>35</v>
      </c>
      <c r="C7" s="58"/>
      <c r="D7" s="56" t="s">
        <v>20</v>
      </c>
      <c r="E7" s="56">
        <v>0</v>
      </c>
      <c r="F7" s="59">
        <v>500</v>
      </c>
      <c r="G7" s="56">
        <v>0</v>
      </c>
      <c r="H7" s="53">
        <f t="shared" si="0"/>
        <v>500</v>
      </c>
      <c r="I7" s="60"/>
      <c r="J7" s="61"/>
      <c r="K7" s="61"/>
      <c r="L7" s="62">
        <f t="shared" si="1"/>
        <v>0</v>
      </c>
      <c r="M7" s="62">
        <f t="shared" si="2"/>
        <v>0</v>
      </c>
    </row>
    <row r="8" spans="1:26" ht="122.25" customHeight="1">
      <c r="A8" s="56">
        <v>6</v>
      </c>
      <c r="B8" s="57" t="s">
        <v>36</v>
      </c>
      <c r="C8" s="58"/>
      <c r="D8" s="56" t="s">
        <v>20</v>
      </c>
      <c r="E8" s="56">
        <v>0</v>
      </c>
      <c r="F8" s="59">
        <v>1000</v>
      </c>
      <c r="G8" s="56">
        <v>0</v>
      </c>
      <c r="H8" s="53">
        <f t="shared" si="0"/>
        <v>1000</v>
      </c>
      <c r="I8" s="60"/>
      <c r="J8" s="61"/>
      <c r="K8" s="61"/>
      <c r="L8" s="62">
        <f t="shared" si="1"/>
        <v>0</v>
      </c>
      <c r="M8" s="62">
        <f t="shared" si="2"/>
        <v>0</v>
      </c>
    </row>
    <row r="9" spans="1:26" ht="102.75" customHeight="1">
      <c r="A9" s="56">
        <v>7</v>
      </c>
      <c r="B9" s="57" t="s">
        <v>37</v>
      </c>
      <c r="C9" s="58"/>
      <c r="D9" s="56" t="s">
        <v>20</v>
      </c>
      <c r="E9" s="56">
        <v>400</v>
      </c>
      <c r="F9" s="59">
        <v>0</v>
      </c>
      <c r="G9" s="56">
        <v>500</v>
      </c>
      <c r="H9" s="53">
        <f t="shared" si="0"/>
        <v>900</v>
      </c>
      <c r="I9" s="60"/>
      <c r="J9" s="61"/>
      <c r="K9" s="61"/>
      <c r="L9" s="62">
        <f t="shared" si="1"/>
        <v>0</v>
      </c>
      <c r="M9" s="62">
        <f t="shared" si="2"/>
        <v>0</v>
      </c>
    </row>
    <row r="10" spans="1:26" ht="43.5" customHeight="1">
      <c r="A10" s="56">
        <v>8</v>
      </c>
      <c r="B10" s="57" t="s">
        <v>38</v>
      </c>
      <c r="C10" s="58"/>
      <c r="D10" s="56" t="s">
        <v>20</v>
      </c>
      <c r="E10" s="56">
        <v>0</v>
      </c>
      <c r="F10" s="59">
        <v>20</v>
      </c>
      <c r="G10" s="56">
        <v>100</v>
      </c>
      <c r="H10" s="53">
        <f t="shared" si="0"/>
        <v>120</v>
      </c>
      <c r="I10" s="60"/>
      <c r="J10" s="61"/>
      <c r="K10" s="61"/>
      <c r="L10" s="62">
        <f t="shared" si="1"/>
        <v>0</v>
      </c>
      <c r="M10" s="62">
        <f t="shared" si="2"/>
        <v>0</v>
      </c>
    </row>
    <row r="11" spans="1:26" ht="43.5" customHeight="1">
      <c r="A11" s="56">
        <v>9</v>
      </c>
      <c r="B11" s="57" t="s">
        <v>39</v>
      </c>
      <c r="C11" s="58"/>
      <c r="D11" s="56" t="s">
        <v>20</v>
      </c>
      <c r="E11" s="56">
        <v>0</v>
      </c>
      <c r="F11" s="59">
        <v>100</v>
      </c>
      <c r="G11" s="56">
        <v>0</v>
      </c>
      <c r="H11" s="53">
        <f t="shared" si="0"/>
        <v>100</v>
      </c>
      <c r="I11" s="60"/>
      <c r="J11" s="61"/>
      <c r="K11" s="61"/>
      <c r="L11" s="62">
        <f t="shared" si="1"/>
        <v>0</v>
      </c>
      <c r="M11" s="62">
        <f t="shared" si="2"/>
        <v>0</v>
      </c>
    </row>
    <row r="12" spans="1:26" ht="43.5" customHeight="1">
      <c r="A12" s="56">
        <v>10</v>
      </c>
      <c r="B12" s="57" t="s">
        <v>40</v>
      </c>
      <c r="C12" s="58"/>
      <c r="D12" s="56" t="s">
        <v>20</v>
      </c>
      <c r="E12" s="56">
        <v>0</v>
      </c>
      <c r="F12" s="59">
        <v>0</v>
      </c>
      <c r="G12" s="56">
        <v>50</v>
      </c>
      <c r="H12" s="53">
        <f t="shared" si="0"/>
        <v>50</v>
      </c>
      <c r="I12" s="60"/>
      <c r="J12" s="61"/>
      <c r="K12" s="61"/>
      <c r="L12" s="62">
        <f t="shared" si="1"/>
        <v>0</v>
      </c>
      <c r="M12" s="62">
        <f t="shared" si="2"/>
        <v>0</v>
      </c>
    </row>
    <row r="13" spans="1:26" ht="48" customHeight="1">
      <c r="A13" s="56">
        <v>11</v>
      </c>
      <c r="B13" s="57" t="s">
        <v>41</v>
      </c>
      <c r="C13" s="58"/>
      <c r="D13" s="56" t="s">
        <v>20</v>
      </c>
      <c r="E13" s="56">
        <v>0</v>
      </c>
      <c r="F13" s="59">
        <v>200</v>
      </c>
      <c r="G13" s="56">
        <v>0</v>
      </c>
      <c r="H13" s="53">
        <f t="shared" si="0"/>
        <v>200</v>
      </c>
      <c r="I13" s="60"/>
      <c r="J13" s="61"/>
      <c r="K13" s="61"/>
      <c r="L13" s="62">
        <f t="shared" si="1"/>
        <v>0</v>
      </c>
      <c r="M13" s="62">
        <f t="shared" si="2"/>
        <v>0</v>
      </c>
    </row>
    <row r="14" spans="1:26" ht="27.75" customHeight="1">
      <c r="A14" s="248" t="s">
        <v>21</v>
      </c>
      <c r="B14" s="248"/>
      <c r="C14" s="248"/>
      <c r="D14" s="248"/>
      <c r="E14" s="248"/>
      <c r="F14" s="248"/>
      <c r="G14" s="248"/>
      <c r="H14" s="248"/>
      <c r="I14" s="248"/>
      <c r="J14" s="248"/>
      <c r="K14" s="248"/>
      <c r="L14" s="65">
        <f>SUM(L3:L13)</f>
        <v>0</v>
      </c>
      <c r="M14" s="65">
        <f>SUM(M3:M13)</f>
        <v>0</v>
      </c>
      <c r="N14" s="45"/>
      <c r="O14" s="45"/>
      <c r="P14" s="45"/>
      <c r="Q14" s="45"/>
      <c r="R14" s="45"/>
      <c r="S14" s="45"/>
      <c r="T14" s="45"/>
      <c r="U14" s="45"/>
      <c r="V14" s="45"/>
      <c r="W14" s="45"/>
      <c r="X14" s="45"/>
      <c r="Y14" s="45"/>
      <c r="Z14" s="45"/>
    </row>
    <row r="15" spans="1:26" ht="12.75" customHeight="1"/>
    <row r="16" spans="1:26" ht="198" customHeight="1">
      <c r="A16" s="249" t="s">
        <v>233</v>
      </c>
      <c r="B16" s="250"/>
      <c r="C16" s="250"/>
      <c r="D16" s="250"/>
      <c r="E16" s="250"/>
      <c r="F16" s="250"/>
      <c r="G16" s="250"/>
      <c r="H16" s="250"/>
      <c r="I16" s="250"/>
      <c r="J16" s="250"/>
      <c r="K16" s="250"/>
      <c r="L16" s="250"/>
      <c r="M16" s="250"/>
      <c r="N16" s="66"/>
      <c r="O16" s="66"/>
      <c r="P16" s="66"/>
      <c r="Q16" s="66"/>
      <c r="R16" s="66"/>
      <c r="S16" s="66"/>
      <c r="T16" s="66"/>
      <c r="U16" s="66"/>
      <c r="V16" s="66"/>
      <c r="W16" s="66"/>
      <c r="X16" s="66"/>
      <c r="Y16" s="66"/>
      <c r="Z16" s="66"/>
    </row>
    <row r="17" ht="12.75" customHeight="1"/>
    <row r="18" ht="46.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mergeCells count="4">
    <mergeCell ref="A1:M1"/>
    <mergeCell ref="P2:R2"/>
    <mergeCell ref="A14:K14"/>
    <mergeCell ref="A16:M16"/>
  </mergeCells>
  <pageMargins left="0.7" right="0.7" top="0.75" bottom="0.75" header="0.51180555555555496" footer="0.51180555555555496"/>
  <pageSetup firstPageNumber="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3"/>
  <sheetViews>
    <sheetView topLeftCell="A25" zoomScaleNormal="100" workbookViewId="0">
      <selection activeCell="R6" sqref="R6"/>
    </sheetView>
  </sheetViews>
  <sheetFormatPr defaultRowHeight="12.75"/>
  <cols>
    <col min="1" max="1" width="3.85546875" customWidth="1"/>
    <col min="2" max="2" width="45.85546875" customWidth="1"/>
    <col min="3" max="3" width="12.42578125" customWidth="1"/>
    <col min="4" max="4" width="10.42578125" customWidth="1"/>
    <col min="5" max="8" width="7.85546875" customWidth="1"/>
    <col min="9" max="9" width="13.7109375" customWidth="1"/>
    <col min="10" max="11" width="9.140625" customWidth="1"/>
    <col min="12" max="12" width="11.85546875" customWidth="1"/>
    <col min="13" max="14" width="13.42578125" customWidth="1"/>
    <col min="15" max="15" width="7.85546875" customWidth="1"/>
    <col min="16" max="16" width="7.85546875" hidden="1" customWidth="1"/>
    <col min="17" max="26" width="7" customWidth="1"/>
    <col min="27" max="1025" width="12.5703125" customWidth="1"/>
  </cols>
  <sheetData>
    <row r="1" spans="1:26" ht="30" customHeight="1">
      <c r="A1" s="252" t="s">
        <v>268</v>
      </c>
      <c r="B1" s="252"/>
      <c r="C1" s="252"/>
      <c r="D1" s="252"/>
      <c r="E1" s="252"/>
      <c r="F1" s="252"/>
      <c r="G1" s="252"/>
      <c r="H1" s="252"/>
      <c r="I1" s="252"/>
      <c r="J1" s="252"/>
      <c r="K1" s="252"/>
      <c r="L1" s="252"/>
      <c r="M1" s="252"/>
      <c r="N1" s="252"/>
      <c r="O1" s="67"/>
      <c r="P1" s="67"/>
      <c r="Q1" s="67"/>
      <c r="R1" s="67"/>
      <c r="S1" s="67"/>
      <c r="T1" s="67"/>
      <c r="U1" s="67"/>
      <c r="V1" s="67"/>
      <c r="W1" s="67"/>
      <c r="X1" s="67"/>
      <c r="Y1" s="67"/>
      <c r="Z1" s="67"/>
    </row>
    <row r="2" spans="1:26" ht="36.75" customHeight="1">
      <c r="A2" s="68" t="s">
        <v>0</v>
      </c>
      <c r="B2" s="68" t="s">
        <v>1</v>
      </c>
      <c r="C2" s="68" t="s">
        <v>42</v>
      </c>
      <c r="D2" s="68" t="s">
        <v>279</v>
      </c>
      <c r="E2" s="68" t="s">
        <v>3</v>
      </c>
      <c r="F2" s="68" t="s">
        <v>4</v>
      </c>
      <c r="G2" s="68" t="s">
        <v>5</v>
      </c>
      <c r="H2" s="68" t="s">
        <v>6</v>
      </c>
      <c r="I2" s="68" t="s">
        <v>7</v>
      </c>
      <c r="J2" s="68" t="s">
        <v>8</v>
      </c>
      <c r="K2" s="68" t="s">
        <v>9</v>
      </c>
      <c r="L2" s="68" t="s">
        <v>10</v>
      </c>
      <c r="M2" s="68" t="s">
        <v>11</v>
      </c>
      <c r="N2" s="68" t="s">
        <v>12</v>
      </c>
      <c r="O2" s="69"/>
      <c r="P2" s="70"/>
      <c r="Q2" s="70"/>
      <c r="R2" s="70"/>
      <c r="S2" s="253" t="s">
        <v>234</v>
      </c>
      <c r="T2" s="247"/>
      <c r="U2" s="247"/>
      <c r="V2" s="71"/>
      <c r="W2" s="71"/>
      <c r="X2" s="71"/>
      <c r="Y2" s="71"/>
      <c r="Z2" s="71"/>
    </row>
    <row r="3" spans="1:26" ht="36" customHeight="1">
      <c r="A3" s="254">
        <v>1</v>
      </c>
      <c r="B3" s="255" t="s">
        <v>43</v>
      </c>
      <c r="C3" s="72" t="s">
        <v>44</v>
      </c>
      <c r="D3" s="73"/>
      <c r="E3" s="2" t="s">
        <v>20</v>
      </c>
      <c r="F3" s="2">
        <v>0</v>
      </c>
      <c r="G3" s="2">
        <v>25</v>
      </c>
      <c r="H3" s="2">
        <v>5</v>
      </c>
      <c r="I3" s="74">
        <f t="shared" ref="I3:I25" si="0">F3+G3+H3</f>
        <v>30</v>
      </c>
      <c r="J3" s="60"/>
      <c r="K3" s="60"/>
      <c r="L3" s="75"/>
      <c r="M3" s="76">
        <f t="shared" ref="M3:M25" si="1">I3*J3</f>
        <v>0</v>
      </c>
      <c r="N3" s="76">
        <f t="shared" ref="N3:N25" si="2">K3*M3</f>
        <v>0</v>
      </c>
      <c r="P3">
        <v>1.08</v>
      </c>
    </row>
    <row r="4" spans="1:26" ht="29.25" customHeight="1">
      <c r="A4" s="254"/>
      <c r="B4" s="254"/>
      <c r="C4" s="72" t="s">
        <v>45</v>
      </c>
      <c r="D4" s="73"/>
      <c r="E4" s="2" t="s">
        <v>20</v>
      </c>
      <c r="F4" s="2">
        <v>0</v>
      </c>
      <c r="G4" s="2">
        <v>50</v>
      </c>
      <c r="H4" s="2">
        <v>5</v>
      </c>
      <c r="I4" s="74">
        <f t="shared" si="0"/>
        <v>55</v>
      </c>
      <c r="J4" s="60"/>
      <c r="K4" s="60"/>
      <c r="L4" s="75"/>
      <c r="M4" s="76">
        <f t="shared" si="1"/>
        <v>0</v>
      </c>
      <c r="N4" s="76">
        <f t="shared" si="2"/>
        <v>0</v>
      </c>
      <c r="P4">
        <v>1.08</v>
      </c>
    </row>
    <row r="5" spans="1:26" ht="27" customHeight="1">
      <c r="A5" s="254"/>
      <c r="B5" s="254"/>
      <c r="C5" s="72" t="s">
        <v>46</v>
      </c>
      <c r="D5" s="73"/>
      <c r="E5" s="2" t="s">
        <v>20</v>
      </c>
      <c r="F5" s="2">
        <v>15</v>
      </c>
      <c r="G5" s="2">
        <v>35</v>
      </c>
      <c r="H5" s="2">
        <v>100</v>
      </c>
      <c r="I5" s="74">
        <f t="shared" si="0"/>
        <v>150</v>
      </c>
      <c r="J5" s="60"/>
      <c r="K5" s="60"/>
      <c r="L5" s="75"/>
      <c r="M5" s="76">
        <f t="shared" si="1"/>
        <v>0</v>
      </c>
      <c r="N5" s="76">
        <f t="shared" si="2"/>
        <v>0</v>
      </c>
      <c r="P5">
        <v>1.08</v>
      </c>
    </row>
    <row r="6" spans="1:26" ht="29.25" customHeight="1">
      <c r="A6" s="254"/>
      <c r="B6" s="254"/>
      <c r="C6" s="72" t="s">
        <v>47</v>
      </c>
      <c r="D6" s="73"/>
      <c r="E6" s="2" t="s">
        <v>20</v>
      </c>
      <c r="F6" s="2">
        <v>30</v>
      </c>
      <c r="G6" s="2">
        <v>90</v>
      </c>
      <c r="H6" s="2">
        <v>100</v>
      </c>
      <c r="I6" s="74">
        <f t="shared" si="0"/>
        <v>220</v>
      </c>
      <c r="J6" s="60"/>
      <c r="K6" s="60"/>
      <c r="L6" s="75"/>
      <c r="M6" s="76">
        <f t="shared" si="1"/>
        <v>0</v>
      </c>
      <c r="N6" s="76">
        <f t="shared" si="2"/>
        <v>0</v>
      </c>
      <c r="P6">
        <v>1.08</v>
      </c>
    </row>
    <row r="7" spans="1:26" ht="30" customHeight="1">
      <c r="A7" s="254"/>
      <c r="B7" s="254"/>
      <c r="C7" s="72" t="s">
        <v>48</v>
      </c>
      <c r="D7" s="73"/>
      <c r="E7" s="2" t="s">
        <v>20</v>
      </c>
      <c r="F7" s="2">
        <v>10</v>
      </c>
      <c r="G7" s="2">
        <v>80</v>
      </c>
      <c r="H7" s="2">
        <v>50</v>
      </c>
      <c r="I7" s="74">
        <f t="shared" si="0"/>
        <v>140</v>
      </c>
      <c r="J7" s="60"/>
      <c r="K7" s="60"/>
      <c r="L7" s="75"/>
      <c r="M7" s="76">
        <f t="shared" si="1"/>
        <v>0</v>
      </c>
      <c r="N7" s="76">
        <f t="shared" si="2"/>
        <v>0</v>
      </c>
      <c r="P7">
        <v>1.08</v>
      </c>
    </row>
    <row r="8" spans="1:26" ht="31.5" customHeight="1">
      <c r="A8" s="254"/>
      <c r="B8" s="254"/>
      <c r="C8" s="72" t="s">
        <v>49</v>
      </c>
      <c r="D8" s="73"/>
      <c r="E8" s="2" t="s">
        <v>20</v>
      </c>
      <c r="F8" s="2">
        <v>10</v>
      </c>
      <c r="G8" s="2">
        <v>40</v>
      </c>
      <c r="H8" s="2">
        <v>5</v>
      </c>
      <c r="I8" s="74">
        <f t="shared" si="0"/>
        <v>55</v>
      </c>
      <c r="J8" s="60"/>
      <c r="K8" s="60"/>
      <c r="L8" s="75"/>
      <c r="M8" s="76">
        <f t="shared" si="1"/>
        <v>0</v>
      </c>
      <c r="N8" s="76">
        <f t="shared" si="2"/>
        <v>0</v>
      </c>
      <c r="P8">
        <v>1.08</v>
      </c>
    </row>
    <row r="9" spans="1:26" ht="30" customHeight="1">
      <c r="A9" s="254"/>
      <c r="B9" s="254"/>
      <c r="C9" s="72" t="s">
        <v>50</v>
      </c>
      <c r="D9" s="73"/>
      <c r="E9" s="2" t="s">
        <v>20</v>
      </c>
      <c r="F9" s="2">
        <v>10</v>
      </c>
      <c r="G9" s="2">
        <v>10</v>
      </c>
      <c r="H9" s="2">
        <v>5</v>
      </c>
      <c r="I9" s="74">
        <f t="shared" si="0"/>
        <v>25</v>
      </c>
      <c r="J9" s="60"/>
      <c r="K9" s="60"/>
      <c r="L9" s="75"/>
      <c r="M9" s="76">
        <f t="shared" si="1"/>
        <v>0</v>
      </c>
      <c r="N9" s="76">
        <f t="shared" si="2"/>
        <v>0</v>
      </c>
      <c r="P9">
        <v>1.08</v>
      </c>
    </row>
    <row r="10" spans="1:26" ht="57" customHeight="1">
      <c r="A10" s="254"/>
      <c r="B10" s="254"/>
      <c r="C10" s="72" t="s">
        <v>51</v>
      </c>
      <c r="D10" s="73"/>
      <c r="E10" s="2" t="s">
        <v>20</v>
      </c>
      <c r="F10" s="2">
        <v>10</v>
      </c>
      <c r="G10" s="2">
        <v>10</v>
      </c>
      <c r="H10" s="2">
        <v>2</v>
      </c>
      <c r="I10" s="74">
        <f t="shared" si="0"/>
        <v>22</v>
      </c>
      <c r="J10" s="60"/>
      <c r="K10" s="60"/>
      <c r="L10" s="75"/>
      <c r="M10" s="76">
        <f t="shared" si="1"/>
        <v>0</v>
      </c>
      <c r="N10" s="76">
        <f t="shared" si="2"/>
        <v>0</v>
      </c>
      <c r="P10">
        <v>1.08</v>
      </c>
    </row>
    <row r="11" spans="1:26" ht="90" customHeight="1">
      <c r="A11" s="77">
        <v>2</v>
      </c>
      <c r="B11" s="214" t="s">
        <v>235</v>
      </c>
      <c r="C11" s="78" t="s">
        <v>52</v>
      </c>
      <c r="D11" s="79"/>
      <c r="E11" s="80" t="s">
        <v>20</v>
      </c>
      <c r="F11" s="81">
        <v>14000</v>
      </c>
      <c r="G11" s="81">
        <v>200</v>
      </c>
      <c r="H11" s="82">
        <v>200</v>
      </c>
      <c r="I11" s="74">
        <f t="shared" si="0"/>
        <v>14400</v>
      </c>
      <c r="J11" s="83"/>
      <c r="K11" s="83"/>
      <c r="L11" s="84"/>
      <c r="M11" s="76">
        <f t="shared" si="1"/>
        <v>0</v>
      </c>
      <c r="N11" s="76">
        <f t="shared" si="2"/>
        <v>0</v>
      </c>
    </row>
    <row r="12" spans="1:26" ht="66" customHeight="1">
      <c r="A12" s="2">
        <v>3</v>
      </c>
      <c r="B12" s="85" t="s">
        <v>53</v>
      </c>
      <c r="C12" s="86" t="s">
        <v>54</v>
      </c>
      <c r="D12" s="87"/>
      <c r="E12" s="88" t="s">
        <v>20</v>
      </c>
      <c r="F12" s="88">
        <v>35</v>
      </c>
      <c r="G12" s="88">
        <v>120</v>
      </c>
      <c r="H12" s="89">
        <v>10</v>
      </c>
      <c r="I12" s="74">
        <f t="shared" si="0"/>
        <v>165</v>
      </c>
      <c r="J12" s="60"/>
      <c r="K12" s="60"/>
      <c r="L12" s="75"/>
      <c r="M12" s="76">
        <f t="shared" si="1"/>
        <v>0</v>
      </c>
      <c r="N12" s="76">
        <f t="shared" si="2"/>
        <v>0</v>
      </c>
      <c r="P12">
        <v>1.08</v>
      </c>
    </row>
    <row r="13" spans="1:26" ht="44.25" customHeight="1">
      <c r="A13" s="2">
        <v>4</v>
      </c>
      <c r="B13" s="85" t="s">
        <v>55</v>
      </c>
      <c r="C13" s="86" t="s">
        <v>54</v>
      </c>
      <c r="D13" s="73"/>
      <c r="E13" s="2" t="s">
        <v>20</v>
      </c>
      <c r="F13" s="2">
        <v>0</v>
      </c>
      <c r="G13" s="2">
        <v>2800</v>
      </c>
      <c r="H13" s="90">
        <v>10</v>
      </c>
      <c r="I13" s="74">
        <f t="shared" si="0"/>
        <v>2810</v>
      </c>
      <c r="J13" s="60"/>
      <c r="K13" s="60"/>
      <c r="L13" s="75"/>
      <c r="M13" s="76">
        <f t="shared" si="1"/>
        <v>0</v>
      </c>
      <c r="N13" s="76">
        <f t="shared" si="2"/>
        <v>0</v>
      </c>
    </row>
    <row r="14" spans="1:26" ht="48" customHeight="1">
      <c r="A14" s="56">
        <v>5</v>
      </c>
      <c r="B14" s="181" t="s">
        <v>236</v>
      </c>
      <c r="C14" s="86" t="s">
        <v>54</v>
      </c>
      <c r="D14" s="91"/>
      <c r="E14" s="56" t="s">
        <v>20</v>
      </c>
      <c r="F14" s="56">
        <v>0</v>
      </c>
      <c r="G14" s="56">
        <v>0</v>
      </c>
      <c r="H14" s="59">
        <v>100</v>
      </c>
      <c r="I14" s="74">
        <f t="shared" si="0"/>
        <v>100</v>
      </c>
      <c r="J14" s="60"/>
      <c r="K14" s="60"/>
      <c r="L14" s="75"/>
      <c r="M14" s="76">
        <f t="shared" si="1"/>
        <v>0</v>
      </c>
      <c r="N14" s="76">
        <f t="shared" si="2"/>
        <v>0</v>
      </c>
    </row>
    <row r="15" spans="1:26" ht="58.5" customHeight="1">
      <c r="A15" s="2">
        <v>6</v>
      </c>
      <c r="B15" s="181" t="s">
        <v>237</v>
      </c>
      <c r="C15" s="86" t="s">
        <v>54</v>
      </c>
      <c r="D15" s="73"/>
      <c r="E15" s="2" t="s">
        <v>20</v>
      </c>
      <c r="F15" s="2">
        <v>0</v>
      </c>
      <c r="G15" s="2">
        <v>1000</v>
      </c>
      <c r="H15" s="90">
        <v>0</v>
      </c>
      <c r="I15" s="74">
        <f t="shared" si="0"/>
        <v>1000</v>
      </c>
      <c r="J15" s="60"/>
      <c r="K15" s="60"/>
      <c r="L15" s="75"/>
      <c r="M15" s="76">
        <f t="shared" si="1"/>
        <v>0</v>
      </c>
      <c r="N15" s="76">
        <f t="shared" si="2"/>
        <v>0</v>
      </c>
      <c r="P15">
        <v>1.08</v>
      </c>
    </row>
    <row r="16" spans="1:26" ht="141" customHeight="1">
      <c r="A16" s="2">
        <v>7</v>
      </c>
      <c r="B16" s="181" t="s">
        <v>238</v>
      </c>
      <c r="C16" s="86" t="s">
        <v>52</v>
      </c>
      <c r="D16" s="73"/>
      <c r="E16" s="2" t="s">
        <v>20</v>
      </c>
      <c r="F16" s="2">
        <v>0</v>
      </c>
      <c r="G16" s="2">
        <v>20</v>
      </c>
      <c r="H16" s="90">
        <v>250</v>
      </c>
      <c r="I16" s="74">
        <f t="shared" si="0"/>
        <v>270</v>
      </c>
      <c r="J16" s="60"/>
      <c r="K16" s="60"/>
      <c r="L16" s="75"/>
      <c r="M16" s="76">
        <f t="shared" si="1"/>
        <v>0</v>
      </c>
      <c r="N16" s="76">
        <f t="shared" si="2"/>
        <v>0</v>
      </c>
    </row>
    <row r="17" spans="1:26" ht="152.25" customHeight="1">
      <c r="A17" s="2">
        <v>8</v>
      </c>
      <c r="B17" s="181" t="s">
        <v>56</v>
      </c>
      <c r="C17" s="86" t="s">
        <v>54</v>
      </c>
      <c r="D17" s="73"/>
      <c r="E17" s="2" t="s">
        <v>20</v>
      </c>
      <c r="F17" s="2">
        <v>400</v>
      </c>
      <c r="G17" s="2">
        <v>600</v>
      </c>
      <c r="H17" s="90">
        <v>200</v>
      </c>
      <c r="I17" s="74">
        <f t="shared" si="0"/>
        <v>1200</v>
      </c>
      <c r="J17" s="60"/>
      <c r="K17" s="60"/>
      <c r="L17" s="75"/>
      <c r="M17" s="76">
        <f t="shared" si="1"/>
        <v>0</v>
      </c>
      <c r="N17" s="76">
        <f t="shared" si="2"/>
        <v>0</v>
      </c>
      <c r="P17">
        <v>1.08</v>
      </c>
    </row>
    <row r="18" spans="1:26" ht="70.5" customHeight="1">
      <c r="A18" s="2">
        <v>9</v>
      </c>
      <c r="B18" s="209" t="s">
        <v>239</v>
      </c>
      <c r="C18" s="86" t="s">
        <v>54</v>
      </c>
      <c r="D18" s="73"/>
      <c r="E18" s="2" t="s">
        <v>14</v>
      </c>
      <c r="F18" s="2">
        <v>1400</v>
      </c>
      <c r="G18" s="2">
        <v>5500</v>
      </c>
      <c r="H18" s="90">
        <v>500</v>
      </c>
      <c r="I18" s="74">
        <f t="shared" si="0"/>
        <v>7400</v>
      </c>
      <c r="J18" s="60"/>
      <c r="K18" s="60"/>
      <c r="L18" s="75"/>
      <c r="M18" s="76">
        <f t="shared" si="1"/>
        <v>0</v>
      </c>
      <c r="N18" s="76">
        <f t="shared" si="2"/>
        <v>0</v>
      </c>
      <c r="P18">
        <v>1.08</v>
      </c>
    </row>
    <row r="19" spans="1:26" ht="51" customHeight="1">
      <c r="A19" s="2">
        <v>10</v>
      </c>
      <c r="B19" s="209" t="s">
        <v>240</v>
      </c>
      <c r="C19" s="86" t="s">
        <v>54</v>
      </c>
      <c r="D19" s="73"/>
      <c r="E19" s="2" t="s">
        <v>14</v>
      </c>
      <c r="F19" s="2">
        <v>4500</v>
      </c>
      <c r="G19" s="2">
        <v>7000</v>
      </c>
      <c r="H19" s="90">
        <v>5000</v>
      </c>
      <c r="I19" s="74">
        <f t="shared" si="0"/>
        <v>16500</v>
      </c>
      <c r="J19" s="60"/>
      <c r="K19" s="60"/>
      <c r="L19" s="75"/>
      <c r="M19" s="76">
        <f t="shared" si="1"/>
        <v>0</v>
      </c>
      <c r="N19" s="76">
        <f t="shared" si="2"/>
        <v>0</v>
      </c>
      <c r="P19">
        <v>1.08</v>
      </c>
    </row>
    <row r="20" spans="1:26" ht="50.25" customHeight="1">
      <c r="A20" s="2">
        <v>11</v>
      </c>
      <c r="B20" s="209" t="s">
        <v>241</v>
      </c>
      <c r="C20" s="86" t="s">
        <v>54</v>
      </c>
      <c r="D20" s="73"/>
      <c r="E20" s="2" t="s">
        <v>14</v>
      </c>
      <c r="F20" s="2">
        <v>20000</v>
      </c>
      <c r="G20" s="2">
        <v>6000</v>
      </c>
      <c r="H20" s="90">
        <v>1500</v>
      </c>
      <c r="I20" s="74">
        <f t="shared" si="0"/>
        <v>27500</v>
      </c>
      <c r="J20" s="60"/>
      <c r="K20" s="60"/>
      <c r="L20" s="75"/>
      <c r="M20" s="76">
        <f t="shared" si="1"/>
        <v>0</v>
      </c>
      <c r="N20" s="76">
        <f t="shared" si="2"/>
        <v>0</v>
      </c>
      <c r="P20">
        <v>1.08</v>
      </c>
    </row>
    <row r="21" spans="1:26" ht="66.75" customHeight="1">
      <c r="A21" s="2">
        <v>12</v>
      </c>
      <c r="B21" s="181" t="s">
        <v>242</v>
      </c>
      <c r="C21" s="86" t="s">
        <v>54</v>
      </c>
      <c r="D21" s="73"/>
      <c r="E21" s="2" t="s">
        <v>14</v>
      </c>
      <c r="F21" s="2">
        <v>100</v>
      </c>
      <c r="G21" s="2">
        <v>0</v>
      </c>
      <c r="H21" s="90">
        <v>50</v>
      </c>
      <c r="I21" s="74">
        <f t="shared" si="0"/>
        <v>150</v>
      </c>
      <c r="J21" s="60"/>
      <c r="K21" s="60"/>
      <c r="L21" s="75"/>
      <c r="M21" s="76">
        <f t="shared" si="1"/>
        <v>0</v>
      </c>
      <c r="N21" s="76">
        <f t="shared" si="2"/>
        <v>0</v>
      </c>
    </row>
    <row r="22" spans="1:26" ht="77.25" customHeight="1">
      <c r="A22" s="2">
        <v>13</v>
      </c>
      <c r="B22" s="181" t="s">
        <v>243</v>
      </c>
      <c r="C22" s="86" t="s">
        <v>54</v>
      </c>
      <c r="D22" s="73"/>
      <c r="E22" s="2" t="s">
        <v>14</v>
      </c>
      <c r="F22" s="2">
        <v>1000</v>
      </c>
      <c r="G22" s="2">
        <v>1000</v>
      </c>
      <c r="H22" s="90">
        <v>50</v>
      </c>
      <c r="I22" s="74">
        <f t="shared" si="0"/>
        <v>2050</v>
      </c>
      <c r="J22" s="60"/>
      <c r="K22" s="60"/>
      <c r="L22" s="75"/>
      <c r="M22" s="76">
        <f t="shared" si="1"/>
        <v>0</v>
      </c>
      <c r="N22" s="76">
        <f t="shared" si="2"/>
        <v>0</v>
      </c>
      <c r="P22">
        <v>1.08</v>
      </c>
    </row>
    <row r="23" spans="1:26" ht="76.5" customHeight="1">
      <c r="A23" s="2">
        <v>14</v>
      </c>
      <c r="B23" s="181" t="s">
        <v>244</v>
      </c>
      <c r="C23" s="86" t="s">
        <v>54</v>
      </c>
      <c r="D23" s="73"/>
      <c r="E23" s="2" t="s">
        <v>14</v>
      </c>
      <c r="F23" s="2">
        <v>1500</v>
      </c>
      <c r="G23" s="2">
        <v>2000</v>
      </c>
      <c r="H23" s="90">
        <v>50</v>
      </c>
      <c r="I23" s="74">
        <f t="shared" si="0"/>
        <v>3550</v>
      </c>
      <c r="J23" s="60"/>
      <c r="K23" s="60"/>
      <c r="L23" s="75"/>
      <c r="M23" s="76">
        <f t="shared" si="1"/>
        <v>0</v>
      </c>
      <c r="N23" s="76">
        <f t="shared" si="2"/>
        <v>0</v>
      </c>
      <c r="P23">
        <v>1.08</v>
      </c>
    </row>
    <row r="24" spans="1:26" ht="64.5" customHeight="1">
      <c r="A24" s="2">
        <v>15</v>
      </c>
      <c r="B24" s="181" t="s">
        <v>245</v>
      </c>
      <c r="C24" s="86" t="s">
        <v>54</v>
      </c>
      <c r="D24" s="73"/>
      <c r="E24" s="2" t="s">
        <v>14</v>
      </c>
      <c r="F24" s="2">
        <v>8000</v>
      </c>
      <c r="G24" s="2">
        <v>9000</v>
      </c>
      <c r="H24" s="90">
        <v>500</v>
      </c>
      <c r="I24" s="74">
        <f t="shared" si="0"/>
        <v>17500</v>
      </c>
      <c r="J24" s="60"/>
      <c r="K24" s="60"/>
      <c r="L24" s="75"/>
      <c r="M24" s="76">
        <f t="shared" si="1"/>
        <v>0</v>
      </c>
      <c r="N24" s="76">
        <f t="shared" si="2"/>
        <v>0</v>
      </c>
      <c r="P24">
        <v>1.08</v>
      </c>
    </row>
    <row r="25" spans="1:26" ht="126.75" customHeight="1">
      <c r="A25" s="2">
        <v>16</v>
      </c>
      <c r="B25" s="181" t="s">
        <v>57</v>
      </c>
      <c r="C25" s="92" t="s">
        <v>54</v>
      </c>
      <c r="D25" s="73"/>
      <c r="E25" s="2" t="s">
        <v>20</v>
      </c>
      <c r="F25" s="2">
        <v>80</v>
      </c>
      <c r="G25" s="2">
        <v>550</v>
      </c>
      <c r="H25" s="90">
        <v>10</v>
      </c>
      <c r="I25" s="74">
        <f t="shared" si="0"/>
        <v>640</v>
      </c>
      <c r="J25" s="60"/>
      <c r="K25" s="60"/>
      <c r="L25" s="75"/>
      <c r="M25" s="76">
        <f t="shared" si="1"/>
        <v>0</v>
      </c>
      <c r="N25" s="76">
        <f t="shared" si="2"/>
        <v>0</v>
      </c>
      <c r="O25" s="93"/>
    </row>
    <row r="26" spans="1:26" ht="31.5" customHeight="1">
      <c r="A26" s="256" t="s">
        <v>58</v>
      </c>
      <c r="B26" s="256"/>
      <c r="C26" s="256"/>
      <c r="D26" s="256"/>
      <c r="E26" s="256"/>
      <c r="F26" s="256"/>
      <c r="G26" s="256"/>
      <c r="H26" s="256"/>
      <c r="I26" s="256"/>
      <c r="J26" s="256"/>
      <c r="K26" s="256"/>
      <c r="L26" s="256"/>
      <c r="M26" s="94">
        <f>SUM(M3:M25)</f>
        <v>0</v>
      </c>
      <c r="N26" s="94">
        <f>SUM(N3:N25)</f>
        <v>0</v>
      </c>
      <c r="O26" s="45"/>
      <c r="P26" s="45"/>
      <c r="Q26" s="45"/>
      <c r="R26" s="45"/>
      <c r="S26" s="45"/>
      <c r="T26" s="45"/>
      <c r="U26" s="45"/>
      <c r="V26" s="45"/>
      <c r="W26" s="45"/>
      <c r="X26" s="45"/>
      <c r="Y26" s="45"/>
      <c r="Z26" s="45"/>
    </row>
    <row r="27" spans="1:26" ht="12.75" customHeight="1">
      <c r="I27" s="95"/>
    </row>
    <row r="28" spans="1:26" ht="81.75" customHeight="1">
      <c r="B28" s="251" t="s">
        <v>59</v>
      </c>
      <c r="C28" s="251"/>
      <c r="D28" s="251"/>
      <c r="E28" s="251"/>
      <c r="F28" s="251"/>
      <c r="G28" s="251"/>
      <c r="H28" s="251"/>
      <c r="I28" s="251"/>
      <c r="J28" s="251"/>
      <c r="K28" s="251"/>
      <c r="L28" s="251"/>
      <c r="M28" s="251"/>
      <c r="N28" s="251"/>
    </row>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sheetData>
  <mergeCells count="6">
    <mergeCell ref="B28:N28"/>
    <mergeCell ref="A1:N1"/>
    <mergeCell ref="S2:U2"/>
    <mergeCell ref="A3:A10"/>
    <mergeCell ref="B3:B10"/>
    <mergeCell ref="A26:L26"/>
  </mergeCells>
  <pageMargins left="0.7" right="0.7" top="0.75" bottom="0.75" header="0.51180555555555496" footer="0.51180555555555496"/>
  <pageSetup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8"/>
  <sheetViews>
    <sheetView zoomScaleNormal="100" workbookViewId="0">
      <selection activeCell="S3" sqref="S3"/>
    </sheetView>
  </sheetViews>
  <sheetFormatPr defaultRowHeight="12.75"/>
  <cols>
    <col min="1" max="1" width="4.85546875" customWidth="1"/>
    <col min="2" max="2" width="41" customWidth="1"/>
    <col min="3" max="3" width="15.140625" customWidth="1"/>
    <col min="4" max="4" width="6" customWidth="1"/>
    <col min="5" max="5" width="7.85546875" customWidth="1"/>
    <col min="6" max="6" width="8" customWidth="1"/>
    <col min="7" max="7" width="7.85546875" customWidth="1"/>
    <col min="8" max="8" width="9.5703125" customWidth="1"/>
    <col min="9" max="9" width="11" customWidth="1"/>
    <col min="10" max="10" width="7.28515625" customWidth="1"/>
    <col min="11" max="11" width="8" customWidth="1"/>
    <col min="12" max="12" width="12.42578125" customWidth="1"/>
    <col min="13" max="13" width="17.42578125" customWidth="1"/>
    <col min="14" max="22" width="7" customWidth="1"/>
    <col min="23" max="26" width="11" customWidth="1"/>
    <col min="27" max="1025" width="12.5703125" customWidth="1"/>
  </cols>
  <sheetData>
    <row r="1" spans="1:22" ht="36" customHeight="1">
      <c r="A1" s="257" t="s">
        <v>267</v>
      </c>
      <c r="B1" s="257"/>
      <c r="C1" s="257"/>
      <c r="D1" s="257"/>
      <c r="E1" s="257"/>
      <c r="F1" s="257"/>
      <c r="G1" s="257"/>
      <c r="H1" s="257"/>
      <c r="I1" s="257"/>
      <c r="J1" s="257"/>
      <c r="K1" s="257"/>
      <c r="L1" s="257"/>
      <c r="M1" s="257"/>
      <c r="N1" s="26"/>
      <c r="O1" s="26"/>
      <c r="P1" s="26"/>
      <c r="Q1" s="26"/>
      <c r="R1" s="26"/>
      <c r="S1" s="26"/>
      <c r="T1" s="26"/>
      <c r="U1" s="26"/>
      <c r="V1" s="26"/>
    </row>
    <row r="2" spans="1:22" ht="91.5" customHeight="1">
      <c r="A2" s="54" t="s">
        <v>0</v>
      </c>
      <c r="B2" s="54" t="s">
        <v>1</v>
      </c>
      <c r="C2" s="55" t="s">
        <v>60</v>
      </c>
      <c r="D2" s="54" t="s">
        <v>3</v>
      </c>
      <c r="E2" s="54" t="s">
        <v>4</v>
      </c>
      <c r="F2" s="54" t="s">
        <v>5</v>
      </c>
      <c r="G2" s="54" t="s">
        <v>6</v>
      </c>
      <c r="H2" s="54" t="s">
        <v>7</v>
      </c>
      <c r="I2" s="55" t="s">
        <v>61</v>
      </c>
      <c r="J2" s="55" t="s">
        <v>9</v>
      </c>
      <c r="K2" s="55" t="s">
        <v>62</v>
      </c>
      <c r="L2" s="55" t="s">
        <v>11</v>
      </c>
      <c r="M2" s="55" t="s">
        <v>12</v>
      </c>
      <c r="N2" s="96"/>
      <c r="O2" s="96"/>
      <c r="P2" s="253" t="s">
        <v>178</v>
      </c>
      <c r="Q2" s="247"/>
      <c r="R2" s="247"/>
      <c r="S2" s="96"/>
      <c r="T2" s="96"/>
      <c r="U2" s="96"/>
      <c r="V2" s="96"/>
    </row>
    <row r="3" spans="1:22" ht="167.25" customHeight="1">
      <c r="A3" s="9">
        <v>1</v>
      </c>
      <c r="B3" s="181" t="s">
        <v>246</v>
      </c>
      <c r="C3" s="2"/>
      <c r="D3" s="2" t="s">
        <v>20</v>
      </c>
      <c r="E3" s="97">
        <v>25000</v>
      </c>
      <c r="F3" s="97">
        <v>20000</v>
      </c>
      <c r="G3" s="97">
        <v>30000</v>
      </c>
      <c r="H3" s="98">
        <f t="shared" ref="H3:H16" si="0">E3+F3+G3</f>
        <v>75000</v>
      </c>
      <c r="I3" s="60"/>
      <c r="J3" s="60"/>
      <c r="K3" s="61"/>
      <c r="L3" s="76">
        <f t="shared" ref="L3:L16" si="1">H3*I3</f>
        <v>0</v>
      </c>
      <c r="M3" s="76">
        <f t="shared" ref="M3:M16" si="2">J3*L3</f>
        <v>0</v>
      </c>
    </row>
    <row r="4" spans="1:22" ht="151.5" customHeight="1">
      <c r="A4" s="9">
        <v>2</v>
      </c>
      <c r="B4" s="181" t="s">
        <v>247</v>
      </c>
      <c r="C4" s="57"/>
      <c r="D4" s="2" t="s">
        <v>20</v>
      </c>
      <c r="E4" s="99">
        <v>6500</v>
      </c>
      <c r="F4" s="99">
        <v>100</v>
      </c>
      <c r="G4" s="99">
        <v>4500</v>
      </c>
      <c r="H4" s="98">
        <f t="shared" si="0"/>
        <v>11100</v>
      </c>
      <c r="I4" s="60"/>
      <c r="J4" s="60"/>
      <c r="K4" s="61"/>
      <c r="L4" s="76">
        <f t="shared" si="1"/>
        <v>0</v>
      </c>
      <c r="M4" s="76">
        <f t="shared" si="2"/>
        <v>0</v>
      </c>
    </row>
    <row r="5" spans="1:22" ht="156" customHeight="1">
      <c r="A5" s="9">
        <v>3</v>
      </c>
      <c r="B5" s="181" t="s">
        <v>248</v>
      </c>
      <c r="C5" s="2"/>
      <c r="D5" s="2" t="s">
        <v>20</v>
      </c>
      <c r="E5" s="97">
        <v>30000</v>
      </c>
      <c r="F5" s="97">
        <v>60000</v>
      </c>
      <c r="G5" s="97">
        <v>10000</v>
      </c>
      <c r="H5" s="98">
        <f t="shared" si="0"/>
        <v>100000</v>
      </c>
      <c r="I5" s="60"/>
      <c r="J5" s="60"/>
      <c r="K5" s="61"/>
      <c r="L5" s="76">
        <f t="shared" si="1"/>
        <v>0</v>
      </c>
      <c r="M5" s="76">
        <f t="shared" si="2"/>
        <v>0</v>
      </c>
    </row>
    <row r="6" spans="1:22" ht="137.25" customHeight="1">
      <c r="A6" s="9">
        <v>4</v>
      </c>
      <c r="B6" s="181" t="s">
        <v>249</v>
      </c>
      <c r="C6" s="2"/>
      <c r="D6" s="2" t="s">
        <v>20</v>
      </c>
      <c r="E6" s="97">
        <v>0</v>
      </c>
      <c r="F6" s="97">
        <v>0</v>
      </c>
      <c r="G6" s="97">
        <v>1500</v>
      </c>
      <c r="H6" s="98">
        <f t="shared" si="0"/>
        <v>1500</v>
      </c>
      <c r="I6" s="60"/>
      <c r="J6" s="60"/>
      <c r="K6" s="61"/>
      <c r="L6" s="76">
        <f t="shared" si="1"/>
        <v>0</v>
      </c>
      <c r="M6" s="76">
        <f t="shared" si="2"/>
        <v>0</v>
      </c>
    </row>
    <row r="7" spans="1:22" ht="130.5" customHeight="1">
      <c r="A7" s="9">
        <v>5</v>
      </c>
      <c r="B7" s="181" t="s">
        <v>250</v>
      </c>
      <c r="C7" s="91"/>
      <c r="D7" s="56" t="s">
        <v>20</v>
      </c>
      <c r="E7" s="99">
        <v>0</v>
      </c>
      <c r="F7" s="99">
        <v>1000</v>
      </c>
      <c r="G7" s="99">
        <v>1000</v>
      </c>
      <c r="H7" s="98">
        <f t="shared" si="0"/>
        <v>2000</v>
      </c>
      <c r="I7" s="60"/>
      <c r="J7" s="60"/>
      <c r="K7" s="61"/>
      <c r="L7" s="76">
        <f t="shared" si="1"/>
        <v>0</v>
      </c>
      <c r="M7" s="76">
        <f t="shared" si="2"/>
        <v>0</v>
      </c>
    </row>
    <row r="8" spans="1:22" ht="101.25" customHeight="1">
      <c r="A8" s="9">
        <v>6</v>
      </c>
      <c r="B8" s="181" t="s">
        <v>251</v>
      </c>
      <c r="C8" s="57"/>
      <c r="D8" s="2" t="s">
        <v>20</v>
      </c>
      <c r="E8" s="99">
        <v>2000</v>
      </c>
      <c r="F8" s="99">
        <v>0</v>
      </c>
      <c r="G8" s="99">
        <v>500</v>
      </c>
      <c r="H8" s="98">
        <f t="shared" si="0"/>
        <v>2500</v>
      </c>
      <c r="I8" s="60"/>
      <c r="J8" s="60"/>
      <c r="K8" s="61"/>
      <c r="L8" s="76">
        <f t="shared" si="1"/>
        <v>0</v>
      </c>
      <c r="M8" s="76">
        <f t="shared" si="2"/>
        <v>0</v>
      </c>
    </row>
    <row r="9" spans="1:22" ht="87" customHeight="1">
      <c r="A9" s="9">
        <v>7</v>
      </c>
      <c r="B9" s="181" t="s">
        <v>252</v>
      </c>
      <c r="C9" s="57"/>
      <c r="D9" s="2" t="s">
        <v>20</v>
      </c>
      <c r="E9" s="99">
        <v>2000</v>
      </c>
      <c r="F9" s="99">
        <v>13000</v>
      </c>
      <c r="G9" s="99">
        <v>300</v>
      </c>
      <c r="H9" s="98">
        <f t="shared" si="0"/>
        <v>15300</v>
      </c>
      <c r="I9" s="60"/>
      <c r="J9" s="60"/>
      <c r="K9" s="61"/>
      <c r="L9" s="76">
        <f t="shared" si="1"/>
        <v>0</v>
      </c>
      <c r="M9" s="76">
        <f t="shared" si="2"/>
        <v>0</v>
      </c>
    </row>
    <row r="10" spans="1:22" ht="91.5" customHeight="1">
      <c r="A10" s="9">
        <v>8</v>
      </c>
      <c r="B10" s="181" t="s">
        <v>253</v>
      </c>
      <c r="C10" s="91"/>
      <c r="D10" s="56" t="s">
        <v>20</v>
      </c>
      <c r="E10" s="99">
        <v>0</v>
      </c>
      <c r="F10" s="99">
        <v>0</v>
      </c>
      <c r="G10" s="99">
        <v>300</v>
      </c>
      <c r="H10" s="98">
        <f t="shared" si="0"/>
        <v>300</v>
      </c>
      <c r="I10" s="60"/>
      <c r="J10" s="60"/>
      <c r="K10" s="61"/>
      <c r="L10" s="76">
        <f t="shared" si="1"/>
        <v>0</v>
      </c>
      <c r="M10" s="76">
        <f t="shared" si="2"/>
        <v>0</v>
      </c>
    </row>
    <row r="11" spans="1:22" ht="122.25" customHeight="1">
      <c r="A11" s="9">
        <v>9</v>
      </c>
      <c r="B11" s="181" t="s">
        <v>254</v>
      </c>
      <c r="C11" s="57"/>
      <c r="D11" s="2" t="s">
        <v>63</v>
      </c>
      <c r="E11" s="99">
        <v>2500</v>
      </c>
      <c r="F11" s="99">
        <v>0</v>
      </c>
      <c r="G11" s="99">
        <v>0</v>
      </c>
      <c r="H11" s="98">
        <f t="shared" si="0"/>
        <v>2500</v>
      </c>
      <c r="I11" s="60"/>
      <c r="J11" s="60"/>
      <c r="K11" s="61"/>
      <c r="L11" s="76">
        <f t="shared" si="1"/>
        <v>0</v>
      </c>
      <c r="M11" s="76">
        <f t="shared" si="2"/>
        <v>0</v>
      </c>
    </row>
    <row r="12" spans="1:22" ht="129" customHeight="1">
      <c r="A12" s="9">
        <v>10</v>
      </c>
      <c r="B12" s="181" t="s">
        <v>255</v>
      </c>
      <c r="C12" s="57"/>
      <c r="D12" s="2" t="s">
        <v>20</v>
      </c>
      <c r="E12" s="99">
        <v>0</v>
      </c>
      <c r="F12" s="99">
        <v>1500</v>
      </c>
      <c r="G12" s="99">
        <v>0</v>
      </c>
      <c r="H12" s="98">
        <f t="shared" si="0"/>
        <v>1500</v>
      </c>
      <c r="I12" s="60"/>
      <c r="J12" s="60"/>
      <c r="K12" s="61"/>
      <c r="L12" s="76">
        <f t="shared" si="1"/>
        <v>0</v>
      </c>
      <c r="M12" s="76">
        <f t="shared" si="2"/>
        <v>0</v>
      </c>
    </row>
    <row r="13" spans="1:22" ht="146.25" customHeight="1">
      <c r="A13" s="9">
        <v>11</v>
      </c>
      <c r="B13" s="181" t="s">
        <v>256</v>
      </c>
      <c r="C13" s="57"/>
      <c r="D13" s="2" t="s">
        <v>20</v>
      </c>
      <c r="E13" s="99">
        <v>1500</v>
      </c>
      <c r="F13" s="99">
        <v>2000</v>
      </c>
      <c r="G13" s="99">
        <v>0</v>
      </c>
      <c r="H13" s="98">
        <f t="shared" si="0"/>
        <v>3500</v>
      </c>
      <c r="I13" s="60"/>
      <c r="J13" s="60"/>
      <c r="K13" s="61"/>
      <c r="L13" s="76">
        <f t="shared" si="1"/>
        <v>0</v>
      </c>
      <c r="M13" s="76">
        <f t="shared" si="2"/>
        <v>0</v>
      </c>
    </row>
    <row r="14" spans="1:22" ht="161.25" customHeight="1">
      <c r="A14" s="9">
        <v>12</v>
      </c>
      <c r="B14" s="181" t="s">
        <v>257</v>
      </c>
      <c r="C14" s="57"/>
      <c r="D14" s="2" t="s">
        <v>20</v>
      </c>
      <c r="E14" s="99">
        <v>1500</v>
      </c>
      <c r="F14" s="99">
        <v>500</v>
      </c>
      <c r="G14" s="99">
        <v>100</v>
      </c>
      <c r="H14" s="98">
        <f t="shared" si="0"/>
        <v>2100</v>
      </c>
      <c r="I14" s="60"/>
      <c r="J14" s="60"/>
      <c r="K14" s="61"/>
      <c r="L14" s="76">
        <f t="shared" si="1"/>
        <v>0</v>
      </c>
      <c r="M14" s="76">
        <f t="shared" si="2"/>
        <v>0</v>
      </c>
    </row>
    <row r="15" spans="1:22" ht="179.25" customHeight="1">
      <c r="A15" s="9">
        <v>13</v>
      </c>
      <c r="B15" s="215" t="s">
        <v>258</v>
      </c>
      <c r="C15" s="101"/>
      <c r="D15" s="88" t="s">
        <v>20</v>
      </c>
      <c r="E15" s="102">
        <v>1000</v>
      </c>
      <c r="F15" s="102">
        <v>1000</v>
      </c>
      <c r="G15" s="99">
        <v>500</v>
      </c>
      <c r="H15" s="98">
        <f t="shared" si="0"/>
        <v>2500</v>
      </c>
      <c r="I15" s="60"/>
      <c r="J15" s="60"/>
      <c r="K15" s="61"/>
      <c r="L15" s="76">
        <f t="shared" si="1"/>
        <v>0</v>
      </c>
      <c r="M15" s="76">
        <f t="shared" si="2"/>
        <v>0</v>
      </c>
    </row>
    <row r="16" spans="1:22" ht="346.5" customHeight="1">
      <c r="A16" s="103">
        <v>14</v>
      </c>
      <c r="B16" s="181" t="s">
        <v>266</v>
      </c>
      <c r="C16" s="4"/>
      <c r="D16" s="9" t="s">
        <v>20</v>
      </c>
      <c r="E16" s="9">
        <v>2</v>
      </c>
      <c r="F16" s="9">
        <v>2</v>
      </c>
      <c r="G16" s="104">
        <v>0</v>
      </c>
      <c r="H16" s="98">
        <f t="shared" si="0"/>
        <v>4</v>
      </c>
      <c r="I16" s="105"/>
      <c r="J16" s="60"/>
      <c r="K16" s="61"/>
      <c r="L16" s="76">
        <f t="shared" si="1"/>
        <v>0</v>
      </c>
      <c r="M16" s="76">
        <f t="shared" si="2"/>
        <v>0</v>
      </c>
      <c r="N16" s="45"/>
      <c r="O16" s="45"/>
      <c r="P16" s="45"/>
      <c r="Q16" s="45"/>
      <c r="R16" s="45"/>
      <c r="S16" s="45"/>
      <c r="T16" s="45"/>
      <c r="U16" s="45"/>
      <c r="V16" s="45"/>
    </row>
    <row r="17" spans="1:22" ht="42" customHeight="1">
      <c r="A17" s="258" t="s">
        <v>21</v>
      </c>
      <c r="B17" s="258"/>
      <c r="C17" s="258"/>
      <c r="D17" s="258"/>
      <c r="E17" s="258"/>
      <c r="F17" s="258"/>
      <c r="G17" s="258"/>
      <c r="H17" s="258"/>
      <c r="I17" s="258"/>
      <c r="J17" s="258"/>
      <c r="K17" s="258"/>
      <c r="L17" s="106">
        <f>SUM(L3:L16)</f>
        <v>0</v>
      </c>
      <c r="M17" s="106">
        <f>SUM(M3:M16)</f>
        <v>0</v>
      </c>
      <c r="N17" s="45"/>
      <c r="O17" s="45"/>
      <c r="P17" s="45"/>
      <c r="Q17" s="45"/>
      <c r="R17" s="45"/>
      <c r="S17" s="45"/>
      <c r="T17" s="45"/>
      <c r="U17" s="45"/>
      <c r="V17" s="45"/>
    </row>
    <row r="18" spans="1:22" ht="89.25" customHeight="1">
      <c r="B18" s="259" t="s">
        <v>64</v>
      </c>
      <c r="C18" s="259"/>
      <c r="D18" s="259"/>
      <c r="E18" s="259"/>
      <c r="F18" s="259"/>
      <c r="G18" s="259"/>
      <c r="H18" s="259"/>
      <c r="I18" s="259"/>
      <c r="J18" s="259"/>
      <c r="K18" s="259"/>
      <c r="L18" s="259"/>
      <c r="M18" s="259"/>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4">
    <mergeCell ref="A1:M1"/>
    <mergeCell ref="P2:R2"/>
    <mergeCell ref="A17:K17"/>
    <mergeCell ref="B18:M18"/>
  </mergeCells>
  <pageMargins left="0.7" right="0.7" top="0.75" bottom="0.75" header="0.51180555555555496" footer="0.51180555555555496"/>
  <pageSetup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zoomScaleNormal="100" workbookViewId="0">
      <selection activeCell="R3" sqref="R3"/>
    </sheetView>
  </sheetViews>
  <sheetFormatPr defaultRowHeight="12.75"/>
  <cols>
    <col min="1" max="1" width="5.42578125" customWidth="1"/>
    <col min="2" max="2" width="36" customWidth="1"/>
    <col min="3" max="3" width="11.28515625" customWidth="1"/>
    <col min="4" max="7" width="7.85546875" customWidth="1"/>
    <col min="8" max="8" width="14.85546875" customWidth="1"/>
    <col min="9" max="11" width="7.85546875" customWidth="1"/>
    <col min="12" max="12" width="10.42578125" customWidth="1"/>
    <col min="13" max="13" width="12" customWidth="1"/>
    <col min="14" max="26" width="7" customWidth="1"/>
    <col min="27" max="1025" width="12.5703125" customWidth="1"/>
  </cols>
  <sheetData>
    <row r="1" spans="1:26" ht="29.25" customHeight="1">
      <c r="A1" s="257" t="s">
        <v>65</v>
      </c>
      <c r="B1" s="257"/>
      <c r="C1" s="257"/>
      <c r="D1" s="257"/>
      <c r="E1" s="257"/>
      <c r="F1" s="257"/>
      <c r="G1" s="257"/>
      <c r="H1" s="257"/>
      <c r="I1" s="257"/>
      <c r="J1" s="257"/>
      <c r="K1" s="257"/>
      <c r="L1" s="257"/>
      <c r="M1" s="257"/>
      <c r="N1" s="66"/>
      <c r="O1" s="66"/>
      <c r="P1" s="66"/>
      <c r="Q1" s="66"/>
      <c r="R1" s="66"/>
      <c r="S1" s="66"/>
      <c r="T1" s="66"/>
      <c r="U1" s="66"/>
      <c r="V1" s="66"/>
      <c r="W1" s="66"/>
      <c r="X1" s="66"/>
      <c r="Y1" s="66"/>
      <c r="Z1" s="66"/>
    </row>
    <row r="2" spans="1:26" ht="51" customHeight="1">
      <c r="A2" s="107" t="s">
        <v>0</v>
      </c>
      <c r="B2" s="107" t="s">
        <v>66</v>
      </c>
      <c r="C2" s="72" t="s">
        <v>2</v>
      </c>
      <c r="D2" s="107" t="s">
        <v>3</v>
      </c>
      <c r="E2" s="107" t="s">
        <v>4</v>
      </c>
      <c r="F2" s="107" t="s">
        <v>5</v>
      </c>
      <c r="G2" s="107" t="s">
        <v>6</v>
      </c>
      <c r="H2" s="107" t="s">
        <v>7</v>
      </c>
      <c r="I2" s="72" t="s">
        <v>8</v>
      </c>
      <c r="J2" s="72" t="s">
        <v>9</v>
      </c>
      <c r="K2" s="72" t="s">
        <v>10</v>
      </c>
      <c r="L2" s="72" t="s">
        <v>11</v>
      </c>
      <c r="M2" s="72" t="s">
        <v>12</v>
      </c>
    </row>
    <row r="3" spans="1:26" ht="139.5" customHeight="1">
      <c r="A3" s="56">
        <v>1</v>
      </c>
      <c r="B3" s="85" t="s">
        <v>67</v>
      </c>
      <c r="C3" s="57"/>
      <c r="D3" s="2" t="s">
        <v>63</v>
      </c>
      <c r="E3" s="99">
        <v>40</v>
      </c>
      <c r="F3" s="99">
        <v>20</v>
      </c>
      <c r="G3" s="99">
        <v>20</v>
      </c>
      <c r="H3" s="98">
        <f t="shared" ref="H3:H12" si="0">E3+F3+G3</f>
        <v>80</v>
      </c>
      <c r="I3" s="61"/>
      <c r="J3" s="60"/>
      <c r="K3" s="61"/>
      <c r="L3" s="62">
        <f t="shared" ref="L3:L12" si="1">H3*I3</f>
        <v>0</v>
      </c>
      <c r="M3" s="62">
        <f t="shared" ref="M3:M12" si="2">J3*L3</f>
        <v>0</v>
      </c>
    </row>
    <row r="4" spans="1:26" ht="123.75" customHeight="1">
      <c r="A4" s="56">
        <v>2</v>
      </c>
      <c r="B4" s="85" t="s">
        <v>68</v>
      </c>
      <c r="C4" s="91"/>
      <c r="D4" s="56" t="s">
        <v>20</v>
      </c>
      <c r="E4" s="99">
        <v>5</v>
      </c>
      <c r="F4" s="99">
        <v>20</v>
      </c>
      <c r="G4" s="99">
        <v>5</v>
      </c>
      <c r="H4" s="98">
        <f t="shared" si="0"/>
        <v>30</v>
      </c>
      <c r="I4" s="61"/>
      <c r="J4" s="60"/>
      <c r="K4" s="61"/>
      <c r="L4" s="62">
        <f t="shared" si="1"/>
        <v>0</v>
      </c>
      <c r="M4" s="62">
        <f t="shared" si="2"/>
        <v>0</v>
      </c>
    </row>
    <row r="5" spans="1:26" ht="173.25" customHeight="1">
      <c r="A5" s="56">
        <v>3</v>
      </c>
      <c r="B5" s="1" t="s">
        <v>69</v>
      </c>
      <c r="C5" s="2"/>
      <c r="D5" s="56" t="s">
        <v>20</v>
      </c>
      <c r="E5" s="56">
        <v>2</v>
      </c>
      <c r="F5" s="56">
        <v>30</v>
      </c>
      <c r="G5" s="56">
        <v>150</v>
      </c>
      <c r="H5" s="98">
        <f t="shared" si="0"/>
        <v>182</v>
      </c>
      <c r="I5" s="61"/>
      <c r="J5" s="61"/>
      <c r="K5" s="61"/>
      <c r="L5" s="62">
        <f t="shared" si="1"/>
        <v>0</v>
      </c>
      <c r="M5" s="62">
        <f t="shared" si="2"/>
        <v>0</v>
      </c>
    </row>
    <row r="6" spans="1:26" ht="121.5" customHeight="1">
      <c r="A6" s="56">
        <v>4</v>
      </c>
      <c r="B6" s="1" t="s">
        <v>70</v>
      </c>
      <c r="C6" s="2"/>
      <c r="D6" s="56" t="s">
        <v>20</v>
      </c>
      <c r="E6" s="56">
        <v>5</v>
      </c>
      <c r="F6" s="56">
        <v>50</v>
      </c>
      <c r="G6" s="56">
        <v>150</v>
      </c>
      <c r="H6" s="98">
        <f t="shared" si="0"/>
        <v>205</v>
      </c>
      <c r="I6" s="61"/>
      <c r="J6" s="61"/>
      <c r="K6" s="61"/>
      <c r="L6" s="62">
        <f t="shared" si="1"/>
        <v>0</v>
      </c>
      <c r="M6" s="62">
        <f t="shared" si="2"/>
        <v>0</v>
      </c>
    </row>
    <row r="7" spans="1:26" ht="178.5" customHeight="1">
      <c r="A7" s="56">
        <v>5</v>
      </c>
      <c r="B7" s="1" t="s">
        <v>71</v>
      </c>
      <c r="C7" s="88"/>
      <c r="D7" s="56" t="s">
        <v>20</v>
      </c>
      <c r="E7" s="56">
        <v>2</v>
      </c>
      <c r="F7" s="56">
        <v>30</v>
      </c>
      <c r="G7" s="56">
        <v>100</v>
      </c>
      <c r="H7" s="98">
        <f t="shared" si="0"/>
        <v>132</v>
      </c>
      <c r="I7" s="61"/>
      <c r="J7" s="61"/>
      <c r="K7" s="61"/>
      <c r="L7" s="62">
        <f t="shared" si="1"/>
        <v>0</v>
      </c>
      <c r="M7" s="62">
        <f t="shared" si="2"/>
        <v>0</v>
      </c>
    </row>
    <row r="8" spans="1:26" ht="138" customHeight="1">
      <c r="A8" s="56">
        <v>6</v>
      </c>
      <c r="B8" s="1" t="s">
        <v>72</v>
      </c>
      <c r="C8" s="2"/>
      <c r="D8" s="56" t="s">
        <v>20</v>
      </c>
      <c r="E8" s="56">
        <v>2</v>
      </c>
      <c r="F8" s="56">
        <v>50</v>
      </c>
      <c r="G8" s="56">
        <v>150</v>
      </c>
      <c r="H8" s="98">
        <f t="shared" si="0"/>
        <v>202</v>
      </c>
      <c r="I8" s="61"/>
      <c r="J8" s="61"/>
      <c r="K8" s="61"/>
      <c r="L8" s="62">
        <f t="shared" si="1"/>
        <v>0</v>
      </c>
      <c r="M8" s="62">
        <f t="shared" si="2"/>
        <v>0</v>
      </c>
    </row>
    <row r="9" spans="1:26" ht="203.25" customHeight="1">
      <c r="A9" s="56">
        <v>7</v>
      </c>
      <c r="B9" s="85" t="s">
        <v>73</v>
      </c>
      <c r="C9" s="207" t="s">
        <v>178</v>
      </c>
      <c r="D9" s="2" t="s">
        <v>20</v>
      </c>
      <c r="E9" s="99">
        <v>600</v>
      </c>
      <c r="F9" s="99">
        <v>20</v>
      </c>
      <c r="G9" s="99">
        <v>650</v>
      </c>
      <c r="H9" s="98">
        <f t="shared" si="0"/>
        <v>1270</v>
      </c>
      <c r="I9" s="61"/>
      <c r="J9" s="60"/>
      <c r="K9" s="61"/>
      <c r="L9" s="62">
        <f t="shared" si="1"/>
        <v>0</v>
      </c>
      <c r="M9" s="62">
        <f t="shared" si="2"/>
        <v>0</v>
      </c>
    </row>
    <row r="10" spans="1:26" ht="94.5" customHeight="1">
      <c r="A10" s="203">
        <v>8</v>
      </c>
      <c r="B10" s="181" t="s">
        <v>74</v>
      </c>
      <c r="C10" s="216" t="s">
        <v>178</v>
      </c>
      <c r="D10" s="217" t="s">
        <v>20</v>
      </c>
      <c r="E10" s="218">
        <v>0</v>
      </c>
      <c r="F10" s="219">
        <v>0</v>
      </c>
      <c r="G10" s="218">
        <v>360</v>
      </c>
      <c r="H10" s="220">
        <f t="shared" si="0"/>
        <v>360</v>
      </c>
      <c r="I10" s="221"/>
      <c r="J10" s="222"/>
      <c r="K10" s="213"/>
      <c r="L10" s="223">
        <f t="shared" si="1"/>
        <v>0</v>
      </c>
      <c r="M10" s="223">
        <f t="shared" si="2"/>
        <v>0</v>
      </c>
    </row>
    <row r="11" spans="1:26" ht="95.25" customHeight="1">
      <c r="A11" s="108">
        <v>9</v>
      </c>
      <c r="B11" s="100" t="s">
        <v>75</v>
      </c>
      <c r="C11" s="224" t="s">
        <v>178</v>
      </c>
      <c r="D11" s="88" t="s">
        <v>20</v>
      </c>
      <c r="E11" s="102">
        <v>200</v>
      </c>
      <c r="F11" s="102">
        <v>0</v>
      </c>
      <c r="G11" s="102">
        <v>5</v>
      </c>
      <c r="H11" s="98">
        <f t="shared" si="0"/>
        <v>205</v>
      </c>
      <c r="I11" s="109"/>
      <c r="J11" s="110"/>
      <c r="K11" s="109"/>
      <c r="L11" s="62">
        <f t="shared" si="1"/>
        <v>0</v>
      </c>
      <c r="M11" s="62">
        <f t="shared" si="2"/>
        <v>0</v>
      </c>
    </row>
    <row r="12" spans="1:26" ht="59.25" customHeight="1">
      <c r="A12" s="56">
        <v>10</v>
      </c>
      <c r="B12" s="85" t="s">
        <v>76</v>
      </c>
      <c r="C12" s="91"/>
      <c r="D12" s="56" t="s">
        <v>20</v>
      </c>
      <c r="E12" s="99">
        <v>100</v>
      </c>
      <c r="F12" s="99">
        <v>100</v>
      </c>
      <c r="G12" s="99">
        <v>0</v>
      </c>
      <c r="H12" s="98">
        <f t="shared" si="0"/>
        <v>200</v>
      </c>
      <c r="I12" s="61"/>
      <c r="J12" s="111"/>
      <c r="K12" s="61"/>
      <c r="L12" s="62">
        <f t="shared" si="1"/>
        <v>0</v>
      </c>
      <c r="M12" s="62">
        <f t="shared" si="2"/>
        <v>0</v>
      </c>
    </row>
    <row r="13" spans="1:26" ht="45" customHeight="1">
      <c r="A13" s="260" t="s">
        <v>21</v>
      </c>
      <c r="B13" s="260"/>
      <c r="C13" s="260"/>
      <c r="D13" s="260"/>
      <c r="E13" s="260"/>
      <c r="F13" s="260"/>
      <c r="G13" s="260"/>
      <c r="H13" s="260"/>
      <c r="I13" s="260"/>
      <c r="J13" s="260"/>
      <c r="K13" s="260"/>
      <c r="L13" s="112">
        <f>SUM(L3:L12)</f>
        <v>0</v>
      </c>
      <c r="M13" s="112">
        <f>SUM(M3:M12)</f>
        <v>0</v>
      </c>
    </row>
    <row r="14" spans="1:26" ht="4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M1"/>
    <mergeCell ref="A13:K13"/>
  </mergeCells>
  <pageMargins left="0.7" right="0.7" top="0.75" bottom="0.75" header="0.51180555555555496" footer="0.51180555555555496"/>
  <pageSetup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election activeCell="S3" sqref="S3"/>
    </sheetView>
  </sheetViews>
  <sheetFormatPr defaultRowHeight="12.75"/>
  <cols>
    <col min="1" max="1" width="4.85546875" customWidth="1"/>
    <col min="2" max="2" width="35.7109375" customWidth="1"/>
    <col min="3" max="3" width="12.42578125" customWidth="1"/>
    <col min="4" max="7" width="7.85546875" customWidth="1"/>
    <col min="8" max="8" width="12.28515625" customWidth="1"/>
    <col min="9" max="9" width="10" customWidth="1"/>
    <col min="10" max="10" width="7.85546875" customWidth="1"/>
    <col min="11" max="11" width="10.7109375" customWidth="1"/>
    <col min="12" max="12" width="12.85546875" customWidth="1"/>
    <col min="13" max="13" width="13.140625" customWidth="1"/>
    <col min="14" max="26" width="7" customWidth="1"/>
    <col min="27" max="1025" width="12.5703125" customWidth="1"/>
  </cols>
  <sheetData>
    <row r="1" spans="1:26" ht="39" customHeight="1">
      <c r="A1" s="246" t="s">
        <v>278</v>
      </c>
      <c r="B1" s="246"/>
      <c r="C1" s="246"/>
      <c r="D1" s="246"/>
      <c r="E1" s="246"/>
      <c r="F1" s="246"/>
      <c r="G1" s="246"/>
      <c r="H1" s="246"/>
      <c r="I1" s="246"/>
      <c r="J1" s="246"/>
      <c r="K1" s="246"/>
      <c r="L1" s="246"/>
      <c r="M1" s="246"/>
      <c r="N1" s="26"/>
      <c r="O1" s="26"/>
      <c r="P1" s="26"/>
      <c r="Q1" s="26"/>
      <c r="R1" s="26"/>
      <c r="S1" s="26"/>
      <c r="T1" s="26"/>
      <c r="U1" s="26"/>
      <c r="V1" s="26"/>
      <c r="W1" s="26"/>
      <c r="X1" s="26"/>
      <c r="Y1" s="26"/>
      <c r="Z1" s="26"/>
    </row>
    <row r="2" spans="1:26" ht="38.25" customHeight="1">
      <c r="A2" s="107" t="s">
        <v>0</v>
      </c>
      <c r="B2" s="107" t="s">
        <v>66</v>
      </c>
      <c r="C2" s="72" t="s">
        <v>77</v>
      </c>
      <c r="D2" s="107" t="s">
        <v>3</v>
      </c>
      <c r="E2" s="107" t="s">
        <v>4</v>
      </c>
      <c r="F2" s="107" t="s">
        <v>5</v>
      </c>
      <c r="G2" s="107" t="s">
        <v>6</v>
      </c>
      <c r="H2" s="107" t="s">
        <v>7</v>
      </c>
      <c r="I2" s="72" t="s">
        <v>8</v>
      </c>
      <c r="J2" s="72" t="s">
        <v>9</v>
      </c>
      <c r="K2" s="72" t="s">
        <v>10</v>
      </c>
      <c r="L2" s="72" t="s">
        <v>11</v>
      </c>
      <c r="M2" s="72" t="s">
        <v>12</v>
      </c>
      <c r="N2" s="113"/>
      <c r="O2" s="113"/>
      <c r="P2" s="113"/>
      <c r="Q2" s="113"/>
      <c r="R2" s="113"/>
      <c r="S2" s="113"/>
      <c r="T2" s="113"/>
      <c r="U2" s="113"/>
      <c r="V2" s="113"/>
      <c r="W2" s="113"/>
      <c r="X2" s="113"/>
      <c r="Y2" s="113"/>
      <c r="Z2" s="113"/>
    </row>
    <row r="3" spans="1:26" ht="240.75" customHeight="1">
      <c r="A3" s="56">
        <v>1</v>
      </c>
      <c r="B3" s="114" t="s">
        <v>78</v>
      </c>
      <c r="C3" s="115"/>
      <c r="D3" s="56" t="s">
        <v>14</v>
      </c>
      <c r="E3" s="56">
        <v>300</v>
      </c>
      <c r="F3" s="56">
        <v>1000</v>
      </c>
      <c r="G3" s="56">
        <v>500</v>
      </c>
      <c r="H3" s="53">
        <f>E3+F3+G3</f>
        <v>1800</v>
      </c>
      <c r="I3" s="61"/>
      <c r="J3" s="18"/>
      <c r="K3" s="61"/>
      <c r="L3" s="62">
        <f>H3*I3</f>
        <v>0</v>
      </c>
      <c r="M3" s="62">
        <f>J3*L3</f>
        <v>0</v>
      </c>
    </row>
    <row r="4" spans="1:26" ht="312" customHeight="1">
      <c r="A4" s="56">
        <v>2</v>
      </c>
      <c r="B4" s="114" t="s">
        <v>79</v>
      </c>
      <c r="C4" s="115"/>
      <c r="D4" s="56" t="s">
        <v>80</v>
      </c>
      <c r="E4" s="56">
        <v>300</v>
      </c>
      <c r="F4" s="56">
        <v>15000</v>
      </c>
      <c r="G4" s="56">
        <v>1000</v>
      </c>
      <c r="H4" s="53">
        <f>E4+F4+G4</f>
        <v>16300</v>
      </c>
      <c r="I4" s="61"/>
      <c r="J4" s="18"/>
      <c r="K4" s="61"/>
      <c r="L4" s="62">
        <f>H4*I4</f>
        <v>0</v>
      </c>
      <c r="M4" s="62">
        <f>J4*L4</f>
        <v>0</v>
      </c>
    </row>
    <row r="5" spans="1:26" ht="288" customHeight="1">
      <c r="A5" s="56">
        <v>3</v>
      </c>
      <c r="B5" s="114" t="s">
        <v>81</v>
      </c>
      <c r="C5" s="115"/>
      <c r="D5" s="56" t="s">
        <v>14</v>
      </c>
      <c r="E5" s="56">
        <v>0</v>
      </c>
      <c r="F5" s="56">
        <v>0</v>
      </c>
      <c r="G5" s="56">
        <v>10</v>
      </c>
      <c r="H5" s="53">
        <f>E5+F5+G5</f>
        <v>10</v>
      </c>
      <c r="I5" s="61"/>
      <c r="J5" s="111"/>
      <c r="K5" s="61"/>
      <c r="L5" s="62">
        <f>H5*I5</f>
        <v>0</v>
      </c>
      <c r="M5" s="62">
        <f>J5*L5</f>
        <v>0</v>
      </c>
    </row>
    <row r="6" spans="1:26" ht="38.25" customHeight="1">
      <c r="A6" s="248" t="s">
        <v>21</v>
      </c>
      <c r="B6" s="248"/>
      <c r="C6" s="248"/>
      <c r="D6" s="248"/>
      <c r="E6" s="248"/>
      <c r="F6" s="248"/>
      <c r="G6" s="248"/>
      <c r="H6" s="248"/>
      <c r="I6" s="248"/>
      <c r="J6" s="248"/>
      <c r="K6" s="248"/>
      <c r="L6" s="25">
        <f>SUM(L3:L5)</f>
        <v>0</v>
      </c>
      <c r="M6" s="25">
        <f>SUM(M3:M5)</f>
        <v>0</v>
      </c>
      <c r="N6" s="116"/>
      <c r="O6" s="116"/>
      <c r="P6" s="116"/>
      <c r="Q6" s="116"/>
      <c r="R6" s="116"/>
      <c r="S6" s="116"/>
      <c r="T6" s="116"/>
      <c r="U6" s="116"/>
      <c r="V6" s="116"/>
      <c r="W6" s="116"/>
      <c r="X6" s="116"/>
      <c r="Y6" s="116"/>
      <c r="Z6" s="116"/>
    </row>
    <row r="7" spans="1:26" ht="12.75" customHeight="1"/>
    <row r="8" spans="1:26" ht="12.75" customHeight="1"/>
    <row r="9" spans="1:26" ht="12.75" customHeight="1"/>
    <row r="10" spans="1:26" ht="12.75" customHeight="1"/>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M1"/>
    <mergeCell ref="A6:K6"/>
  </mergeCells>
  <pageMargins left="0.7" right="0.7" top="0.75" bottom="0.75" header="0.51180555555555496" footer="0.51180555555555496"/>
  <pageSetup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zoomScaleNormal="100" workbookViewId="0">
      <selection activeCell="P4" sqref="P4"/>
    </sheetView>
  </sheetViews>
  <sheetFormatPr defaultRowHeight="12.75"/>
  <cols>
    <col min="1" max="1" width="3.42578125" customWidth="1"/>
    <col min="2" max="2" width="34.5703125" customWidth="1"/>
    <col min="3" max="3" width="13.28515625" customWidth="1"/>
    <col min="4" max="4" width="6.140625" customWidth="1"/>
    <col min="5" max="5" width="7.140625" customWidth="1"/>
    <col min="6" max="6" width="7.5703125" customWidth="1"/>
    <col min="7" max="7" width="7" customWidth="1"/>
    <col min="8" max="8" width="11.85546875" style="179" customWidth="1"/>
    <col min="9" max="9" width="8.28515625" customWidth="1"/>
    <col min="10" max="10" width="7.28515625" customWidth="1"/>
    <col min="11" max="11" width="7.85546875" customWidth="1"/>
    <col min="12" max="12" width="13.28515625" customWidth="1"/>
    <col min="13" max="13" width="15.28515625" customWidth="1"/>
    <col min="14" max="18" width="7.85546875" customWidth="1"/>
    <col min="19" max="26" width="7" customWidth="1"/>
    <col min="27" max="1025" width="12.5703125" customWidth="1"/>
  </cols>
  <sheetData>
    <row r="1" spans="1:26" ht="42" customHeight="1">
      <c r="A1" s="117"/>
      <c r="B1" s="67" t="s">
        <v>82</v>
      </c>
      <c r="C1" s="118"/>
      <c r="D1" s="118"/>
      <c r="E1" s="118"/>
      <c r="F1" s="118"/>
      <c r="G1" s="118"/>
      <c r="H1" s="177"/>
      <c r="I1" s="118"/>
      <c r="J1" s="118"/>
      <c r="K1" s="118"/>
      <c r="L1" s="118"/>
      <c r="M1" s="118"/>
      <c r="N1" s="117"/>
      <c r="O1" s="117"/>
      <c r="P1" s="117"/>
      <c r="Q1" s="117"/>
      <c r="R1" s="117"/>
      <c r="S1" s="117"/>
      <c r="T1" s="117"/>
      <c r="U1" s="117"/>
      <c r="V1" s="117"/>
      <c r="W1" s="117"/>
      <c r="X1" s="117"/>
      <c r="Y1" s="117"/>
      <c r="Z1" s="117"/>
    </row>
    <row r="2" spans="1:26" ht="60" customHeight="1">
      <c r="A2" s="119" t="s">
        <v>0</v>
      </c>
      <c r="B2" s="53" t="s">
        <v>1</v>
      </c>
      <c r="C2" s="120" t="s">
        <v>83</v>
      </c>
      <c r="D2" s="119" t="s">
        <v>3</v>
      </c>
      <c r="E2" s="119" t="s">
        <v>4</v>
      </c>
      <c r="F2" s="119" t="s">
        <v>5</v>
      </c>
      <c r="G2" s="119" t="s">
        <v>6</v>
      </c>
      <c r="H2" s="178" t="s">
        <v>7</v>
      </c>
      <c r="I2" s="120" t="s">
        <v>84</v>
      </c>
      <c r="J2" s="120" t="s">
        <v>9</v>
      </c>
      <c r="K2" s="120" t="s">
        <v>85</v>
      </c>
      <c r="L2" s="120" t="s">
        <v>11</v>
      </c>
      <c r="M2" s="120" t="s">
        <v>12</v>
      </c>
      <c r="N2" s="121"/>
      <c r="O2" s="121"/>
      <c r="P2" s="121"/>
      <c r="Q2" s="121"/>
      <c r="R2" s="121"/>
      <c r="S2" s="121"/>
      <c r="T2" s="121"/>
      <c r="U2" s="121"/>
      <c r="V2" s="121"/>
      <c r="W2" s="121"/>
      <c r="X2" s="121"/>
      <c r="Y2" s="121"/>
      <c r="Z2" s="121"/>
    </row>
    <row r="3" spans="1:26" s="179" customFormat="1" ht="129.75">
      <c r="A3" s="180">
        <v>1</v>
      </c>
      <c r="B3" s="181" t="s">
        <v>222</v>
      </c>
      <c r="C3" s="183" t="s">
        <v>234</v>
      </c>
      <c r="D3" s="186" t="s">
        <v>20</v>
      </c>
      <c r="E3" s="180">
        <v>4</v>
      </c>
      <c r="F3" s="180">
        <v>5</v>
      </c>
      <c r="G3" s="180">
        <v>10</v>
      </c>
      <c r="H3" s="178">
        <f t="shared" ref="H3:H10" si="0">E3+F3+G3</f>
        <v>19</v>
      </c>
      <c r="I3" s="182"/>
      <c r="J3" s="183"/>
      <c r="K3" s="183"/>
      <c r="L3" s="184">
        <f t="shared" ref="L3:M10" si="1">I3*K3</f>
        <v>0</v>
      </c>
      <c r="M3" s="184">
        <f t="shared" si="1"/>
        <v>0</v>
      </c>
      <c r="N3" s="185"/>
      <c r="O3" s="185"/>
      <c r="P3" s="185"/>
      <c r="Q3" s="185"/>
      <c r="R3" s="185"/>
      <c r="S3" s="185"/>
      <c r="T3" s="185"/>
      <c r="U3" s="185"/>
      <c r="V3" s="185"/>
      <c r="W3" s="185"/>
      <c r="X3" s="185"/>
      <c r="Y3" s="185"/>
      <c r="Z3" s="185"/>
    </row>
    <row r="4" spans="1:26" ht="129.75" customHeight="1">
      <c r="A4" s="124">
        <v>2</v>
      </c>
      <c r="B4" s="85" t="s">
        <v>86</v>
      </c>
      <c r="C4" s="2" t="s">
        <v>178</v>
      </c>
      <c r="D4" s="125" t="s">
        <v>20</v>
      </c>
      <c r="E4" s="56">
        <v>20</v>
      </c>
      <c r="F4" s="56">
        <v>5</v>
      </c>
      <c r="G4" s="56">
        <v>50</v>
      </c>
      <c r="H4" s="178">
        <f t="shared" si="0"/>
        <v>75</v>
      </c>
      <c r="I4" s="61"/>
      <c r="J4" s="126"/>
      <c r="K4" s="126"/>
      <c r="L4" s="123">
        <f t="shared" si="1"/>
        <v>0</v>
      </c>
      <c r="M4" s="123">
        <f t="shared" si="1"/>
        <v>0</v>
      </c>
    </row>
    <row r="5" spans="1:26" ht="188.25" customHeight="1">
      <c r="A5" s="122">
        <v>3</v>
      </c>
      <c r="B5" s="85" t="s">
        <v>87</v>
      </c>
      <c r="C5" s="2" t="s">
        <v>178</v>
      </c>
      <c r="D5" s="125" t="s">
        <v>20</v>
      </c>
      <c r="E5" s="56">
        <v>10</v>
      </c>
      <c r="F5" s="56">
        <v>10</v>
      </c>
      <c r="G5" s="56">
        <v>15</v>
      </c>
      <c r="H5" s="178">
        <f t="shared" si="0"/>
        <v>35</v>
      </c>
      <c r="I5" s="61"/>
      <c r="J5" s="126"/>
      <c r="K5" s="126"/>
      <c r="L5" s="123">
        <f t="shared" si="1"/>
        <v>0</v>
      </c>
      <c r="M5" s="123">
        <f t="shared" si="1"/>
        <v>0</v>
      </c>
    </row>
    <row r="6" spans="1:26" ht="222" customHeight="1">
      <c r="A6" s="124">
        <v>4</v>
      </c>
      <c r="B6" s="85" t="s">
        <v>88</v>
      </c>
      <c r="C6" s="2" t="s">
        <v>178</v>
      </c>
      <c r="D6" s="125" t="s">
        <v>20</v>
      </c>
      <c r="E6" s="56">
        <v>10</v>
      </c>
      <c r="F6" s="56">
        <v>5</v>
      </c>
      <c r="G6" s="56">
        <v>5</v>
      </c>
      <c r="H6" s="178">
        <f t="shared" si="0"/>
        <v>20</v>
      </c>
      <c r="I6" s="61"/>
      <c r="J6" s="126"/>
      <c r="K6" s="126"/>
      <c r="L6" s="123">
        <f t="shared" si="1"/>
        <v>0</v>
      </c>
      <c r="M6" s="123">
        <f t="shared" si="1"/>
        <v>0</v>
      </c>
      <c r="P6" s="127"/>
    </row>
    <row r="7" spans="1:26" ht="173.25" customHeight="1">
      <c r="A7" s="122">
        <v>5</v>
      </c>
      <c r="B7" s="100" t="s">
        <v>89</v>
      </c>
      <c r="C7" s="2" t="s">
        <v>178</v>
      </c>
      <c r="D7" s="125" t="s">
        <v>20</v>
      </c>
      <c r="E7" s="56">
        <v>10</v>
      </c>
      <c r="F7" s="56">
        <v>5</v>
      </c>
      <c r="G7" s="56">
        <v>5</v>
      </c>
      <c r="H7" s="178">
        <f t="shared" si="0"/>
        <v>20</v>
      </c>
      <c r="I7" s="61"/>
      <c r="J7" s="126"/>
      <c r="K7" s="126"/>
      <c r="L7" s="123">
        <f t="shared" si="1"/>
        <v>0</v>
      </c>
      <c r="M7" s="123">
        <f t="shared" si="1"/>
        <v>0</v>
      </c>
      <c r="R7" s="127"/>
    </row>
    <row r="8" spans="1:26" ht="114.75" customHeight="1">
      <c r="A8" s="124">
        <v>6</v>
      </c>
      <c r="B8" s="85" t="s">
        <v>90</v>
      </c>
      <c r="C8" s="128" t="s">
        <v>178</v>
      </c>
      <c r="D8" s="56" t="s">
        <v>20</v>
      </c>
      <c r="E8" s="56">
        <v>5</v>
      </c>
      <c r="F8" s="56">
        <v>2</v>
      </c>
      <c r="G8" s="56">
        <v>2</v>
      </c>
      <c r="H8" s="178">
        <f t="shared" si="0"/>
        <v>9</v>
      </c>
      <c r="I8" s="61"/>
      <c r="J8" s="126"/>
      <c r="K8" s="126"/>
      <c r="L8" s="123">
        <f t="shared" si="1"/>
        <v>0</v>
      </c>
      <c r="M8" s="123">
        <f t="shared" si="1"/>
        <v>0</v>
      </c>
      <c r="O8" s="63"/>
      <c r="P8" s="63"/>
      <c r="Q8" s="63"/>
    </row>
    <row r="9" spans="1:26" ht="114.75" customHeight="1">
      <c r="A9" s="122">
        <v>7</v>
      </c>
      <c r="B9" s="85" t="s">
        <v>91</v>
      </c>
      <c r="C9" s="128" t="s">
        <v>178</v>
      </c>
      <c r="D9" s="56" t="s">
        <v>20</v>
      </c>
      <c r="E9" s="56">
        <v>20</v>
      </c>
      <c r="F9" s="56">
        <v>3</v>
      </c>
      <c r="G9" s="56">
        <v>2</v>
      </c>
      <c r="H9" s="178">
        <f t="shared" si="0"/>
        <v>25</v>
      </c>
      <c r="I9" s="61"/>
      <c r="J9" s="126"/>
      <c r="K9" s="126"/>
      <c r="L9" s="123">
        <f t="shared" si="1"/>
        <v>0</v>
      </c>
      <c r="M9" s="123">
        <f t="shared" si="1"/>
        <v>0</v>
      </c>
    </row>
    <row r="10" spans="1:26" ht="130.5" customHeight="1">
      <c r="A10" s="124">
        <v>8</v>
      </c>
      <c r="B10" s="1" t="s">
        <v>92</v>
      </c>
      <c r="C10" s="128" t="s">
        <v>178</v>
      </c>
      <c r="D10" s="56" t="s">
        <v>20</v>
      </c>
      <c r="E10" s="56">
        <v>3</v>
      </c>
      <c r="F10" s="56">
        <v>1</v>
      </c>
      <c r="G10" s="56">
        <v>2</v>
      </c>
      <c r="H10" s="178">
        <f t="shared" si="0"/>
        <v>6</v>
      </c>
      <c r="I10" s="61"/>
      <c r="J10" s="126"/>
      <c r="K10" s="126"/>
      <c r="L10" s="123">
        <f t="shared" si="1"/>
        <v>0</v>
      </c>
      <c r="M10" s="123">
        <f t="shared" si="1"/>
        <v>0</v>
      </c>
    </row>
    <row r="11" spans="1:26" ht="28.5" customHeight="1">
      <c r="A11" s="248" t="s">
        <v>21</v>
      </c>
      <c r="B11" s="248"/>
      <c r="C11" s="248"/>
      <c r="D11" s="248"/>
      <c r="E11" s="248"/>
      <c r="F11" s="248"/>
      <c r="G11" s="248"/>
      <c r="H11" s="248"/>
      <c r="I11" s="248"/>
      <c r="J11" s="248"/>
      <c r="K11" s="248"/>
      <c r="L11" s="25">
        <f>SUM(L3:L10)</f>
        <v>0</v>
      </c>
      <c r="M11" s="25">
        <f>SUM(M3:M10)</f>
        <v>0</v>
      </c>
      <c r="N11" s="129"/>
      <c r="O11" s="45"/>
      <c r="P11" s="45"/>
      <c r="Q11" s="45"/>
      <c r="R11" s="129"/>
      <c r="S11" s="129"/>
      <c r="T11" s="129"/>
      <c r="U11" s="129"/>
      <c r="V11" s="129"/>
      <c r="W11" s="129"/>
      <c r="X11" s="129"/>
      <c r="Y11" s="129"/>
      <c r="Z11" s="129"/>
    </row>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1">
    <mergeCell ref="A11:K11"/>
  </mergeCells>
  <pageMargins left="0.7" right="0.7" top="0.75" bottom="0.75" header="0.51180555555555496" footer="0.51180555555555496"/>
  <pageSetup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zoomScaleNormal="100" workbookViewId="0">
      <selection activeCell="P3" sqref="P3"/>
    </sheetView>
  </sheetViews>
  <sheetFormatPr defaultRowHeight="12.75"/>
  <cols>
    <col min="1" max="1" width="4" customWidth="1"/>
    <col min="2" max="2" width="33.5703125" customWidth="1"/>
    <col min="3" max="3" width="12.42578125" customWidth="1"/>
    <col min="4" max="8" width="7.85546875" customWidth="1"/>
    <col min="9" max="9" width="11.7109375" customWidth="1"/>
    <col min="10" max="10" width="7.85546875" customWidth="1"/>
    <col min="11" max="11" width="13.42578125" customWidth="1"/>
    <col min="12" max="12" width="11.7109375" customWidth="1"/>
    <col min="13" max="13" width="13.7109375" customWidth="1"/>
    <col min="14" max="17" width="7.85546875" customWidth="1"/>
    <col min="18" max="26" width="7" customWidth="1"/>
    <col min="27" max="1025" width="12.5703125" customWidth="1"/>
  </cols>
  <sheetData>
    <row r="1" spans="1:26" ht="37.5" customHeight="1">
      <c r="A1" s="257" t="s">
        <v>93</v>
      </c>
      <c r="B1" s="257"/>
      <c r="C1" s="257"/>
      <c r="D1" s="257"/>
      <c r="E1" s="257"/>
      <c r="F1" s="257"/>
      <c r="G1" s="257"/>
      <c r="H1" s="257"/>
      <c r="I1" s="257"/>
      <c r="J1" s="257"/>
      <c r="K1" s="257"/>
      <c r="L1" s="257"/>
      <c r="M1" s="257"/>
      <c r="N1" s="130"/>
      <c r="O1" s="130"/>
      <c r="P1" s="130"/>
      <c r="Q1" s="130"/>
      <c r="R1" s="130"/>
      <c r="S1" s="130"/>
      <c r="T1" s="130"/>
      <c r="U1" s="130"/>
      <c r="V1" s="130"/>
      <c r="W1" s="130"/>
      <c r="X1" s="130"/>
      <c r="Y1" s="130"/>
      <c r="Z1" s="130"/>
    </row>
    <row r="2" spans="1:26" ht="60" customHeight="1">
      <c r="A2" s="53" t="s">
        <v>0</v>
      </c>
      <c r="B2" s="53" t="s">
        <v>66</v>
      </c>
      <c r="C2" s="74" t="s">
        <v>83</v>
      </c>
      <c r="D2" s="53" t="s">
        <v>3</v>
      </c>
      <c r="E2" s="53" t="s">
        <v>4</v>
      </c>
      <c r="F2" s="53" t="s">
        <v>5</v>
      </c>
      <c r="G2" s="53" t="s">
        <v>6</v>
      </c>
      <c r="H2" s="53" t="s">
        <v>7</v>
      </c>
      <c r="I2" s="74" t="s">
        <v>84</v>
      </c>
      <c r="J2" s="74" t="s">
        <v>9</v>
      </c>
      <c r="K2" s="74" t="s">
        <v>85</v>
      </c>
      <c r="L2" s="74" t="s">
        <v>11</v>
      </c>
      <c r="M2" s="74" t="s">
        <v>12</v>
      </c>
    </row>
    <row r="3" spans="1:26" ht="101.25" customHeight="1">
      <c r="A3" s="9">
        <v>1</v>
      </c>
      <c r="B3" s="1" t="s">
        <v>94</v>
      </c>
      <c r="C3" s="17" t="s">
        <v>178</v>
      </c>
      <c r="D3" s="9" t="s">
        <v>20</v>
      </c>
      <c r="E3" s="9">
        <v>0</v>
      </c>
      <c r="F3" s="9">
        <v>2</v>
      </c>
      <c r="G3" s="9">
        <v>2</v>
      </c>
      <c r="H3" s="10">
        <f t="shared" ref="H3:H12" si="0">E3+F3+G3</f>
        <v>4</v>
      </c>
      <c r="I3" s="11"/>
      <c r="J3" s="11"/>
      <c r="K3" s="131"/>
      <c r="L3" s="132">
        <f t="shared" ref="L3:L12" si="1">H3*I3</f>
        <v>0</v>
      </c>
      <c r="M3" s="132">
        <f t="shared" ref="M3:M12" si="2">J3*L3</f>
        <v>0</v>
      </c>
      <c r="O3" s="133"/>
      <c r="P3" s="127"/>
      <c r="Q3" s="127"/>
    </row>
    <row r="4" spans="1:26" ht="77.25" customHeight="1">
      <c r="A4" s="9">
        <v>2</v>
      </c>
      <c r="B4" s="1" t="s">
        <v>95</v>
      </c>
      <c r="C4" s="17" t="s">
        <v>178</v>
      </c>
      <c r="D4" s="9" t="s">
        <v>20</v>
      </c>
      <c r="E4" s="9">
        <v>25</v>
      </c>
      <c r="F4" s="9">
        <v>10</v>
      </c>
      <c r="G4" s="9">
        <v>10</v>
      </c>
      <c r="H4" s="10">
        <f t="shared" si="0"/>
        <v>45</v>
      </c>
      <c r="I4" s="18"/>
      <c r="J4" s="11"/>
      <c r="K4" s="131"/>
      <c r="L4" s="132">
        <f t="shared" si="1"/>
        <v>0</v>
      </c>
      <c r="M4" s="132">
        <f t="shared" si="2"/>
        <v>0</v>
      </c>
    </row>
    <row r="5" spans="1:26" ht="72.75" customHeight="1">
      <c r="A5" s="9">
        <v>3</v>
      </c>
      <c r="B5" s="1" t="s">
        <v>96</v>
      </c>
      <c r="C5" s="9" t="s">
        <v>178</v>
      </c>
      <c r="D5" s="9" t="s">
        <v>20</v>
      </c>
      <c r="E5" s="9">
        <v>10</v>
      </c>
      <c r="F5" s="9">
        <v>230</v>
      </c>
      <c r="G5" s="9">
        <v>5</v>
      </c>
      <c r="H5" s="10">
        <f t="shared" si="0"/>
        <v>245</v>
      </c>
      <c r="I5" s="18"/>
      <c r="J5" s="11"/>
      <c r="K5" s="131"/>
      <c r="L5" s="132">
        <f t="shared" si="1"/>
        <v>0</v>
      </c>
      <c r="M5" s="132">
        <f t="shared" si="2"/>
        <v>0</v>
      </c>
    </row>
    <row r="6" spans="1:26" ht="75" customHeight="1">
      <c r="A6" s="9">
        <v>4</v>
      </c>
      <c r="B6" s="1" t="s">
        <v>97</v>
      </c>
      <c r="C6" s="9"/>
      <c r="D6" s="9" t="s">
        <v>20</v>
      </c>
      <c r="E6" s="9">
        <v>260</v>
      </c>
      <c r="F6" s="9">
        <v>250</v>
      </c>
      <c r="G6" s="9">
        <v>30</v>
      </c>
      <c r="H6" s="10">
        <f t="shared" si="0"/>
        <v>540</v>
      </c>
      <c r="I6" s="18"/>
      <c r="J6" s="11"/>
      <c r="K6" s="131"/>
      <c r="L6" s="132">
        <f t="shared" si="1"/>
        <v>0</v>
      </c>
      <c r="M6" s="132">
        <f t="shared" si="2"/>
        <v>0</v>
      </c>
    </row>
    <row r="7" spans="1:26" ht="90" customHeight="1">
      <c r="A7" s="9">
        <v>5</v>
      </c>
      <c r="B7" s="1" t="s">
        <v>98</v>
      </c>
      <c r="C7" s="9" t="s">
        <v>178</v>
      </c>
      <c r="D7" s="9" t="s">
        <v>20</v>
      </c>
      <c r="E7" s="9">
        <v>50</v>
      </c>
      <c r="F7" s="9">
        <v>1</v>
      </c>
      <c r="G7" s="9">
        <v>20</v>
      </c>
      <c r="H7" s="10">
        <f t="shared" si="0"/>
        <v>71</v>
      </c>
      <c r="I7" s="18"/>
      <c r="J7" s="11"/>
      <c r="K7" s="131"/>
      <c r="L7" s="132">
        <f t="shared" si="1"/>
        <v>0</v>
      </c>
      <c r="M7" s="132">
        <f t="shared" si="2"/>
        <v>0</v>
      </c>
    </row>
    <row r="8" spans="1:26" ht="95.25" customHeight="1">
      <c r="A8" s="9">
        <v>6</v>
      </c>
      <c r="B8" s="57" t="s">
        <v>99</v>
      </c>
      <c r="C8" s="2" t="s">
        <v>178</v>
      </c>
      <c r="D8" s="9" t="s">
        <v>20</v>
      </c>
      <c r="E8" s="56">
        <v>20</v>
      </c>
      <c r="F8" s="56">
        <v>10</v>
      </c>
      <c r="G8" s="56">
        <v>10</v>
      </c>
      <c r="H8" s="10">
        <f t="shared" si="0"/>
        <v>40</v>
      </c>
      <c r="I8" s="61"/>
      <c r="J8" s="11"/>
      <c r="K8" s="131"/>
      <c r="L8" s="132">
        <f t="shared" si="1"/>
        <v>0</v>
      </c>
      <c r="M8" s="132">
        <f t="shared" si="2"/>
        <v>0</v>
      </c>
    </row>
    <row r="9" spans="1:26" ht="119.25" customHeight="1">
      <c r="A9" s="9">
        <v>7</v>
      </c>
      <c r="B9" s="57" t="s">
        <v>100</v>
      </c>
      <c r="C9" s="2" t="s">
        <v>178</v>
      </c>
      <c r="D9" s="9" t="s">
        <v>20</v>
      </c>
      <c r="E9" s="56">
        <v>20</v>
      </c>
      <c r="F9" s="56">
        <v>5</v>
      </c>
      <c r="G9" s="56">
        <v>30</v>
      </c>
      <c r="H9" s="10">
        <f t="shared" si="0"/>
        <v>55</v>
      </c>
      <c r="I9" s="61"/>
      <c r="J9" s="11"/>
      <c r="K9" s="131"/>
      <c r="L9" s="132">
        <f t="shared" si="1"/>
        <v>0</v>
      </c>
      <c r="M9" s="132">
        <f t="shared" si="2"/>
        <v>0</v>
      </c>
    </row>
    <row r="10" spans="1:26" ht="119.25" customHeight="1">
      <c r="A10" s="225">
        <v>8</v>
      </c>
      <c r="B10" s="209" t="s">
        <v>259</v>
      </c>
      <c r="C10" s="190" t="s">
        <v>178</v>
      </c>
      <c r="D10" s="225" t="s">
        <v>20</v>
      </c>
      <c r="E10" s="203">
        <v>10</v>
      </c>
      <c r="F10" s="203">
        <v>5</v>
      </c>
      <c r="G10" s="203">
        <v>50</v>
      </c>
      <c r="H10" s="226">
        <f t="shared" si="0"/>
        <v>65</v>
      </c>
      <c r="I10" s="213"/>
      <c r="J10" s="227"/>
      <c r="K10" s="228"/>
      <c r="L10" s="132">
        <f t="shared" si="1"/>
        <v>0</v>
      </c>
      <c r="M10" s="132">
        <f t="shared" si="2"/>
        <v>0</v>
      </c>
    </row>
    <row r="11" spans="1:26" ht="108.75" customHeight="1">
      <c r="A11" s="9">
        <v>9</v>
      </c>
      <c r="B11" s="57" t="s">
        <v>101</v>
      </c>
      <c r="C11" s="229" t="s">
        <v>178</v>
      </c>
      <c r="D11" s="9" t="s">
        <v>20</v>
      </c>
      <c r="E11" s="56">
        <v>5</v>
      </c>
      <c r="F11" s="56">
        <v>2</v>
      </c>
      <c r="G11" s="56">
        <v>0</v>
      </c>
      <c r="H11" s="10">
        <f t="shared" si="0"/>
        <v>7</v>
      </c>
      <c r="I11" s="61"/>
      <c r="J11" s="11"/>
      <c r="K11" s="131"/>
      <c r="L11" s="132">
        <f t="shared" si="1"/>
        <v>0</v>
      </c>
      <c r="M11" s="132">
        <f t="shared" si="2"/>
        <v>0</v>
      </c>
    </row>
    <row r="12" spans="1:26" ht="108" customHeight="1">
      <c r="A12" s="9">
        <v>10</v>
      </c>
      <c r="B12" s="57" t="s">
        <v>102</v>
      </c>
      <c r="C12" s="229" t="s">
        <v>178</v>
      </c>
      <c r="D12" s="9" t="s">
        <v>20</v>
      </c>
      <c r="E12" s="56">
        <v>5</v>
      </c>
      <c r="F12" s="56">
        <v>2</v>
      </c>
      <c r="G12" s="56">
        <v>20</v>
      </c>
      <c r="H12" s="10">
        <f t="shared" si="0"/>
        <v>27</v>
      </c>
      <c r="I12" s="61"/>
      <c r="J12" s="11"/>
      <c r="K12" s="131"/>
      <c r="L12" s="132">
        <f t="shared" si="1"/>
        <v>0</v>
      </c>
      <c r="M12" s="132">
        <f t="shared" si="2"/>
        <v>0</v>
      </c>
    </row>
    <row r="13" spans="1:26" ht="33.75" customHeight="1">
      <c r="A13" s="241" t="s">
        <v>21</v>
      </c>
      <c r="B13" s="241"/>
      <c r="C13" s="241"/>
      <c r="D13" s="241"/>
      <c r="E13" s="241"/>
      <c r="F13" s="241"/>
      <c r="G13" s="241"/>
      <c r="H13" s="241"/>
      <c r="I13" s="241"/>
      <c r="J13" s="241"/>
      <c r="K13" s="241"/>
      <c r="L13" s="25">
        <f>SUM(L3:L12)</f>
        <v>0</v>
      </c>
      <c r="M13" s="106">
        <f>SUM(M3:M12)</f>
        <v>0</v>
      </c>
      <c r="N13" s="130"/>
      <c r="O13" s="130"/>
      <c r="P13" s="130"/>
      <c r="Q13" s="130"/>
      <c r="R13" s="130"/>
      <c r="S13" s="130"/>
      <c r="T13" s="130"/>
      <c r="U13" s="130"/>
      <c r="V13" s="130"/>
      <c r="W13" s="130"/>
      <c r="X13" s="130"/>
      <c r="Y13" s="130"/>
      <c r="Z13" s="130"/>
    </row>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M1"/>
    <mergeCell ref="A13:K13"/>
  </mergeCell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Arkusze</vt:lpstr>
      </vt:variant>
      <vt:variant>
        <vt:i4>21</vt:i4>
      </vt:variant>
    </vt:vector>
  </HeadingPairs>
  <TitlesOfParts>
    <vt:vector size="21" baseType="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lpstr>Pakiet nr 14</vt:lpstr>
      <vt:lpstr>Pakiet nr 15</vt:lpstr>
      <vt:lpstr>Pakiet nr 16</vt:lpstr>
      <vt:lpstr>Pakiet nr 17</vt:lpstr>
      <vt:lpstr>Pakiet nr 18</vt:lpstr>
      <vt:lpstr>Pakiet nr 19</vt:lpstr>
      <vt:lpstr>Pakiet nr 20</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Barska</dc:creator>
  <dc:description/>
  <cp:lastModifiedBy>Aleksandra Mrówka</cp:lastModifiedBy>
  <cp:revision>2</cp:revision>
  <cp:lastPrinted>2023-11-08T10:53:34Z</cp:lastPrinted>
  <dcterms:created xsi:type="dcterms:W3CDTF">2023-09-26T07:28:01Z</dcterms:created>
  <dcterms:modified xsi:type="dcterms:W3CDTF">2023-11-17T07:36:47Z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