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STĘPOWANIA MPGK\2024\PN.02.2024 - pojemniki półpodziemne\"/>
    </mc:Choice>
  </mc:AlternateContent>
  <xr:revisionPtr revIDLastSave="0" documentId="13_ncr:1_{B84CEE60-266C-49B8-BA74-9E613209D7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LKULACJA" sheetId="16" r:id="rId1"/>
  </sheets>
  <calcPr calcId="181029"/>
</workbook>
</file>

<file path=xl/calcChain.xml><?xml version="1.0" encoding="utf-8"?>
<calcChain xmlns="http://schemas.openxmlformats.org/spreadsheetml/2006/main">
  <c r="O19" i="16" l="1"/>
  <c r="O20" i="16" s="1"/>
  <c r="O22" i="16" s="1"/>
  <c r="Q17" i="16"/>
  <c r="R17" i="16" l="1"/>
  <c r="S17" i="16" s="1"/>
  <c r="Q14" i="16"/>
  <c r="R14" i="16" s="1"/>
  <c r="S14" i="16" s="1"/>
  <c r="Q13" i="16"/>
  <c r="R13" i="16" s="1"/>
  <c r="S13" i="16" s="1"/>
  <c r="Q18" i="16"/>
  <c r="R18" i="16" s="1"/>
  <c r="S18" i="16" s="1"/>
  <c r="Q15" i="16"/>
  <c r="R15" i="16" s="1"/>
  <c r="S15" i="16" s="1"/>
  <c r="Q16" i="16"/>
  <c r="R16" i="16" s="1"/>
  <c r="S16" i="16" s="1"/>
  <c r="Q12" i="16"/>
  <c r="M7" i="16"/>
  <c r="S22" i="16" l="1"/>
  <c r="Q22" i="16" s="1"/>
  <c r="R12" i="16"/>
  <c r="S12" i="16" s="1"/>
  <c r="S19" i="16" l="1"/>
</calcChain>
</file>

<file path=xl/sharedStrings.xml><?xml version="1.0" encoding="utf-8"?>
<sst xmlns="http://schemas.openxmlformats.org/spreadsheetml/2006/main" count="60" uniqueCount="46">
  <si>
    <t>%</t>
  </si>
  <si>
    <t>w
tygodniu</t>
  </si>
  <si>
    <t>w
miesiącu</t>
  </si>
  <si>
    <t>wartość zł</t>
  </si>
  <si>
    <t>szt</t>
  </si>
  <si>
    <t>wywozów</t>
  </si>
  <si>
    <t>rodzaj odpadu</t>
  </si>
  <si>
    <t xml:space="preserve">Parametry pojemników na odpady </t>
  </si>
  <si>
    <t>Harmonogram ogolny wowozu na zlecenie</t>
  </si>
  <si>
    <t>pojemników</t>
  </si>
  <si>
    <t>netto</t>
  </si>
  <si>
    <t>zł</t>
  </si>
  <si>
    <t>brutto</t>
  </si>
  <si>
    <t>vat</t>
  </si>
  <si>
    <t>wg harmonogramu wywozu</t>
  </si>
  <si>
    <t>rezerwa</t>
  </si>
  <si>
    <t xml:space="preserve">WYLICZENIE WARTOŚCI  UMOWY LUB  ZLECENIA  NA  WYWÓZ ODPADÓW  KOMUNALNYCH </t>
  </si>
  <si>
    <t xml:space="preserve">WYLICZENIE WARTOŚCI  SZACUNKOWEJ DO OFERTY NA  WYWÓZ ODPADÓW  KOMUNALNYCH </t>
  </si>
  <si>
    <t>oblicz</t>
  </si>
  <si>
    <t>niesegregowane</t>
  </si>
  <si>
    <t>m3/jedn.</t>
  </si>
  <si>
    <t>FORMULARZ CENOWY</t>
  </si>
  <si>
    <t>szkło</t>
  </si>
  <si>
    <t>segregowane</t>
  </si>
  <si>
    <t>tworzywa sztuczne i metal</t>
  </si>
  <si>
    <t>papier</t>
  </si>
  <si>
    <t>zmieszane</t>
  </si>
  <si>
    <t xml:space="preserve">Wartość </t>
  </si>
  <si>
    <t>typ odpadów</t>
  </si>
  <si>
    <t>przeznaczenie pojemnika</t>
  </si>
  <si>
    <t xml:space="preserve">pojemność pojemnika
</t>
  </si>
  <si>
    <t>ŚREDNIA WARTOŚĆ OFERTY</t>
  </si>
  <si>
    <t>SUMA</t>
  </si>
  <si>
    <t xml:space="preserve">Załącznik nr 1.1 do SWZ </t>
  </si>
  <si>
    <t>P1</t>
  </si>
  <si>
    <t>Oznaczenie pojemników</t>
  </si>
  <si>
    <t>P2</t>
  </si>
  <si>
    <t>P3</t>
  </si>
  <si>
    <t>P4</t>
  </si>
  <si>
    <t>P6</t>
  </si>
  <si>
    <t>P7</t>
  </si>
  <si>
    <t>P5</t>
  </si>
  <si>
    <t xml:space="preserve">Średnia cena pojemnika  </t>
  </si>
  <si>
    <t>UWAGA! Wykonawca wypełnia tylko ceny jednostkowe pojemników w kolumnie nr 6</t>
  </si>
  <si>
    <t>PN/02/2024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</si>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</sst>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</font>
    <font>
      <sz val="8"/>
      <name val="Arial"/>
      <family val="2"/>
      <charset val="238"/>
    </font>
    <font>
      <i/>
      <sz val="14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16"/>
      <color theme="0" tint="-0.3499862666707357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right" vertical="center" wrapText="1"/>
      <protection locked="0"/>
    </xf>
    <xf numFmtId="3" fontId="5" fillId="0" borderId="0" xfId="0" applyNumberFormat="1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165" fontId="5" fillId="0" borderId="0" xfId="0" applyNumberFormat="1" applyFont="1" applyAlignment="1" applyProtection="1">
      <alignment horizontal="right" vertical="center" wrapText="1"/>
      <protection locked="0"/>
    </xf>
    <xf numFmtId="3" fontId="6" fillId="0" borderId="0" xfId="0" applyNumberFormat="1" applyFont="1" applyAlignment="1" applyProtection="1">
      <alignment horizontal="left" vertical="center"/>
      <protection locked="0"/>
    </xf>
    <xf numFmtId="3" fontId="15" fillId="0" borderId="0" xfId="0" applyNumberFormat="1" applyFont="1" applyAlignment="1" applyProtection="1">
      <alignment horizontal="center" vertical="center" wrapText="1"/>
      <protection locked="0"/>
    </xf>
    <xf numFmtId="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9" fontId="5" fillId="0" borderId="0" xfId="1" applyFont="1" applyFill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0" xfId="0" applyNumberFormat="1" applyFont="1" applyAlignment="1" applyProtection="1">
      <alignment horizontal="right" vertical="center" wrapText="1"/>
      <protection locked="0"/>
    </xf>
    <xf numFmtId="4" fontId="8" fillId="0" borderId="33" xfId="0" applyNumberFormat="1" applyFont="1" applyBorder="1" applyAlignment="1" applyProtection="1">
      <alignment horizontal="right" vertical="center" wrapText="1"/>
      <protection locked="0"/>
    </xf>
    <xf numFmtId="9" fontId="10" fillId="3" borderId="2" xfId="1" applyFont="1" applyFill="1" applyBorder="1" applyAlignment="1" applyProtection="1">
      <alignment horizontal="center" vertical="center" wrapText="1"/>
    </xf>
    <xf numFmtId="9" fontId="11" fillId="3" borderId="2" xfId="1" applyFont="1" applyFill="1" applyBorder="1" applyAlignment="1" applyProtection="1">
      <alignment horizontal="center" vertical="center" wrapText="1"/>
    </xf>
    <xf numFmtId="9" fontId="8" fillId="0" borderId="2" xfId="1" applyFont="1" applyBorder="1" applyAlignment="1" applyProtection="1">
      <alignment horizontal="center" vertical="center" wrapText="1"/>
    </xf>
    <xf numFmtId="4" fontId="8" fillId="0" borderId="35" xfId="0" applyNumberFormat="1" applyFont="1" applyBorder="1" applyAlignment="1" applyProtection="1">
      <alignment horizontal="right" vertical="center" wrapText="1"/>
      <protection locked="0"/>
    </xf>
    <xf numFmtId="9" fontId="8" fillId="0" borderId="36" xfId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Alignment="1" applyProtection="1">
      <alignment vertical="center" wrapText="1"/>
      <protection locked="0"/>
    </xf>
    <xf numFmtId="4" fontId="12" fillId="0" borderId="12" xfId="0" applyNumberFormat="1" applyFont="1" applyBorder="1" applyAlignment="1" applyProtection="1">
      <alignment horizontal="left" vertical="center" wrapText="1"/>
      <protection locked="0"/>
    </xf>
    <xf numFmtId="2" fontId="7" fillId="4" borderId="0" xfId="0" applyNumberFormat="1" applyFont="1" applyFill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9" fontId="5" fillId="0" borderId="0" xfId="1" applyFont="1" applyFill="1" applyBorder="1" applyAlignment="1" applyProtection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left" vertical="center" wrapText="1"/>
    </xf>
    <xf numFmtId="3" fontId="15" fillId="0" borderId="0" xfId="0" applyNumberFormat="1" applyFont="1" applyAlignment="1">
      <alignment horizontal="center" vertical="center" wrapText="1"/>
    </xf>
    <xf numFmtId="0" fontId="7" fillId="5" borderId="0" xfId="0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 applyProtection="1">
      <alignment horizontal="right" vertical="center" wrapText="1"/>
    </xf>
    <xf numFmtId="0" fontId="16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Protection="1"/>
    <xf numFmtId="0" fontId="17" fillId="0" borderId="0" xfId="0" applyFont="1" applyProtection="1"/>
    <xf numFmtId="3" fontId="0" fillId="0" borderId="0" xfId="0" applyNumberFormat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3" fontId="10" fillId="0" borderId="2" xfId="0" applyNumberFormat="1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3" fontId="10" fillId="0" borderId="5" xfId="0" applyNumberFormat="1" applyFont="1" applyBorder="1" applyAlignment="1" applyProtection="1">
      <alignment horizontal="center" vertical="center" wrapText="1"/>
    </xf>
    <xf numFmtId="3" fontId="10" fillId="0" borderId="5" xfId="0" applyNumberFormat="1" applyFont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3" fontId="10" fillId="2" borderId="2" xfId="0" applyNumberFormat="1" applyFont="1" applyFill="1" applyBorder="1" applyAlignment="1" applyProtection="1">
      <alignment horizontal="center" vertical="center" wrapText="1"/>
    </xf>
    <xf numFmtId="3" fontId="10" fillId="0" borderId="10" xfId="0" applyNumberFormat="1" applyFont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</xf>
    <xf numFmtId="3" fontId="6" fillId="2" borderId="14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3" fontId="6" fillId="0" borderId="14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3" fontId="14" fillId="2" borderId="19" xfId="0" applyNumberFormat="1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3" fontId="14" fillId="0" borderId="19" xfId="0" applyNumberFormat="1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165" fontId="15" fillId="0" borderId="0" xfId="0" applyNumberFormat="1" applyFont="1" applyAlignment="1" applyProtection="1">
      <alignment horizontal="right" vertical="center" wrapText="1"/>
    </xf>
    <xf numFmtId="3" fontId="15" fillId="0" borderId="2" xfId="0" applyNumberFormat="1" applyFont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</xf>
    <xf numFmtId="3" fontId="15" fillId="0" borderId="22" xfId="0" applyNumberFormat="1" applyFont="1" applyBorder="1" applyAlignment="1" applyProtection="1">
      <alignment horizontal="center" vertical="center" wrapText="1"/>
    </xf>
    <xf numFmtId="3" fontId="15" fillId="0" borderId="10" xfId="0" applyNumberFormat="1" applyFont="1" applyBorder="1" applyAlignment="1" applyProtection="1">
      <alignment horizontal="center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4" fontId="8" fillId="0" borderId="36" xfId="0" applyNumberFormat="1" applyFont="1" applyBorder="1" applyAlignment="1" applyProtection="1">
      <alignment horizontal="right" vertical="center" wrapText="1"/>
    </xf>
    <xf numFmtId="4" fontId="2" fillId="0" borderId="35" xfId="0" applyNumberFormat="1" applyFont="1" applyBorder="1" applyAlignment="1" applyProtection="1">
      <alignment horizontal="right" vertical="center" wrapText="1"/>
    </xf>
    <xf numFmtId="4" fontId="8" fillId="0" borderId="27" xfId="0" applyNumberFormat="1" applyFont="1" applyBorder="1" applyAlignment="1" applyProtection="1">
      <alignment horizontal="center" vertical="center" wrapText="1"/>
    </xf>
    <xf numFmtId="4" fontId="8" fillId="0" borderId="32" xfId="0" applyNumberFormat="1" applyFont="1" applyBorder="1" applyAlignment="1" applyProtection="1">
      <alignment horizontal="center" vertical="center" wrapText="1"/>
    </xf>
    <xf numFmtId="4" fontId="18" fillId="0" borderId="30" xfId="0" applyNumberFormat="1" applyFont="1" applyBorder="1" applyAlignment="1" applyProtection="1">
      <alignment horizontal="right" vertical="center" wrapText="1"/>
    </xf>
    <xf numFmtId="0" fontId="2" fillId="6" borderId="27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0" fontId="2" fillId="6" borderId="32" xfId="0" applyFont="1" applyFill="1" applyBorder="1" applyAlignment="1" applyProtection="1">
      <alignment horizontal="center" vertical="center" wrapText="1"/>
    </xf>
    <xf numFmtId="4" fontId="12" fillId="0" borderId="27" xfId="0" applyNumberFormat="1" applyFont="1" applyBorder="1" applyAlignment="1" applyProtection="1">
      <alignment horizontal="right" vertical="center" wrapText="1"/>
    </xf>
    <xf numFmtId="4" fontId="12" fillId="0" borderId="28" xfId="0" applyNumberFormat="1" applyFont="1" applyBorder="1" applyAlignment="1" applyProtection="1">
      <alignment horizontal="center" vertical="center" wrapText="1"/>
    </xf>
    <xf numFmtId="4" fontId="12" fillId="0" borderId="32" xfId="0" applyNumberFormat="1" applyFont="1" applyBorder="1" applyAlignment="1" applyProtection="1">
      <alignment vertical="center" wrapText="1"/>
    </xf>
    <xf numFmtId="2" fontId="7" fillId="4" borderId="27" xfId="0" applyNumberFormat="1" applyFont="1" applyFill="1" applyBorder="1" applyAlignment="1" applyProtection="1">
      <alignment horizontal="center" vertical="center" wrapText="1"/>
    </xf>
    <xf numFmtId="2" fontId="7" fillId="4" borderId="32" xfId="0" applyNumberFormat="1" applyFont="1" applyFill="1" applyBorder="1" applyAlignment="1" applyProtection="1">
      <alignment horizontal="center" vertical="center" wrapText="1"/>
    </xf>
    <xf numFmtId="2" fontId="7" fillId="4" borderId="31" xfId="0" applyNumberFormat="1" applyFont="1" applyFill="1" applyBorder="1" applyAlignment="1" applyProtection="1">
      <alignment horizontal="right" vertical="center" wrapText="1"/>
    </xf>
    <xf numFmtId="4" fontId="2" fillId="0" borderId="30" xfId="0" applyNumberFormat="1" applyFont="1" applyBorder="1" applyAlignment="1" applyProtection="1">
      <alignment horizontal="right" vertical="center" wrapText="1"/>
    </xf>
    <xf numFmtId="0" fontId="2" fillId="6" borderId="30" xfId="0" applyFont="1" applyFill="1" applyBorder="1" applyAlignment="1" applyProtection="1">
      <alignment vertical="center" wrapText="1"/>
    </xf>
    <xf numFmtId="4" fontId="6" fillId="0" borderId="0" xfId="0" applyNumberFormat="1" applyFont="1" applyAlignment="1" applyProtection="1">
      <alignment horizontal="left" vertical="center" wrapText="1"/>
    </xf>
    <xf numFmtId="2" fontId="7" fillId="4" borderId="30" xfId="0" applyNumberFormat="1" applyFont="1" applyFill="1" applyBorder="1" applyAlignment="1" applyProtection="1">
      <alignment vertical="center" wrapText="1"/>
    </xf>
    <xf numFmtId="3" fontId="7" fillId="4" borderId="0" xfId="0" applyNumberFormat="1" applyFont="1" applyFill="1" applyAlignment="1" applyProtection="1">
      <alignment horizontal="right" vertical="center" wrapText="1"/>
    </xf>
    <xf numFmtId="3" fontId="7" fillId="4" borderId="3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3" fontId="15" fillId="0" borderId="0" xfId="0" applyNumberFormat="1" applyFont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15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 patternType="solid">
          <bgColor indexed="4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S990"/>
  <sheetViews>
    <sheetView showGridLines="0" tabSelected="1" showOutlineSymbols="0" zoomScale="50" zoomScaleNormal="50" zoomScaleSheetLayoutView="50" workbookViewId="0">
      <pane xSplit="3" ySplit="11" topLeftCell="D12" activePane="bottomRight" state="frozen"/>
      <selection pane="topRight" activeCell="E1" sqref="E1"/>
      <selection pane="bottomLeft" activeCell="A13" sqref="A13"/>
      <selection pane="bottomRight" activeCell="F20" sqref="F20"/>
    </sheetView>
  </sheetViews>
  <sheetFormatPr defaultRowHeight="12.75" outlineLevelRow="1" outlineLevelCol="2" x14ac:dyDescent="0.2"/>
  <cols>
    <col min="1" max="1" width="2.85546875" style="1" customWidth="1"/>
    <col min="2" max="2" width="8.28515625" style="1" customWidth="1"/>
    <col min="3" max="3" width="30.7109375" style="1" customWidth="1"/>
    <col min="4" max="4" width="3" style="2" customWidth="1"/>
    <col min="5" max="5" width="27.140625" style="1" customWidth="1"/>
    <col min="6" max="6" width="18.85546875" style="1" customWidth="1"/>
    <col min="7" max="7" width="14.5703125" style="1" customWidth="1"/>
    <col min="8" max="8" width="3" style="2" customWidth="1"/>
    <col min="9" max="10" width="15.7109375" style="3" hidden="1" customWidth="1" outlineLevel="2"/>
    <col min="11" max="11" width="2.85546875" style="1" hidden="1" customWidth="1" outlineLevel="1" collapsed="1"/>
    <col min="12" max="13" width="19.140625" style="3" hidden="1" customWidth="1" outlineLevel="1"/>
    <col min="14" max="14" width="3.5703125" style="1" customWidth="1" collapsed="1"/>
    <col min="15" max="15" width="21.5703125" style="2" customWidth="1" outlineLevel="1"/>
    <col min="16" max="16" width="1.140625" style="2" customWidth="1" outlineLevel="1"/>
    <col min="17" max="17" width="8" style="1" customWidth="1" outlineLevel="1"/>
    <col min="18" max="18" width="17.7109375" style="2" customWidth="1" outlineLevel="1"/>
    <col min="19" max="19" width="26.140625" style="2" customWidth="1" outlineLevel="1"/>
    <col min="20" max="20" width="14" style="1" customWidth="1"/>
    <col min="21" max="16384" width="9.140625" style="1"/>
  </cols>
  <sheetData>
    <row r="1" spans="1:19" ht="41.25" customHeight="1" x14ac:dyDescent="0.4">
      <c r="B1"/>
      <c r="C1" s="61"/>
      <c r="D1" s="62"/>
      <c r="E1" s="63"/>
      <c r="F1" s="63"/>
      <c r="G1" s="64" t="s">
        <v>33</v>
      </c>
      <c r="H1" s="62"/>
      <c r="I1" s="65"/>
      <c r="J1" s="65"/>
      <c r="K1" s="63"/>
      <c r="L1" s="65"/>
      <c r="M1" s="65"/>
      <c r="N1" s="63"/>
      <c r="O1" s="62"/>
      <c r="P1" s="62"/>
      <c r="Q1" s="63"/>
      <c r="R1" s="62"/>
      <c r="S1" s="62"/>
    </row>
    <row r="2" spans="1:19" ht="13.5" thickBot="1" x14ac:dyDescent="0.25">
      <c r="C2" s="63"/>
      <c r="D2" s="62"/>
      <c r="E2" s="63"/>
      <c r="F2" s="63"/>
      <c r="G2" s="63"/>
      <c r="H2" s="62"/>
      <c r="I2" s="65"/>
      <c r="J2" s="65"/>
      <c r="K2" s="63"/>
      <c r="L2" s="65"/>
      <c r="M2" s="65"/>
      <c r="N2" s="63"/>
      <c r="O2" s="62"/>
      <c r="P2" s="62"/>
      <c r="Q2" s="63"/>
      <c r="R2" s="62"/>
      <c r="S2" s="62"/>
    </row>
    <row r="3" spans="1:19" ht="91.5" customHeight="1" thickBot="1" x14ac:dyDescent="0.25">
      <c r="B3" s="155"/>
      <c r="C3" s="66" t="s">
        <v>44</v>
      </c>
      <c r="D3" s="67"/>
      <c r="E3" s="68" t="s">
        <v>21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5.25" customHeight="1" thickBot="1" x14ac:dyDescent="0.25">
      <c r="B4" s="28"/>
      <c r="C4" s="70"/>
      <c r="D4" s="62"/>
      <c r="E4" s="63"/>
      <c r="F4" s="63"/>
      <c r="G4" s="63"/>
      <c r="H4" s="62"/>
      <c r="I4" s="65"/>
      <c r="J4" s="65"/>
      <c r="K4" s="63"/>
      <c r="L4" s="65"/>
      <c r="M4" s="65"/>
      <c r="N4" s="63"/>
      <c r="O4" s="62"/>
      <c r="P4" s="62"/>
      <c r="Q4" s="63"/>
      <c r="R4" s="62"/>
      <c r="S4" s="62"/>
    </row>
    <row r="5" spans="1:19" s="4" customFormat="1" ht="63" customHeight="1" x14ac:dyDescent="0.2">
      <c r="B5" s="57" t="s">
        <v>35</v>
      </c>
      <c r="C5" s="71" t="s">
        <v>28</v>
      </c>
      <c r="D5" s="72"/>
      <c r="E5" s="73" t="s">
        <v>7</v>
      </c>
      <c r="F5" s="74"/>
      <c r="G5" s="75"/>
      <c r="H5" s="76"/>
      <c r="I5" s="77" t="s">
        <v>8</v>
      </c>
      <c r="J5" s="77"/>
      <c r="K5" s="78"/>
      <c r="L5" s="79" t="s">
        <v>18</v>
      </c>
      <c r="M5" s="80" t="s">
        <v>18</v>
      </c>
      <c r="N5" s="81"/>
      <c r="O5" s="82" t="s">
        <v>27</v>
      </c>
      <c r="P5" s="83"/>
      <c r="Q5" s="83"/>
      <c r="R5" s="83"/>
      <c r="S5" s="84"/>
    </row>
    <row r="6" spans="1:19" s="4" customFormat="1" ht="38.1" customHeight="1" x14ac:dyDescent="0.2">
      <c r="B6" s="58"/>
      <c r="C6" s="85"/>
      <c r="D6" s="72"/>
      <c r="E6" s="86" t="s">
        <v>29</v>
      </c>
      <c r="F6" s="87" t="s">
        <v>30</v>
      </c>
      <c r="G6" s="87"/>
      <c r="H6" s="76"/>
      <c r="I6" s="88" t="s">
        <v>1</v>
      </c>
      <c r="J6" s="89" t="s">
        <v>2</v>
      </c>
      <c r="K6" s="78"/>
      <c r="L6" s="90" t="s">
        <v>14</v>
      </c>
      <c r="M6" s="91" t="s">
        <v>15</v>
      </c>
      <c r="N6" s="81"/>
      <c r="O6" s="92" t="s">
        <v>10</v>
      </c>
      <c r="P6" s="72"/>
      <c r="Q6" s="93" t="s">
        <v>13</v>
      </c>
      <c r="R6" s="94"/>
      <c r="S6" s="92" t="s">
        <v>12</v>
      </c>
    </row>
    <row r="7" spans="1:19" s="4" customFormat="1" ht="60" customHeight="1" x14ac:dyDescent="0.2">
      <c r="B7" s="59"/>
      <c r="C7" s="95"/>
      <c r="D7" s="72"/>
      <c r="E7" s="96"/>
      <c r="F7" s="87"/>
      <c r="G7" s="87"/>
      <c r="H7" s="76"/>
      <c r="I7" s="97"/>
      <c r="J7" s="88"/>
      <c r="K7" s="78"/>
      <c r="L7" s="98"/>
      <c r="M7" s="23" t="e">
        <f>#REF!</f>
        <v>#REF!</v>
      </c>
      <c r="N7" s="81"/>
      <c r="O7" s="99"/>
      <c r="P7" s="72"/>
      <c r="Q7" s="24">
        <v>0.23</v>
      </c>
      <c r="R7" s="100" t="s">
        <v>3</v>
      </c>
      <c r="S7" s="99"/>
    </row>
    <row r="8" spans="1:19" s="6" customFormat="1" ht="36" customHeight="1" x14ac:dyDescent="0.2">
      <c r="A8" s="5"/>
      <c r="B8" s="29"/>
      <c r="C8" s="101"/>
      <c r="D8" s="102"/>
      <c r="E8" s="103" t="s">
        <v>6</v>
      </c>
      <c r="F8" s="104" t="s">
        <v>20</v>
      </c>
      <c r="G8" s="104" t="s">
        <v>4</v>
      </c>
      <c r="H8" s="105"/>
      <c r="I8" s="106" t="s">
        <v>5</v>
      </c>
      <c r="J8" s="107" t="s">
        <v>5</v>
      </c>
      <c r="K8" s="108"/>
      <c r="L8" s="109" t="s">
        <v>9</v>
      </c>
      <c r="M8" s="109" t="s">
        <v>9</v>
      </c>
      <c r="N8" s="110"/>
      <c r="O8" s="111" t="s">
        <v>11</v>
      </c>
      <c r="P8" s="102"/>
      <c r="Q8" s="104" t="s">
        <v>0</v>
      </c>
      <c r="R8" s="104" t="s">
        <v>11</v>
      </c>
      <c r="S8" s="112" t="s">
        <v>11</v>
      </c>
    </row>
    <row r="9" spans="1:19" s="7" customFormat="1" ht="22.5" customHeight="1" thickBot="1" x14ac:dyDescent="0.25">
      <c r="A9" s="4"/>
      <c r="B9" s="30">
        <v>1</v>
      </c>
      <c r="C9" s="113">
        <v>2</v>
      </c>
      <c r="D9" s="114"/>
      <c r="E9" s="115">
        <v>3</v>
      </c>
      <c r="F9" s="116">
        <v>4</v>
      </c>
      <c r="G9" s="117">
        <v>5</v>
      </c>
      <c r="H9" s="118"/>
      <c r="I9" s="117"/>
      <c r="J9" s="117"/>
      <c r="K9" s="119"/>
      <c r="L9" s="120">
        <v>11</v>
      </c>
      <c r="M9" s="120">
        <v>12</v>
      </c>
      <c r="N9" s="121"/>
      <c r="O9" s="122">
        <v>6</v>
      </c>
      <c r="P9" s="114"/>
      <c r="Q9" s="116">
        <v>7</v>
      </c>
      <c r="R9" s="116">
        <v>8</v>
      </c>
      <c r="S9" s="123">
        <v>9</v>
      </c>
    </row>
    <row r="10" spans="1:19" s="9" customFormat="1" ht="5.25" customHeight="1" x14ac:dyDescent="0.2">
      <c r="A10" s="8"/>
      <c r="C10" s="36"/>
      <c r="D10" s="37"/>
      <c r="E10" s="38"/>
      <c r="F10" s="38"/>
      <c r="G10" s="38"/>
      <c r="H10" s="37"/>
      <c r="I10" s="39"/>
      <c r="J10" s="39"/>
      <c r="K10" s="36"/>
      <c r="L10" s="39"/>
      <c r="M10" s="39"/>
      <c r="N10" s="40"/>
      <c r="O10" s="37"/>
      <c r="P10" s="37"/>
      <c r="Q10" s="41"/>
      <c r="R10" s="37"/>
      <c r="S10" s="37"/>
    </row>
    <row r="11" spans="1:19" s="9" customFormat="1" ht="5.25" customHeight="1" thickBot="1" x14ac:dyDescent="0.25">
      <c r="A11" s="8"/>
      <c r="D11" s="10"/>
      <c r="E11" s="17"/>
      <c r="F11" s="17"/>
      <c r="G11" s="17"/>
      <c r="H11" s="10"/>
      <c r="I11" s="11"/>
      <c r="J11" s="11"/>
      <c r="L11" s="11"/>
      <c r="M11" s="11"/>
      <c r="N11" s="18"/>
      <c r="O11" s="10"/>
      <c r="P11" s="10"/>
      <c r="Q11" s="19"/>
      <c r="R11" s="10"/>
      <c r="S11" s="10"/>
    </row>
    <row r="12" spans="1:19" s="8" customFormat="1" ht="67.5" customHeight="1" outlineLevel="1" x14ac:dyDescent="0.2">
      <c r="B12" s="124" t="s">
        <v>34</v>
      </c>
      <c r="C12" s="125" t="s">
        <v>23</v>
      </c>
      <c r="D12" s="126"/>
      <c r="E12" s="127" t="s">
        <v>22</v>
      </c>
      <c r="F12" s="128">
        <v>3</v>
      </c>
      <c r="G12" s="129">
        <v>1</v>
      </c>
      <c r="H12" s="42"/>
      <c r="I12" s="43"/>
      <c r="J12" s="43"/>
      <c r="K12" s="44"/>
      <c r="L12" s="43"/>
      <c r="M12" s="43"/>
      <c r="N12" s="45"/>
      <c r="O12" s="20"/>
      <c r="P12" s="21"/>
      <c r="Q12" s="25">
        <f t="shared" ref="Q12:Q18" si="0">IF(O12=0,0,$Q$7)</f>
        <v>0</v>
      </c>
      <c r="R12" s="131">
        <f>ROUND(O12*Q12,2)</f>
        <v>0</v>
      </c>
      <c r="S12" s="60">
        <f>O12+R12</f>
        <v>0</v>
      </c>
    </row>
    <row r="13" spans="1:19" s="8" customFormat="1" ht="63" customHeight="1" outlineLevel="1" x14ac:dyDescent="0.2">
      <c r="B13" s="124" t="s">
        <v>36</v>
      </c>
      <c r="C13" s="125" t="s">
        <v>23</v>
      </c>
      <c r="D13" s="126"/>
      <c r="E13" s="127" t="s">
        <v>24</v>
      </c>
      <c r="F13" s="128">
        <v>3</v>
      </c>
      <c r="G13" s="127">
        <v>1</v>
      </c>
      <c r="H13" s="42"/>
      <c r="I13" s="43"/>
      <c r="J13" s="43"/>
      <c r="K13" s="44"/>
      <c r="L13" s="43"/>
      <c r="M13" s="43"/>
      <c r="N13" s="45"/>
      <c r="O13" s="20"/>
      <c r="P13" s="21"/>
      <c r="Q13" s="25">
        <f t="shared" si="0"/>
        <v>0</v>
      </c>
      <c r="R13" s="131">
        <f>ROUND(O13*Q13,2)</f>
        <v>0</v>
      </c>
      <c r="S13" s="60">
        <f>O13+R13</f>
        <v>0</v>
      </c>
    </row>
    <row r="14" spans="1:19" s="8" customFormat="1" ht="60" customHeight="1" outlineLevel="1" x14ac:dyDescent="0.2">
      <c r="B14" s="124" t="s">
        <v>37</v>
      </c>
      <c r="C14" s="125" t="s">
        <v>23</v>
      </c>
      <c r="D14" s="126"/>
      <c r="E14" s="127" t="s">
        <v>24</v>
      </c>
      <c r="F14" s="128">
        <v>5</v>
      </c>
      <c r="G14" s="127">
        <v>1</v>
      </c>
      <c r="H14" s="42"/>
      <c r="I14" s="43"/>
      <c r="J14" s="43"/>
      <c r="K14" s="44"/>
      <c r="L14" s="43"/>
      <c r="M14" s="43"/>
      <c r="N14" s="45"/>
      <c r="O14" s="20"/>
      <c r="P14" s="21"/>
      <c r="Q14" s="25">
        <f t="shared" si="0"/>
        <v>0</v>
      </c>
      <c r="R14" s="131">
        <f>ROUND(O14*Q14,2)</f>
        <v>0</v>
      </c>
      <c r="S14" s="60">
        <f t="shared" ref="S14:S18" si="1">O14+R14</f>
        <v>0</v>
      </c>
    </row>
    <row r="15" spans="1:19" s="8" customFormat="1" ht="61.5" customHeight="1" outlineLevel="1" x14ac:dyDescent="0.2">
      <c r="B15" s="124" t="s">
        <v>38</v>
      </c>
      <c r="C15" s="125" t="s">
        <v>23</v>
      </c>
      <c r="D15" s="126"/>
      <c r="E15" s="127" t="s">
        <v>25</v>
      </c>
      <c r="F15" s="128">
        <v>3</v>
      </c>
      <c r="G15" s="130">
        <v>1</v>
      </c>
      <c r="H15" s="42"/>
      <c r="I15" s="43"/>
      <c r="J15" s="43"/>
      <c r="K15" s="44"/>
      <c r="L15" s="43"/>
      <c r="M15" s="43"/>
      <c r="N15" s="45"/>
      <c r="O15" s="20"/>
      <c r="P15" s="21"/>
      <c r="Q15" s="25">
        <f t="shared" si="0"/>
        <v>0</v>
      </c>
      <c r="R15" s="131">
        <f t="shared" ref="R15:R18" si="2">ROUND(O15*Q15,2)</f>
        <v>0</v>
      </c>
      <c r="S15" s="60">
        <f t="shared" si="1"/>
        <v>0</v>
      </c>
    </row>
    <row r="16" spans="1:19" s="8" customFormat="1" ht="66" customHeight="1" outlineLevel="1" x14ac:dyDescent="0.2">
      <c r="B16" s="124" t="s">
        <v>41</v>
      </c>
      <c r="C16" s="125" t="s">
        <v>23</v>
      </c>
      <c r="D16" s="126"/>
      <c r="E16" s="127" t="s">
        <v>25</v>
      </c>
      <c r="F16" s="128">
        <v>5</v>
      </c>
      <c r="G16" s="130">
        <v>1</v>
      </c>
      <c r="H16" s="42"/>
      <c r="I16" s="43"/>
      <c r="J16" s="43"/>
      <c r="K16" s="44"/>
      <c r="L16" s="43"/>
      <c r="M16" s="43"/>
      <c r="N16" s="45"/>
      <c r="O16" s="20"/>
      <c r="P16" s="21"/>
      <c r="Q16" s="25">
        <f t="shared" si="0"/>
        <v>0</v>
      </c>
      <c r="R16" s="131">
        <f t="shared" si="2"/>
        <v>0</v>
      </c>
      <c r="S16" s="60">
        <f t="shared" si="1"/>
        <v>0</v>
      </c>
    </row>
    <row r="17" spans="2:19" s="8" customFormat="1" ht="66" customHeight="1" outlineLevel="1" x14ac:dyDescent="0.2">
      <c r="B17" s="124" t="s">
        <v>39</v>
      </c>
      <c r="C17" s="125" t="s">
        <v>19</v>
      </c>
      <c r="D17" s="126"/>
      <c r="E17" s="127" t="s">
        <v>26</v>
      </c>
      <c r="F17" s="128">
        <v>3</v>
      </c>
      <c r="G17" s="130">
        <v>1</v>
      </c>
      <c r="H17" s="42"/>
      <c r="I17" s="43"/>
      <c r="J17" s="43"/>
      <c r="K17" s="44"/>
      <c r="L17" s="43"/>
      <c r="M17" s="43"/>
      <c r="N17" s="45"/>
      <c r="O17" s="20"/>
      <c r="P17" s="21"/>
      <c r="Q17" s="25">
        <f t="shared" si="0"/>
        <v>0</v>
      </c>
      <c r="R17" s="131">
        <f t="shared" si="2"/>
        <v>0</v>
      </c>
      <c r="S17" s="60">
        <f t="shared" si="1"/>
        <v>0</v>
      </c>
    </row>
    <row r="18" spans="2:19" s="8" customFormat="1" ht="66" customHeight="1" outlineLevel="1" thickBot="1" x14ac:dyDescent="0.25">
      <c r="B18" s="124" t="s">
        <v>40</v>
      </c>
      <c r="C18" s="125" t="s">
        <v>19</v>
      </c>
      <c r="D18" s="126"/>
      <c r="E18" s="127" t="s">
        <v>26</v>
      </c>
      <c r="F18" s="128">
        <v>5</v>
      </c>
      <c r="G18" s="130">
        <v>1</v>
      </c>
      <c r="H18" s="46"/>
      <c r="I18" s="43"/>
      <c r="J18" s="43"/>
      <c r="K18" s="44"/>
      <c r="L18" s="43"/>
      <c r="M18" s="43"/>
      <c r="N18" s="45"/>
      <c r="O18" s="26"/>
      <c r="P18" s="22"/>
      <c r="Q18" s="27">
        <f t="shared" si="0"/>
        <v>0</v>
      </c>
      <c r="R18" s="132">
        <f t="shared" si="2"/>
        <v>0</v>
      </c>
      <c r="S18" s="133">
        <f t="shared" si="1"/>
        <v>0</v>
      </c>
    </row>
    <row r="19" spans="2:19" s="8" customFormat="1" ht="54" customHeight="1" outlineLevel="1" thickBot="1" x14ac:dyDescent="0.25">
      <c r="B19" s="47"/>
      <c r="C19" s="56"/>
      <c r="D19" s="56"/>
      <c r="E19" s="56"/>
      <c r="F19" s="56"/>
      <c r="G19" s="56"/>
      <c r="H19" s="42"/>
      <c r="I19" s="48"/>
      <c r="J19" s="43"/>
      <c r="K19" s="44"/>
      <c r="L19" s="43"/>
      <c r="M19" s="43"/>
      <c r="N19" s="49"/>
      <c r="O19" s="146">
        <f>SUM(O12:O18)</f>
        <v>0</v>
      </c>
      <c r="P19" s="21"/>
      <c r="Q19" s="134" t="s">
        <v>32</v>
      </c>
      <c r="R19" s="135"/>
      <c r="S19" s="136">
        <f>SUM(S12:S18)</f>
        <v>0</v>
      </c>
    </row>
    <row r="20" spans="2:19" s="8" customFormat="1" ht="51" customHeight="1" outlineLevel="1" thickBot="1" x14ac:dyDescent="0.25">
      <c r="B20" s="44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147">
        <f>ROUND((O19/7),2)</f>
        <v>0</v>
      </c>
      <c r="P20" s="31"/>
      <c r="Q20" s="137" t="s">
        <v>42</v>
      </c>
      <c r="R20" s="138"/>
      <c r="S20" s="139"/>
    </row>
    <row r="21" spans="2:19" s="8" customFormat="1" ht="50.1" customHeight="1" outlineLevel="1" thickBot="1" x14ac:dyDescent="0.25">
      <c r="B21" s="55"/>
      <c r="C21" s="55"/>
      <c r="D21" s="55"/>
      <c r="E21" s="55"/>
      <c r="F21" s="55"/>
      <c r="G21" s="55"/>
      <c r="H21" s="42"/>
      <c r="I21" s="51"/>
      <c r="J21" s="51"/>
      <c r="K21" s="44"/>
      <c r="L21" s="52"/>
      <c r="M21" s="52"/>
      <c r="N21" s="53"/>
      <c r="O21" s="148"/>
      <c r="P21" s="32"/>
      <c r="Q21" s="140" t="s">
        <v>45</v>
      </c>
      <c r="R21" s="141">
        <v>200</v>
      </c>
      <c r="S21" s="142" t="s">
        <v>9</v>
      </c>
    </row>
    <row r="22" spans="2:19" s="9" customFormat="1" ht="45" customHeight="1" outlineLevel="1" thickBot="1" x14ac:dyDescent="0.25">
      <c r="B22" s="150" t="s">
        <v>31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149">
        <f>O20*R21</f>
        <v>0</v>
      </c>
      <c r="P22" s="33"/>
      <c r="Q22" s="143">
        <f>S22-O22</f>
        <v>0</v>
      </c>
      <c r="R22" s="144"/>
      <c r="S22" s="145">
        <f>ROUND((O22+(O22*Q7)),2)</f>
        <v>0</v>
      </c>
    </row>
    <row r="23" spans="2:19" s="9" customFormat="1" ht="5.25" customHeight="1" outlineLevel="1" x14ac:dyDescent="0.2">
      <c r="D23" s="13"/>
      <c r="E23" s="14"/>
      <c r="F23" s="15"/>
      <c r="G23" s="12"/>
      <c r="H23" s="13"/>
      <c r="I23" s="11"/>
      <c r="J23" s="11"/>
      <c r="L23" s="11"/>
      <c r="M23" s="11"/>
      <c r="N23" s="11"/>
      <c r="O23" s="10"/>
      <c r="P23" s="10"/>
      <c r="Q23" s="16"/>
      <c r="R23" s="10"/>
      <c r="S23" s="10"/>
    </row>
    <row r="24" spans="2:19" ht="20.25" x14ac:dyDescent="0.2">
      <c r="B24"/>
      <c r="C24"/>
      <c r="D24" s="34"/>
      <c r="E24"/>
      <c r="F24" s="54"/>
      <c r="G24" s="51"/>
      <c r="H24" s="34"/>
      <c r="I24" s="35"/>
      <c r="J24" s="35"/>
      <c r="K24"/>
      <c r="L24" s="35"/>
      <c r="M24" s="35"/>
      <c r="N24"/>
      <c r="O24" s="34"/>
      <c r="P24" s="34"/>
      <c r="Q24"/>
      <c r="R24" s="34"/>
      <c r="S24" s="34"/>
    </row>
    <row r="25" spans="2:19" ht="8.25" customHeight="1" thickBot="1" x14ac:dyDescent="0.25">
      <c r="B25"/>
      <c r="C25"/>
      <c r="D25" s="34"/>
      <c r="E25"/>
      <c r="F25" s="54"/>
      <c r="G25" s="51"/>
      <c r="H25" s="34"/>
      <c r="I25" s="35"/>
      <c r="J25" s="35"/>
      <c r="K25"/>
      <c r="L25" s="35"/>
      <c r="M25" s="35"/>
      <c r="N25"/>
      <c r="O25" s="34"/>
      <c r="P25" s="34"/>
      <c r="Q25"/>
      <c r="R25" s="34"/>
      <c r="S25" s="34"/>
    </row>
    <row r="26" spans="2:19" ht="23.25" x14ac:dyDescent="0.35">
      <c r="B26"/>
      <c r="C26" s="152" t="s">
        <v>43</v>
      </c>
      <c r="D26" s="62"/>
      <c r="E26" s="63"/>
      <c r="F26" s="153"/>
      <c r="G26" s="154"/>
      <c r="H26" s="62"/>
      <c r="I26" s="65"/>
      <c r="J26" s="65"/>
      <c r="K26" s="63"/>
      <c r="L26" s="65"/>
      <c r="M26" s="65"/>
      <c r="N26" s="63"/>
      <c r="O26" s="62"/>
      <c r="P26" s="62"/>
      <c r="Q26" s="63"/>
      <c r="R26" s="62"/>
      <c r="S26" s="34"/>
    </row>
    <row r="27" spans="2:19" ht="20.25" x14ac:dyDescent="0.2">
      <c r="F27" s="15"/>
      <c r="G27" s="12"/>
    </row>
    <row r="988" spans="3:3" ht="12.75" hidden="1" customHeight="1" outlineLevel="1" x14ac:dyDescent="0.2">
      <c r="C988" s="1" t="s">
        <v>16</v>
      </c>
    </row>
    <row r="989" spans="3:3" ht="12.75" hidden="1" customHeight="1" outlineLevel="1" x14ac:dyDescent="0.2">
      <c r="C989" s="1" t="s">
        <v>17</v>
      </c>
    </row>
    <row r="990" spans="3:3" collapsed="1" x14ac:dyDescent="0.2"/>
  </sheetData>
  <sheetProtection algorithmName="SHA-512" hashValue="8J0n5eI0+KnqgutJL/v5aNo7tgqoZ4BTEEYAW9ViuY2Bs5zVzTsk+0lvwlVX6OuiSQRZjSCRNyfPRMRK2TkJNA==" saltValue="gO4XEnczPHJI20FWe2bdHA==" spinCount="100000" sheet="1" objects="1" scenarios="1"/>
  <mergeCells count="21">
    <mergeCell ref="O6:O7"/>
    <mergeCell ref="E3:S3"/>
    <mergeCell ref="L6:L7"/>
    <mergeCell ref="E6:E7"/>
    <mergeCell ref="F6:F7"/>
    <mergeCell ref="Q6:R6"/>
    <mergeCell ref="S6:S7"/>
    <mergeCell ref="O5:S5"/>
    <mergeCell ref="B5:B7"/>
    <mergeCell ref="C5:C7"/>
    <mergeCell ref="G6:G7"/>
    <mergeCell ref="E5:G5"/>
    <mergeCell ref="J6:J7"/>
    <mergeCell ref="I5:J5"/>
    <mergeCell ref="I6:I7"/>
    <mergeCell ref="B21:G21"/>
    <mergeCell ref="C19:G19"/>
    <mergeCell ref="Q19:R19"/>
    <mergeCell ref="Q22:R22"/>
    <mergeCell ref="B22:N22"/>
    <mergeCell ref="Q20:S20"/>
  </mergeCells>
  <phoneticPr fontId="13" type="noConversion"/>
  <conditionalFormatting sqref="E12:G18 C12:C19 I12:J19 I21:J21 F23:G27">
    <cfRule type="cellIs" dxfId="14" priority="10" stopIfTrue="1" operator="notEqual">
      <formula>0</formula>
    </cfRule>
  </conditionalFormatting>
  <conditionalFormatting sqref="H12:H19 D12:D18 H21 S12:S19">
    <cfRule type="cellIs" dxfId="13" priority="21" stopIfTrue="1" operator="notEqual">
      <formula>0</formula>
    </cfRule>
  </conditionalFormatting>
  <conditionalFormatting sqref="H12:H19">
    <cfRule type="cellIs" dxfId="12" priority="20" stopIfTrue="1" operator="equal">
      <formula>0</formula>
    </cfRule>
  </conditionalFormatting>
  <conditionalFormatting sqref="I10:J19 D12:G18 C12:C19 H21:J21 F23:G27">
    <cfRule type="cellIs" dxfId="11" priority="9" stopIfTrue="1" operator="equal">
      <formula>0</formula>
    </cfRule>
  </conditionalFormatting>
  <conditionalFormatting sqref="L12:M19 L21:M21 R12:R18 O12:O19 Q19">
    <cfRule type="cellIs" dxfId="10" priority="23" stopIfTrue="1" operator="notEqual">
      <formula>0</formula>
    </cfRule>
  </conditionalFormatting>
  <conditionalFormatting sqref="L12:M19 L21:M21">
    <cfRule type="cellIs" dxfId="9" priority="22" stopIfTrue="1" operator="equal">
      <formula>0</formula>
    </cfRule>
  </conditionalFormatting>
  <conditionalFormatting sqref="L10:N11 O21 B22 I23:J23 I10:J11 S22 L23:N23">
    <cfRule type="cellIs" dxfId="8" priority="16" stopIfTrue="1" operator="notEqual">
      <formula>0</formula>
    </cfRule>
  </conditionalFormatting>
  <conditionalFormatting sqref="L10:N11 O21 B22 I23:J23">
    <cfRule type="cellIs" dxfId="7" priority="15" stopIfTrue="1" operator="equal">
      <formula>0</formula>
    </cfRule>
  </conditionalFormatting>
  <conditionalFormatting sqref="N12:N19">
    <cfRule type="cellIs" dxfId="6" priority="24" stopIfTrue="1" operator="notEqual">
      <formula>0</formula>
    </cfRule>
    <cfRule type="cellIs" dxfId="5" priority="25" stopIfTrue="1" operator="equal">
      <formula>0</formula>
    </cfRule>
  </conditionalFormatting>
  <conditionalFormatting sqref="O10:P11 S10:S11 O23:P23 S23">
    <cfRule type="cellIs" dxfId="4" priority="8" stopIfTrue="1" operator="notEqual">
      <formula>0</formula>
    </cfRule>
  </conditionalFormatting>
  <conditionalFormatting sqref="O10:Q19 S10:S19 S22:S23 L23:R23">
    <cfRule type="cellIs" dxfId="3" priority="7" stopIfTrue="1" operator="equal">
      <formula>0</formula>
    </cfRule>
  </conditionalFormatting>
  <conditionalFormatting sqref="Q10:Q18 Q23">
    <cfRule type="cellIs" dxfId="2" priority="14" stopIfTrue="1" operator="notEqual">
      <formula>0</formula>
    </cfRule>
  </conditionalFormatting>
  <conditionalFormatting sqref="R10:R11 P12:P19 R23">
    <cfRule type="cellIs" dxfId="1" priority="12" stopIfTrue="1" operator="notEqual">
      <formula>0</formula>
    </cfRule>
  </conditionalFormatting>
  <conditionalFormatting sqref="R10:R18">
    <cfRule type="cellIs" dxfId="0" priority="11" stopIfTrue="1" operator="equal">
      <formula>0</formula>
    </cfRule>
  </conditionalFormatting>
  <pageMargins left="0.75" right="0.75" top="1" bottom="1" header="0.5" footer="0.5"/>
  <pageSetup paperSize="9" scale="45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Rudy_J</dc:creator>
  <cp:lastModifiedBy>Teresa Manowska</cp:lastModifiedBy>
  <cp:lastPrinted>2019-02-04T10:36:49Z</cp:lastPrinted>
  <dcterms:created xsi:type="dcterms:W3CDTF">2005-11-23T16:43:02Z</dcterms:created>
  <dcterms:modified xsi:type="dcterms:W3CDTF">2024-01-23T09:41:08Z</dcterms:modified>
</cp:coreProperties>
</file>