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65" windowWidth="12000" windowHeight="294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'auta'!$A$1:$V$31</definedName>
    <definedName name="_xlnm.Print_Area" localSheetId="1">'budynki'!$A$1:$Y$174</definedName>
    <definedName name="_xlnm.Print_Area" localSheetId="2">'elektronika '!$A$1:$D$197</definedName>
    <definedName name="_xlnm.Print_Area" localSheetId="0">'informacje ogólne'!$A$1:$G$16</definedName>
    <definedName name="_xlnm.Print_Area" localSheetId="6">'lokalizacje'!$A$1:$C$13</definedName>
    <definedName name="_xlnm.Print_Area" localSheetId="4">'szkody'!$A$1:$D$29</definedName>
    <definedName name="_xlnm.Print_Area" localSheetId="5">'środki trwałe'!$A$1:$F$18</definedName>
  </definedNames>
  <calcPr fullCalcOnLoad="1"/>
</workbook>
</file>

<file path=xl/sharedStrings.xml><?xml version="1.0" encoding="utf-8"?>
<sst xmlns="http://schemas.openxmlformats.org/spreadsheetml/2006/main" count="3027" uniqueCount="896">
  <si>
    <t>RAZEM</t>
  </si>
  <si>
    <t>SUMA:</t>
  </si>
  <si>
    <t>L.p.</t>
  </si>
  <si>
    <t>Nazwa jednostki</t>
  </si>
  <si>
    <t>NIP</t>
  </si>
  <si>
    <t>REGON</t>
  </si>
  <si>
    <t>lokalizacja (adres)</t>
  </si>
  <si>
    <t>Jednostka</t>
  </si>
  <si>
    <t>Razem</t>
  </si>
  <si>
    <t>Lp.</t>
  </si>
  <si>
    <t xml:space="preserve">Nazwa  </t>
  </si>
  <si>
    <t>Rok produkcji</t>
  </si>
  <si>
    <t>Wartość księgowa brutto</t>
  </si>
  <si>
    <t>INFORMACJA O MAJĄTKU TRWAŁYM/OBROTOWYM</t>
  </si>
  <si>
    <t>Razem sprzęt przenośny</t>
  </si>
  <si>
    <t>Lokalizacja (adres)</t>
  </si>
  <si>
    <t>Zabezpieczenia (znane zabezpieczenia p-poż i przeciw kradzieżowe)</t>
  </si>
  <si>
    <t>Urządzenia i wyposażenie</t>
  </si>
  <si>
    <t>WYKAZ LOKALIZACJI, W KTÓRYCH PROWADZONA JEST DZIAŁALNOŚĆ ORAZ LOKALIZACJI, GDZIE ZNAJDUJE SIĘ MIENIE NALEŻĄCE DO JEDNOSTEK Gminy Margonin (nie wykazane w załączniku nr 1 - poniższy wykaz nie musi być pełnym wykazem lokalizacji)</t>
  </si>
  <si>
    <t>Urząd Miasta i Gminy</t>
  </si>
  <si>
    <t>Szkoła Podstawowa im. Jana Pawła II w Lipinach</t>
  </si>
  <si>
    <t>Szkoła Podstawowa im. Powstańców Wielkopolskich w Radwankach</t>
  </si>
  <si>
    <t>Przedszkole Samorządowe Margonin</t>
  </si>
  <si>
    <t xml:space="preserve">Filia: Przedszkole Samorządowe Oddział Próchnowo </t>
  </si>
  <si>
    <t>Filia: Przedszkole Samorządowe Oddział Radwanki</t>
  </si>
  <si>
    <t>Filia: Przedszkole Samorządowe Oddział Lipiny</t>
  </si>
  <si>
    <t>Miejsko-Gminny Ośrodek Kultury</t>
  </si>
  <si>
    <t>Miejsko Gminny Ośrodek Pomocy Społecznej</t>
  </si>
  <si>
    <t>Adres</t>
  </si>
  <si>
    <t>607-00-53-536</t>
  </si>
  <si>
    <t>ul. Polna 6, 64-830 Margonin</t>
  </si>
  <si>
    <t xml:space="preserve">Lipiny 40, 64-830 Margonin     </t>
  </si>
  <si>
    <t>764-23-46-086</t>
  </si>
  <si>
    <t>001149187</t>
  </si>
  <si>
    <t xml:space="preserve">Radwanki 31, 64-830 Margonin         </t>
  </si>
  <si>
    <t>764-23-46-100</t>
  </si>
  <si>
    <t>001149170</t>
  </si>
  <si>
    <t xml:space="preserve">ul. Poznańska 10, 64-830 Margonin        </t>
  </si>
  <si>
    <t>764-23-46-040</t>
  </si>
  <si>
    <t>Próchnowo 26, 64-830 Margonin</t>
  </si>
  <si>
    <t xml:space="preserve">Radwanki 30, 64-830 Margonin          </t>
  </si>
  <si>
    <t xml:space="preserve">Lipiny 34,  64-830 Margonin                   </t>
  </si>
  <si>
    <t>ul. Powstańców Wlkp. 15, 64-830 Margonin</t>
  </si>
  <si>
    <t>764-23-50-455</t>
  </si>
  <si>
    <t>572049724</t>
  </si>
  <si>
    <t>766-10-23-941</t>
  </si>
  <si>
    <t>004613870</t>
  </si>
  <si>
    <t xml:space="preserve">ul. Kościuszki 13, 64-830 Margonin        </t>
  </si>
  <si>
    <t>607-00-55-825</t>
  </si>
  <si>
    <t>300876444</t>
  </si>
  <si>
    <t xml:space="preserve">1. Urząd Miasta i Gminy </t>
  </si>
  <si>
    <t>ul. Kościuszki 13, 64-830 Margonin</t>
  </si>
  <si>
    <t xml:space="preserve">przeznaczenie budynku/ budowli </t>
  </si>
  <si>
    <t>czy jest to budynkek zabytkowy, podlegający nadzorowi konserwatora zabytków?</t>
  </si>
  <si>
    <t>Rodzaj materiałów budowlanych, z jakich wykonano budynek</t>
  </si>
  <si>
    <t>mury</t>
  </si>
  <si>
    <t>stropy</t>
  </si>
  <si>
    <t>dach (konstrukcja i pokrycie)</t>
  </si>
  <si>
    <t>stolarka okienna i drzwiowa</t>
  </si>
  <si>
    <t>instalacja gazowa</t>
  </si>
  <si>
    <t>instalacja wentylacyjna i kominowa</t>
  </si>
  <si>
    <t>ilość kondygnacji</t>
  </si>
  <si>
    <t>czy budynek jest podpiwniczony?</t>
  </si>
  <si>
    <t xml:space="preserve">księgowa brutto </t>
  </si>
  <si>
    <t>Lipiny</t>
  </si>
  <si>
    <t>Próchnowo</t>
  </si>
  <si>
    <t>Zbyszewice</t>
  </si>
  <si>
    <t xml:space="preserve">Urząd Miasta i Gminy </t>
  </si>
  <si>
    <t>Kotłownia z magazynem</t>
  </si>
  <si>
    <t>Garaż metalowy</t>
  </si>
  <si>
    <t>Hala sportowa</t>
  </si>
  <si>
    <t>plac zabaw (Radosna Szkoła)</t>
  </si>
  <si>
    <t>tak</t>
  </si>
  <si>
    <t>nie</t>
  </si>
  <si>
    <t>teren ogrodzony płotem</t>
  </si>
  <si>
    <t>beton komórkowy, cegła cementowo - wapienna, ocieplone styropianem o grubości 14 cm</t>
  </si>
  <si>
    <t>elementy prefabrykowane płyty kanałowej</t>
  </si>
  <si>
    <t>bloczki żwirobetonowe</t>
  </si>
  <si>
    <t>blacha falista</t>
  </si>
  <si>
    <t>fundament monolityczny, lany, betonowy; ściany fundamentowe z bloczków M-6; ściany z betonu komórkowego docieplone styropianem</t>
  </si>
  <si>
    <t>sufit podwieszany, docieplony wełną mineralną</t>
  </si>
  <si>
    <t>konstrukcja stalowo-kratowa, dwuspadowa, pokryta płytą wielowarstwową</t>
  </si>
  <si>
    <t>dobry</t>
  </si>
  <si>
    <t>dostateczny</t>
  </si>
  <si>
    <t>bardzo dobry</t>
  </si>
  <si>
    <t>brak</t>
  </si>
  <si>
    <t>budynek szkoły</t>
  </si>
  <si>
    <t xml:space="preserve">sala gimnastyczna </t>
  </si>
  <si>
    <t>ceramiczne typu "kleina"</t>
  </si>
  <si>
    <t>konstrukcja drewaniana pokryta blacho dachówką "LINDAP"</t>
  </si>
  <si>
    <t>strop wykonany z wielofazowej konstrukcji stalowej pokrytej płytami dachowymi wartstwowymi</t>
  </si>
  <si>
    <t xml:space="preserve">dach pokryty płytami dachowymi warstwowymi typu PW-8B (płyta obornicka) </t>
  </si>
  <si>
    <t>nie dotyczy</t>
  </si>
  <si>
    <t>Szkoła Podstawowa</t>
  </si>
  <si>
    <t>Sala gimnastyczna</t>
  </si>
  <si>
    <t>Sala komputerowa, świetlica</t>
  </si>
  <si>
    <t xml:space="preserve">Przedszkole </t>
  </si>
  <si>
    <t>beton komórkowy</t>
  </si>
  <si>
    <t>żelbetowe</t>
  </si>
  <si>
    <t>dobre</t>
  </si>
  <si>
    <t>dobra</t>
  </si>
  <si>
    <t>bardzo dobra</t>
  </si>
  <si>
    <t xml:space="preserve">Przedszkole Samorządowe Oddział Próchnowo </t>
  </si>
  <si>
    <t>Przedszkole Samorządowe Oddział Radwanki</t>
  </si>
  <si>
    <t>Radwanki 30</t>
  </si>
  <si>
    <t>ceglane</t>
  </si>
  <si>
    <t>drewniane</t>
  </si>
  <si>
    <t>o konstrukcji drewnianej, eternit</t>
  </si>
  <si>
    <t>Plac zabaw</t>
  </si>
  <si>
    <t>Przedszkole Samorządowe Oddział Lipiny</t>
  </si>
  <si>
    <t>Lipiny 34</t>
  </si>
  <si>
    <t>-</t>
  </si>
  <si>
    <t xml:space="preserve">Budynek Domu Kultury </t>
  </si>
  <si>
    <t xml:space="preserve">Sala budynku straży pożarnej </t>
  </si>
  <si>
    <t>ok. 1965</t>
  </si>
  <si>
    <t>Margonin, ul. Powstańców Wlkp. 15</t>
  </si>
  <si>
    <t>Margonin, ul. Powstańców Wlkp. 13</t>
  </si>
  <si>
    <t>cegła</t>
  </si>
  <si>
    <t>drewno</t>
  </si>
  <si>
    <t>beton</t>
  </si>
  <si>
    <t>papa</t>
  </si>
  <si>
    <t>częściowa</t>
  </si>
  <si>
    <t>Biura MGOPS</t>
  </si>
  <si>
    <t>pomoc społeczna</t>
  </si>
  <si>
    <t>ul. Boczna 1</t>
  </si>
  <si>
    <t>Pl. Suwalskiego 1</t>
  </si>
  <si>
    <t>ul. Poznańska 5</t>
  </si>
  <si>
    <t>ul. Poznańska 12</t>
  </si>
  <si>
    <t>ul. Poznańska 27</t>
  </si>
  <si>
    <t>ul. Powstańców Wlkp. 33</t>
  </si>
  <si>
    <t>ul. Powstańców Wlkp. 46</t>
  </si>
  <si>
    <t>ul. Powstańców Wlkp. 36</t>
  </si>
  <si>
    <t>ul. Rynek 18</t>
  </si>
  <si>
    <t>ul. Okopowa 15</t>
  </si>
  <si>
    <t>ul. Rynek 16</t>
  </si>
  <si>
    <t>ul. Poznańska 31</t>
  </si>
  <si>
    <t>Próchnowo 40</t>
  </si>
  <si>
    <t>Próchnowo 45</t>
  </si>
  <si>
    <t>ul. Rynek 14</t>
  </si>
  <si>
    <t>Radwanki 58a</t>
  </si>
  <si>
    <t>ul. Kościelna 11</t>
  </si>
  <si>
    <t>ul. Powstańców Wlkp. 52</t>
  </si>
  <si>
    <t>Kontener socjalny - Próchnowo 25a/1</t>
  </si>
  <si>
    <t>Kontener socjalny - Próchnowo 25a/2</t>
  </si>
  <si>
    <t>Kontener socjalny - Próchnowo 25a/3</t>
  </si>
  <si>
    <t>Marcinek 1</t>
  </si>
  <si>
    <t>Marcinek 2</t>
  </si>
  <si>
    <t>ul. Budzyńska 3</t>
  </si>
  <si>
    <t>Sypniewo 3</t>
  </si>
  <si>
    <t>przemysłowe</t>
  </si>
  <si>
    <t>mieszkalny</t>
  </si>
  <si>
    <t>ul. Polna</t>
  </si>
  <si>
    <t>ul. Zielona</t>
  </si>
  <si>
    <t>stropodach żelbetowy papowy</t>
  </si>
  <si>
    <t>drewniane, papowy</t>
  </si>
  <si>
    <t>drewniany, dachówka</t>
  </si>
  <si>
    <t>drewniany, blachodachówka</t>
  </si>
  <si>
    <t>ceglane, suporeks</t>
  </si>
  <si>
    <t>drewniany, papa</t>
  </si>
  <si>
    <t>drewniany, papowy</t>
  </si>
  <si>
    <t>drewniany, falista</t>
  </si>
  <si>
    <t>drewniany, płyta falista</t>
  </si>
  <si>
    <t>blaszana ocieplana</t>
  </si>
  <si>
    <t>stalowe</t>
  </si>
  <si>
    <t>płyta warstwowa obornicka</t>
  </si>
  <si>
    <t>budynek biblioteki</t>
  </si>
  <si>
    <t>Radwanki 30B, 64-830 Margonin</t>
  </si>
  <si>
    <t>dźwigary kratowe</t>
  </si>
  <si>
    <t>pustak siporex gr. 25cm
ocieplenie 
styropianem gr. 15cm</t>
  </si>
  <si>
    <t>dach lekki drewniany
pokryty blacho-dachówką</t>
  </si>
  <si>
    <t xml:space="preserve">Razem sprzęt stacjonarny </t>
  </si>
  <si>
    <t>Oczyszczalnia</t>
  </si>
  <si>
    <t>766-10-33-974</t>
  </si>
  <si>
    <t>000529404</t>
  </si>
  <si>
    <t>system alarmowy, gaśnice proszkowe 6kg – 4szt, instalacja odgromowa</t>
  </si>
  <si>
    <t xml:space="preserve">niszczarka </t>
  </si>
  <si>
    <t xml:space="preserve">Plac zabaw </t>
  </si>
  <si>
    <t>Zakład Usług Komunalnych w Margoninie Sp. z o. o.</t>
  </si>
  <si>
    <t>607-00-82-325</t>
  </si>
  <si>
    <t>suma ubezpieczenia (wartość)</t>
  </si>
  <si>
    <t>zabezpieczenia
(znane zabiezpieczenia p-poż i przeciw kradzieżowe)</t>
  </si>
  <si>
    <t>Tabela nr 2 - Wykaz budynków i budowli w Gminie Margonin</t>
  </si>
  <si>
    <t xml:space="preserve">Tabela nr 3 - Wykaz sprzętu elektronicznego w Gminie Margonin </t>
  </si>
  <si>
    <t>Tabela nr 1 - Informacje ogólne do oceny ryzyka w Gminie Margonin</t>
  </si>
  <si>
    <t>powierzchnia użytkowa (w m²)</t>
  </si>
  <si>
    <t xml:space="preserve">nazwa budynku/ budowli </t>
  </si>
  <si>
    <t>rok budowy</t>
  </si>
  <si>
    <t>rodzaj wartości</t>
  </si>
  <si>
    <t>Tabela nr 6</t>
  </si>
  <si>
    <t>Centrum Usług Wspólnych w Margoninie</t>
  </si>
  <si>
    <t>607-00-84-376</t>
  </si>
  <si>
    <t>2, parter + 
poddasze
nieużytkowe</t>
  </si>
  <si>
    <t>szkoła</t>
  </si>
  <si>
    <t>zajęcia wychowania fizycznego</t>
  </si>
  <si>
    <t>wykonane z elementów prefabrykowanych płyt kanałowych oraz częściowo lane na mokro</t>
  </si>
  <si>
    <t>pokryty papą</t>
  </si>
  <si>
    <t>płyta obornicka</t>
  </si>
  <si>
    <t>beton komórkowy, cegła pełna na zaprawie</t>
  </si>
  <si>
    <t>cegła czerwona</t>
  </si>
  <si>
    <t>deski</t>
  </si>
  <si>
    <t>pokryty blacho dachówką</t>
  </si>
  <si>
    <t>częściowo</t>
  </si>
  <si>
    <t>Radwanki 31</t>
  </si>
  <si>
    <t>zajęcia szkolne i pozaszkolne</t>
  </si>
  <si>
    <t>ochrona wózka widłowego</t>
  </si>
  <si>
    <t>zajęcia sportowe, spotkania kulturalne i charytatywne</t>
  </si>
  <si>
    <t>zabawa na świeżym powietrzu</t>
  </si>
  <si>
    <t>system łukowy ABM blacha stalowa ABM</t>
  </si>
  <si>
    <t>1983 (modernizacja 2002)</t>
  </si>
  <si>
    <t>2012, 2013, 2014, 2015</t>
  </si>
  <si>
    <t>Margonin</t>
  </si>
  <si>
    <t>1945 (modernizacja 2010)</t>
  </si>
  <si>
    <t>Radwanki</t>
  </si>
  <si>
    <t>Lipiniec</t>
  </si>
  <si>
    <t>Próchnowo 25a/1</t>
  </si>
  <si>
    <t>Próchnowo 25a/2</t>
  </si>
  <si>
    <t>Studźce 9a</t>
  </si>
  <si>
    <t>Próchnowo 25a/3</t>
  </si>
  <si>
    <t>Przedszkole wraz z częścią wspólną budynku gospodarczego</t>
  </si>
  <si>
    <t>x</t>
  </si>
  <si>
    <t>53kW</t>
  </si>
  <si>
    <t>5 400 kg</t>
  </si>
  <si>
    <t>2 930cm3</t>
  </si>
  <si>
    <t>ciągnik rolniczy</t>
  </si>
  <si>
    <t>PCH 86VX</t>
  </si>
  <si>
    <t>ZFJN50131</t>
  </si>
  <si>
    <t>JN TD5.75</t>
  </si>
  <si>
    <t>NEW HOLLAND</t>
  </si>
  <si>
    <t>8 400kg</t>
  </si>
  <si>
    <t>600kg</t>
  </si>
  <si>
    <t>390kg</t>
  </si>
  <si>
    <t>przyczepa lekka</t>
  </si>
  <si>
    <t>PCH R887</t>
  </si>
  <si>
    <t>50kW</t>
  </si>
  <si>
    <t>1 965kg</t>
  </si>
  <si>
    <t>PCH 3AX9</t>
  </si>
  <si>
    <t xml:space="preserve">Opel </t>
  </si>
  <si>
    <t>100kW</t>
  </si>
  <si>
    <t>3 000kg</t>
  </si>
  <si>
    <t>895 kg</t>
  </si>
  <si>
    <t>PCH 96W9</t>
  </si>
  <si>
    <t>WV1ZZZ2FZ77012246</t>
  </si>
  <si>
    <t xml:space="preserve">Volkswagen </t>
  </si>
  <si>
    <t>2 955kg</t>
  </si>
  <si>
    <t>3 120cm3</t>
  </si>
  <si>
    <t>Ursus</t>
  </si>
  <si>
    <t>55kW</t>
  </si>
  <si>
    <t>1 735 kg</t>
  </si>
  <si>
    <t>550 kg</t>
  </si>
  <si>
    <t>1 686cm3</t>
  </si>
  <si>
    <t xml:space="preserve">ciężarowy </t>
  </si>
  <si>
    <t>PCH 4E43</t>
  </si>
  <si>
    <t>33kW</t>
  </si>
  <si>
    <t>2 680kg</t>
  </si>
  <si>
    <t>PCH 52VU</t>
  </si>
  <si>
    <t>7 105kg</t>
  </si>
  <si>
    <t>3 500 kg</t>
  </si>
  <si>
    <t>PCH T181</t>
  </si>
  <si>
    <t>3 500kg</t>
  </si>
  <si>
    <t>1 551cm3</t>
  </si>
  <si>
    <t>PCH V472</t>
  </si>
  <si>
    <t>PRONAR</t>
  </si>
  <si>
    <t>3. Zakład Usług Komunalnych w Margoninie Sp. z o. o.</t>
  </si>
  <si>
    <t>75kW</t>
  </si>
  <si>
    <t>2 800kg</t>
  </si>
  <si>
    <t>1 896cm3</t>
  </si>
  <si>
    <t>osobowy</t>
  </si>
  <si>
    <t>PCH 8V61</t>
  </si>
  <si>
    <t>WV2ZZZ7HZ8H161650</t>
  </si>
  <si>
    <t>Transporter</t>
  </si>
  <si>
    <t>Volkswagen</t>
  </si>
  <si>
    <t>2. Miejsko Gminny Ośrodek Pomocy Społecznej</t>
  </si>
  <si>
    <t>92kW</t>
  </si>
  <si>
    <t>720kg</t>
  </si>
  <si>
    <t>03.12.2015</t>
  </si>
  <si>
    <t>2 198cm3</t>
  </si>
  <si>
    <t>specjalny pożarniczy</t>
  </si>
  <si>
    <t>PCH1MX4</t>
  </si>
  <si>
    <t>WF0EXXTTGEFU71112</t>
  </si>
  <si>
    <t xml:space="preserve"> TRANSIT</t>
  </si>
  <si>
    <t>FORD FED</t>
  </si>
  <si>
    <t>3 490kg</t>
  </si>
  <si>
    <t>05.11.2013</t>
  </si>
  <si>
    <t>PCH 1HR1</t>
  </si>
  <si>
    <t>WF0NXXTTFNDC51334</t>
  </si>
  <si>
    <t>TRANSIT</t>
  </si>
  <si>
    <t xml:space="preserve">FORD </t>
  </si>
  <si>
    <t>6 871cm3</t>
  </si>
  <si>
    <t>OSP w Margoninie, ul. Powstańców Wielkopolskich 13, 64-830 Margonin, REGON: 572047228, NIP:   7642352661</t>
  </si>
  <si>
    <t>1 100kg</t>
  </si>
  <si>
    <t>PCH 6EA5</t>
  </si>
  <si>
    <t>WF0NXXTTFNCY63161</t>
  </si>
  <si>
    <t>OSP w Zbyszewicach, Zbyszewice, 64-830 Margonin, REGON: 301710639, NIP: 6070074892</t>
  </si>
  <si>
    <t>750kg</t>
  </si>
  <si>
    <t>380kg</t>
  </si>
  <si>
    <t>18.11.2016</t>
  </si>
  <si>
    <t>przyczepa</t>
  </si>
  <si>
    <t>PCH74RU</t>
  </si>
  <si>
    <t>SYBL10000G0002201</t>
  </si>
  <si>
    <t>Euro A750</t>
  </si>
  <si>
    <t>Rydwan R-EU-L1</t>
  </si>
  <si>
    <t>2 200kg</t>
  </si>
  <si>
    <t>1 790kg</t>
  </si>
  <si>
    <t>16.11.2016</t>
  </si>
  <si>
    <t>przyczepka</t>
  </si>
  <si>
    <t>SYAS22HK0G0001679</t>
  </si>
  <si>
    <t>S22</t>
  </si>
  <si>
    <t>STIM</t>
  </si>
  <si>
    <t>ASS</t>
  </si>
  <si>
    <t>AC/KR</t>
  </si>
  <si>
    <t>NW</t>
  </si>
  <si>
    <t>OC</t>
  </si>
  <si>
    <t>Do</t>
  </si>
  <si>
    <t>Od</t>
  </si>
  <si>
    <t xml:space="preserve">Okres ubezpieczenia OC i NW </t>
  </si>
  <si>
    <t>moc pojazdów (kW)</t>
  </si>
  <si>
    <t>Dopuszczalna masa całkowita</t>
  </si>
  <si>
    <t>Ładowność</t>
  </si>
  <si>
    <t>Ilość miejsc</t>
  </si>
  <si>
    <t>Data I rejestracji</t>
  </si>
  <si>
    <t>Rok prod.</t>
  </si>
  <si>
    <t>Poj. silnika</t>
  </si>
  <si>
    <t>Rodzaj pojazdu zgodnie z dowodem rejestracyjnym lub innymi dokumentami</t>
  </si>
  <si>
    <t>Nr rej.</t>
  </si>
  <si>
    <t>Nr podw./ nadw.</t>
  </si>
  <si>
    <t>Typ, model</t>
  </si>
  <si>
    <t>Marka</t>
  </si>
  <si>
    <t>Dane pojazdów</t>
  </si>
  <si>
    <t xml:space="preserve">Tabela nr 4 - Wykaz pojazdów w Gminie Margonin </t>
  </si>
  <si>
    <t>320232</t>
  </si>
  <si>
    <t xml:space="preserve">ul. Kazimierza Jankowskiego 4, 64-830 Margonin      </t>
  </si>
  <si>
    <r>
      <t xml:space="preserve">Wykaz sprzętu elektronicznego </t>
    </r>
    <r>
      <rPr>
        <b/>
        <i/>
        <u val="single"/>
        <sz val="11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</si>
  <si>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</si>
  <si>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>000807748</t>
  </si>
  <si>
    <t>5a</t>
  </si>
  <si>
    <t>5b</t>
  </si>
  <si>
    <t>5c</t>
  </si>
  <si>
    <t>3. Szkoła Podstawowa im. Jana Pawła II w Lipinach</t>
  </si>
  <si>
    <t>4. Szkoła Podstawowa im. Powstańców Wielkopolskich w Radwankach</t>
  </si>
  <si>
    <t>5. Przedszkole Samorządowe Margonin</t>
  </si>
  <si>
    <t xml:space="preserve">5a. Przedszkole Samorządowe Oddział Próchnowo </t>
  </si>
  <si>
    <t>5b. Przedszkole Samorządowe Oddział Radwanki</t>
  </si>
  <si>
    <t>5c. Przedszkole Samorządowe Oddział Lipiny</t>
  </si>
  <si>
    <t>6. Miejsko-Gminny Ośrodek Kultury</t>
  </si>
  <si>
    <t>7. Miejsko Gminny Ośrodek Pomocy Społecznej</t>
  </si>
  <si>
    <t>8. Centrum Usług Wspólnych w Margoninie</t>
  </si>
  <si>
    <t>9. Zakład Usług Komunalnych w Margoninie Sp. z o. o.</t>
  </si>
  <si>
    <t>5b.Przedszkole Samorządowe Oddział Radwanki</t>
  </si>
  <si>
    <t xml:space="preserve">Budynek gospodarczy </t>
  </si>
  <si>
    <t xml:space="preserve">Suma ubezpieczenia (wartość pojazdu z VAT) wraz z wyposażeniem dodatkowym              </t>
  </si>
  <si>
    <t>PCH 72RU</t>
  </si>
  <si>
    <t>PCH 27WG</t>
  </si>
  <si>
    <t>PCH 5XW5</t>
  </si>
  <si>
    <t>B/N</t>
  </si>
  <si>
    <t>Równiarka</t>
  </si>
  <si>
    <t>gaśnice (proszkowa ABC 4 kg) 7 szt., hydranty - 5 szt., drzwi do budynku - zamek gerda</t>
  </si>
  <si>
    <t>lata 70-te (rozbudowa 2017)</t>
  </si>
  <si>
    <t>tak na kuchni</t>
  </si>
  <si>
    <t>Dell Inspirion 5570 Quad-Core i5-8250U</t>
  </si>
  <si>
    <t>Drukarka EPSON XP-530</t>
  </si>
  <si>
    <t>Mikrofon Mini 2 Dual Vocal Set</t>
  </si>
  <si>
    <t>Zestaw nagłośnieniowy YAMAHA EMX 5</t>
  </si>
  <si>
    <t>06.10.2008</t>
  </si>
  <si>
    <t>Man</t>
  </si>
  <si>
    <t>TGM</t>
  </si>
  <si>
    <t>WMAN38ZZ7KY389482</t>
  </si>
  <si>
    <t>14.12.2018</t>
  </si>
  <si>
    <t>18 000kg</t>
  </si>
  <si>
    <t>wolnobieżny</t>
  </si>
  <si>
    <t>F75</t>
  </si>
  <si>
    <t>235kW</t>
  </si>
  <si>
    <t>Magazyn sprzętu rybackiego</t>
  </si>
  <si>
    <t>Budynek gospodarczy przy rybakówce</t>
  </si>
  <si>
    <t>Pomosty pływające</t>
  </si>
  <si>
    <t>Budynek gospodarczy – wiata</t>
  </si>
  <si>
    <t>Budynek sali wiejskiej</t>
  </si>
  <si>
    <t>Budynek Przychodni Lekarskiej oraz 2 lokale mieszkalne</t>
  </si>
  <si>
    <t>Budynek UMiG</t>
  </si>
  <si>
    <t>Budynek USC</t>
  </si>
  <si>
    <t>Garaże</t>
  </si>
  <si>
    <t>Budynek sklepu</t>
  </si>
  <si>
    <t>Rozbudowa budynku przedszkola</t>
  </si>
  <si>
    <t>Budynek remizy strażackiej</t>
  </si>
  <si>
    <t>Ogrodzenie wokół remizy strażackiej i sali wiejskiej</t>
  </si>
  <si>
    <t>Budynek socjalno – biurowy użytkowany przez schronisko dla zwierząt „WET ZOO SERWIS”</t>
  </si>
  <si>
    <t>Budynek socjalny na targowisku miejskim</t>
  </si>
  <si>
    <t>Przystanki autobusowe</t>
  </si>
  <si>
    <t>Wiaty przystankowe typu Atena Standard</t>
  </si>
  <si>
    <t>Budynek sanitarny</t>
  </si>
  <si>
    <t>Wiata przystankowa typu Atena Standard</t>
  </si>
  <si>
    <t>Wyciąg narciarski wraz z infrastrukturą towarzyszącą</t>
  </si>
  <si>
    <t>Budynek szatniowo – sanitarny Orlik</t>
  </si>
  <si>
    <t>Stacja uzdatniania wody</t>
  </si>
  <si>
    <t>Targowisko miejskie</t>
  </si>
  <si>
    <t>Tablice reklamowe</t>
  </si>
  <si>
    <t>Altana ogrodowa – rekreacyjna z wyposażeniem</t>
  </si>
  <si>
    <t xml:space="preserve">Altana ogrodowa  </t>
  </si>
  <si>
    <t>Stadion sportowy</t>
  </si>
  <si>
    <t>Boiska sportowe Orlik</t>
  </si>
  <si>
    <t>Boisko sportowe Orlik</t>
  </si>
  <si>
    <t>Kompleks zjeżdżalni wodnych</t>
  </si>
  <si>
    <t>Lodowisko wraz z wyposażeniem</t>
  </si>
  <si>
    <t xml:space="preserve">Ogrodzenie boiska wielofunkcyjnego </t>
  </si>
  <si>
    <t>Siłownia zewnętrzna</t>
  </si>
  <si>
    <t>Ogrodzenie placu zabaw wraz z wyposażeniem</t>
  </si>
  <si>
    <t>Urządzenia siłowni zewnętrznej</t>
  </si>
  <si>
    <t>Margonin, ul. Budzyńska</t>
  </si>
  <si>
    <t>Margonin, ul. Kościelna</t>
  </si>
  <si>
    <t>gaśnice</t>
  </si>
  <si>
    <t>Kowalewo 13</t>
  </si>
  <si>
    <t>Sypniewo 8</t>
  </si>
  <si>
    <t>gaśnice, kraty w oknach</t>
  </si>
  <si>
    <t>Margonin, ul. Polna 2</t>
  </si>
  <si>
    <t>Margonin, ul. Kościuszki 13</t>
  </si>
  <si>
    <t>Sułaszewo</t>
  </si>
  <si>
    <t>Margonin, ul. Stajenna</t>
  </si>
  <si>
    <t>2 szt</t>
  </si>
  <si>
    <t>Studźce, Bugaj</t>
  </si>
  <si>
    <t>3 szt</t>
  </si>
  <si>
    <t>Żoń, kierunek Klaudia, kierunek Dziewoklucz</t>
  </si>
  <si>
    <t>Teren Gminy Margonin</t>
  </si>
  <si>
    <t>Adolfowo</t>
  </si>
  <si>
    <t>Studźce – Stare Adolfowo</t>
  </si>
  <si>
    <t>monitoring, gaśnice</t>
  </si>
  <si>
    <t>Margonin przy jeziorze</t>
  </si>
  <si>
    <t>Młynary</t>
  </si>
  <si>
    <t xml:space="preserve">Margonin, ul. Polna  </t>
  </si>
  <si>
    <t>Margonin, ul. Targowa</t>
  </si>
  <si>
    <t>Margonin plaża miejska</t>
  </si>
  <si>
    <t xml:space="preserve">Kowalewo </t>
  </si>
  <si>
    <t>Margonin, ul. Cmentarna</t>
  </si>
  <si>
    <t>Razem monitoring wizyjny</t>
  </si>
  <si>
    <t>Apple MacBook Air 13”</t>
  </si>
  <si>
    <t>Radwanki 36</t>
  </si>
  <si>
    <t>Klotyldzin 3</t>
  </si>
  <si>
    <t>Kontener socjalny - Studźce 9a</t>
  </si>
  <si>
    <t>Gaśnice, dozór 24h</t>
  </si>
  <si>
    <t>Gaśnice, monitoring</t>
  </si>
  <si>
    <t>Lipiny 5a</t>
  </si>
  <si>
    <t>Lipiniec 7</t>
  </si>
  <si>
    <t>Studźce 9</t>
  </si>
  <si>
    <t xml:space="preserve">ul. Rynek 21 </t>
  </si>
  <si>
    <t>Próchnowo 25</t>
  </si>
  <si>
    <t xml:space="preserve">czy budynek jest użytkowany? </t>
  </si>
  <si>
    <t xml:space="preserve">czy budynek jest przeznaczony do rozbiórki? </t>
  </si>
  <si>
    <t>czy jest wyposażony w windę?</t>
  </si>
  <si>
    <t>10. Miejsko-Gminna Biblioteka Publiczna w Margoninie</t>
  </si>
  <si>
    <t>Miejsko-Gminna Biblioteka Publiczna w Margoninie</t>
  </si>
  <si>
    <t>Serwer</t>
  </si>
  <si>
    <t>Komputer Dell Vostro 3470</t>
  </si>
  <si>
    <t>Niszczarka Fellowes</t>
  </si>
  <si>
    <t>Serwer kopii zapasowej</t>
  </si>
  <si>
    <t>Router do serwera</t>
  </si>
  <si>
    <t>Komputer DellOptiplex</t>
  </si>
  <si>
    <t>gaśnice 2 szt</t>
  </si>
  <si>
    <t>urządzenie wielofunkcyjne CANON G3411</t>
  </si>
  <si>
    <t>gaśnice 7 szt, hydranty 3 szt</t>
  </si>
  <si>
    <t>stropodachy o konstrukcji prefabrykowanej z płyt korytkowych pokryte styropapą</t>
  </si>
  <si>
    <t>Projektor Optoma DX318e DLP</t>
  </si>
  <si>
    <t>Notebook Dell Vostro 3583, 15, RAM 8 GB DDR4 (4)</t>
  </si>
  <si>
    <t>Laptop Lenovo Ideapad C340-14 Api</t>
  </si>
  <si>
    <t>Tablet Samsung Galaxy TabA</t>
  </si>
  <si>
    <t>Aparat kompaktowy SONY DSC-RX100AV</t>
  </si>
  <si>
    <t>Kamera cyfrowa SONY FDR AX5313</t>
  </si>
  <si>
    <t>Konica Minolta bizhub C258</t>
  </si>
  <si>
    <t>Boisko rekreacyjne</t>
  </si>
  <si>
    <t>Boisko wielofunkcyjne</t>
  </si>
  <si>
    <t>Lipiny 39A/4</t>
  </si>
  <si>
    <t>Lipiniec 5</t>
  </si>
  <si>
    <t>zamki w drzwiach, hydrant</t>
  </si>
  <si>
    <t>suporeks</t>
  </si>
  <si>
    <t>drewniany, blacha</t>
  </si>
  <si>
    <t>drewno, dachówka</t>
  </si>
  <si>
    <t>drewno, blacha</t>
  </si>
  <si>
    <t>płyty kanałowe</t>
  </si>
  <si>
    <t>ul. Rynek 21</t>
  </si>
  <si>
    <t>Laptop 2 w 1 Dell Inspirion 5491i7-10510u</t>
  </si>
  <si>
    <r>
      <t>Ryzyka podlegające ubezpieczeniu w danym pojeździe</t>
    </r>
    <r>
      <rPr>
        <b/>
        <sz val="11"/>
        <color indexed="10"/>
        <rFont val="Arial"/>
        <family val="2"/>
      </rPr>
      <t xml:space="preserve"> </t>
    </r>
  </si>
  <si>
    <t>iPhone XS</t>
  </si>
  <si>
    <t>supereks</t>
  </si>
  <si>
    <t xml:space="preserve">żelbeton </t>
  </si>
  <si>
    <t>żelbeton, papa</t>
  </si>
  <si>
    <t>gaśnice, ogrodzenie</t>
  </si>
  <si>
    <t>kłódki</t>
  </si>
  <si>
    <t>zamek w drzwiach, hydrant</t>
  </si>
  <si>
    <t>zamek w drzwiach, gaśnice</t>
  </si>
  <si>
    <t>ogrodzenie, zamek w drzwiach, hydrant</t>
  </si>
  <si>
    <t>zamek, ogrodzenie, gaśnice</t>
  </si>
  <si>
    <t>teren Gminy</t>
  </si>
  <si>
    <t>zamek w drzwiach</t>
  </si>
  <si>
    <t>zamek w drzwiach, gaśnice, hydrant</t>
  </si>
  <si>
    <t>ul. Rynek 16A, 64-830 Margonin</t>
  </si>
  <si>
    <t>budynek biblioteki z salą wielofunkcyjną</t>
  </si>
  <si>
    <t>Rynek 16 A ,64-830 Margonin</t>
  </si>
  <si>
    <t>stropy  żelbetowe prefabrykowane z płyt kanałowych typu „S” o gr 24 cm.</t>
  </si>
  <si>
    <t>dach dwuspadowy o konstrukcji drewnianej o układzie kratownicowym poszycie z blachy, oraz stropodach płaski będący jednocześnie tarasem(z płyt kanałowych).</t>
  </si>
  <si>
    <t xml:space="preserve">płyty strunobetonowe SPK 32 </t>
  </si>
  <si>
    <t>1 hydrant wewnętrzny HP25, 2 gaśnice proszkowe ABC 6 kg, 1 gaśnica pianowa typu F 2 kg oraz 1 gaśnica w kotłowni, przeciwpożarowy wyłącznik prądu</t>
  </si>
  <si>
    <t>Lipiny 38, 64-830 Margonin</t>
  </si>
  <si>
    <t>ściany fundamentowe z bloczków betonowych M6 klasy 15MPa, ściany nośne wykonane  z pustaków wapienno-piaskowych typu Silka gr 24cm</t>
  </si>
  <si>
    <t>ściany fundamentowe z bloczków betonowych M6 klasy 15MPa,ściany nośne z pustaków ceramicznych gr. 25Cm, ściany działowe z pustaków ceramicznych gr. 12cm  i gr. 6cm</t>
  </si>
  <si>
    <t>stropodach z płyt strunobetonowych SPK 32 – część dobudowana, w istniejącym budynku jest dach drewniany</t>
  </si>
  <si>
    <t>Komputer Dell OptiPlex 7480 AIO</t>
  </si>
  <si>
    <t>Monitor LED 22 23,9 Acer</t>
  </si>
  <si>
    <t>Serwer Dell R340</t>
  </si>
  <si>
    <t>1. Centrum Usług Wspólnych w Margoninie</t>
  </si>
  <si>
    <t>hydranty, alarm, gaśnice, dozór agencji ochrony</t>
  </si>
  <si>
    <t>50% blacha falowana, 50% papa</t>
  </si>
  <si>
    <t>Laptop 14.1'' Lenovo</t>
  </si>
  <si>
    <t>Lipiny 40, 64-830 Margonin</t>
  </si>
  <si>
    <t>kraty na oknach</t>
  </si>
  <si>
    <t>Laptop Lenovo IdeaPad C-340-14 81N60055PB  szt. 6</t>
  </si>
  <si>
    <t>Tablet graficzny WACOM ONE BY   szt. 4</t>
  </si>
  <si>
    <t>gaśnice 2 szt, hydrant 1, czujnik i urządzenie alarmowe w magazynie</t>
  </si>
  <si>
    <t>Urządzenie wielofunkcyjne Brother MFC-T910 (2)</t>
  </si>
  <si>
    <t>Monitor LED 24" Dell P2418HT</t>
  </si>
  <si>
    <t>Projektor Optoma HD144X z okablowaniem</t>
  </si>
  <si>
    <t>Monitor Dell P2418HT 24" (2)</t>
  </si>
  <si>
    <t>Swich WS-C3850-48F-L</t>
  </si>
  <si>
    <t>Laptop 2 w 1 Dell Inspirion 5491i7</t>
  </si>
  <si>
    <t>Laptop 15,6" Dell Vostro 3590i5-10210U/16GB</t>
  </si>
  <si>
    <t>konstrukcja drewniana, kryty dachówką</t>
  </si>
  <si>
    <t>beton komórowy</t>
  </si>
  <si>
    <t>stropy żeliwne, pokryte papą</t>
  </si>
  <si>
    <t>zasilacz UPS</t>
  </si>
  <si>
    <t>Laptop</t>
  </si>
  <si>
    <t>Monitor dotykowy iiyama 15 dla słabowidzących</t>
  </si>
  <si>
    <t>Kopiarka Olivetti D-Copia 255MF Plus</t>
  </si>
  <si>
    <t>Projektor Epson EB - X05</t>
  </si>
  <si>
    <t>Czytnik  e-book Kindle</t>
  </si>
  <si>
    <t>Tablet graficzny XP-Pen Star 03</t>
  </si>
  <si>
    <t>Tablet graficzny XP-Pen Star G430S</t>
  </si>
  <si>
    <t>Pomot</t>
  </si>
  <si>
    <t>Rydwan</t>
  </si>
  <si>
    <t>T 507/6</t>
  </si>
  <si>
    <t>076091099</t>
  </si>
  <si>
    <t>PCH 46SH</t>
  </si>
  <si>
    <t>przyczepa ciężarowa rolnicza asenizacyjna</t>
  </si>
  <si>
    <t>5 000kg</t>
  </si>
  <si>
    <t>6 500kg</t>
  </si>
  <si>
    <t>18.03.2010</t>
  </si>
  <si>
    <t>ul. Budzyńska 4</t>
  </si>
  <si>
    <t>Laptop Lenovo IdeaPad C340-14 - szt. 6</t>
  </si>
  <si>
    <t>gaśnice, czujniki i urządzenia alarmowe, kraty w oknie w kasie, 2 drzwi (główne automatyczne, tylne wejściowe metalowe) całość budynku zabezpieczona sygnalizacją dźwiękową, powiadamiana jest policja, monitoring.</t>
  </si>
  <si>
    <t>system alarmowy w całym budynku z powiadamianiem firmy ochroniarskiej i wyznaczonych pracowników, sygnalizacją świetlna i dźwiękowa, bramy wjazdowe – 2 metalowe podwójnie zabezpieczone, otwieranie pilotem i dwoma kluczami typu „Skurite”, gaśnice</t>
  </si>
  <si>
    <t>Margonin, ul. Polna 6</t>
  </si>
  <si>
    <t>Studźce – Adolfowo</t>
  </si>
  <si>
    <t>cegła, glina</t>
  </si>
  <si>
    <t>Monitoring UMiG</t>
  </si>
  <si>
    <t>VOLVO</t>
  </si>
  <si>
    <t>PCH GA73</t>
  </si>
  <si>
    <t>FL FLD3C</t>
  </si>
  <si>
    <t>YV2T0Y1B4MZ132858</t>
  </si>
  <si>
    <t>7 698cm3</t>
  </si>
  <si>
    <t>14.12.2020</t>
  </si>
  <si>
    <t>6 635kg</t>
  </si>
  <si>
    <t>16 000kg</t>
  </si>
  <si>
    <t>210kW</t>
  </si>
  <si>
    <t>S11</t>
  </si>
  <si>
    <t>SYAS11NA0K0002859</t>
  </si>
  <si>
    <t>PCH 96SG</t>
  </si>
  <si>
    <t>19.03.2020</t>
  </si>
  <si>
    <t>570kg</t>
  </si>
  <si>
    <t>C 355</t>
  </si>
  <si>
    <t>21.06.1971</t>
  </si>
  <si>
    <t>03.08.2015</t>
  </si>
  <si>
    <t>MTZ</t>
  </si>
  <si>
    <t>01059A</t>
  </si>
  <si>
    <t>17.12.2003</t>
  </si>
  <si>
    <t>T025</t>
  </si>
  <si>
    <t>T-654/1-0352</t>
  </si>
  <si>
    <t>przyczepa ciężarowa rolnicza</t>
  </si>
  <si>
    <t>08.01.2004</t>
  </si>
  <si>
    <t>Crafter 2.5 TDI</t>
  </si>
  <si>
    <t>2 461cm3</t>
  </si>
  <si>
    <t>03.11.2006</t>
  </si>
  <si>
    <t xml:space="preserve">W0L0TGF7028032497 </t>
  </si>
  <si>
    <t>Astra 1.7 DTI</t>
  </si>
  <si>
    <t>17.12.2001</t>
  </si>
  <si>
    <t>C 360</t>
  </si>
  <si>
    <t>494591</t>
  </si>
  <si>
    <t>03.01.1984</t>
  </si>
  <si>
    <t>SYBA0601050000387</t>
  </si>
  <si>
    <t>A 750</t>
  </si>
  <si>
    <t>28.04.2005</t>
  </si>
  <si>
    <t>Wykaz monitoringu wizyjnego</t>
  </si>
  <si>
    <t>ciężarowy</t>
  </si>
  <si>
    <t>W0L0XCF2543031879</t>
  </si>
  <si>
    <t>Combo 1,7 DI</t>
  </si>
  <si>
    <t>24.06.2004</t>
  </si>
  <si>
    <t xml:space="preserve">ul. Polna 6, 64-830 Margonin      </t>
  </si>
  <si>
    <t>w tym zbiory bibioteczne</t>
  </si>
  <si>
    <t>lp.</t>
  </si>
  <si>
    <t>bud. użyt. pub.</t>
  </si>
  <si>
    <t>Szkoła Podstawowa im. Mikołaja Kopernika  w Margoninie</t>
  </si>
  <si>
    <t>2. Szkoła Podstawowa im. Mikołaja Kopernika w Margoninie</t>
  </si>
  <si>
    <t>Szkoła Podstawowa im. Mikołaja Kopernika w Margoninie</t>
  </si>
  <si>
    <t>konstrukcja i pokrycie dachu</t>
  </si>
  <si>
    <t>instalacja elektryczna</t>
  </si>
  <si>
    <t>sieć wodno-kanalizacyjna oraz centralnego ogrzewania</t>
  </si>
  <si>
    <t>cegła ceramiczna grubość 45-50 cm, ścianki wew. (działowe wykonane z cegły pełnej i szczeliniówki o grubości 6 i 12 cm)</t>
  </si>
  <si>
    <t xml:space="preserve">ściany wew. wykonano z bloczków gazobetonowych o grubości 24 cm ocieplonych styropianem i obustronnie otynkowanych </t>
  </si>
  <si>
    <t>gaśnice - szt 7, hydranty - sz1, żaluzje metalowe na oknach w pracowni komp., gabinetu dyr. i prac. multimedialnej, drzwi wejściowe - szt 3 wyposażone w zamki patentowe, sygnalizacja świetlna i dźwiękowa -sygnalizator na zew. budynku</t>
  </si>
  <si>
    <t>Drukarka Brother DCP-T520W  szt.1</t>
  </si>
  <si>
    <t>Aparat fotograficzny Canon PowerShot SX740HS- szt. 1</t>
  </si>
  <si>
    <t>Tablet Blow Platinum TAB1079-044- szt. 25</t>
  </si>
  <si>
    <t>Laptop HP 250 G7  Intel Core i5 1035 G1- szt.1</t>
  </si>
  <si>
    <t>ogrzewanie budynku, magazynowanie opału</t>
  </si>
  <si>
    <t>gaśnica szt. 35, hydranty 13 szt, czujniki i urządzenia alarmowe w pracowniach komp., kraty w oknach w pracowni komp. blok A</t>
  </si>
  <si>
    <t xml:space="preserve">dostateczny </t>
  </si>
  <si>
    <t>Projektor Epson EH-TW750</t>
  </si>
  <si>
    <t>Laptop Acer TravelMate P2i5 8GB 256SSD</t>
  </si>
  <si>
    <t>Kamera BCS-TIP5501IR-V-E-Ai</t>
  </si>
  <si>
    <t>Magiczny Dywan 4.0 (projektor)</t>
  </si>
  <si>
    <t>Photon Moduł Specjalne Potrzeby Eduk. (SPE) (robot)</t>
  </si>
  <si>
    <t>Photon Moduł Edukacja Społ-Emocj. (SEL) (robot)</t>
  </si>
  <si>
    <t>Zestaw multimedialny dla osób słabow. z oprogr. (2)</t>
  </si>
  <si>
    <t>Klawiatura Bigkeys LX</t>
  </si>
  <si>
    <t>Zestaw multimedialny dla ucznia o orzecz o niepeł</t>
  </si>
  <si>
    <t>Projektor Benq MH733 DLP</t>
  </si>
  <si>
    <t>Stacjonarny zestaw komputerowy z monitorem</t>
  </si>
  <si>
    <t>Łącznik (łączy szkołę z salą gimnastyczną)</t>
  </si>
  <si>
    <t>beton komórkowy, cegła pełna na zaprawie, ocieplone styropianem</t>
  </si>
  <si>
    <t>pustak ceramiczny</t>
  </si>
  <si>
    <t>żelbetonowy, płyty kanałowe</t>
  </si>
  <si>
    <t>żelbetonowe, płyty kanałowe, papa</t>
  </si>
  <si>
    <t>Aparat fotograficzny Canon Power Shot SX740HS</t>
  </si>
  <si>
    <t>Laptop Lenovo Yoga 530-14 IKB</t>
  </si>
  <si>
    <t>Tablet Blackview Tab 8 10,1"- szt. 3</t>
  </si>
  <si>
    <t>Laptop HP 250G7  Intel Core  i5- szt.1</t>
  </si>
  <si>
    <t>użyt. pub.</t>
  </si>
  <si>
    <t>gaśnice 2 szt. (proszkowa ABC 2 kg), 2 szt. drzwi zamek Gerda</t>
  </si>
  <si>
    <t>drewno i blachodachówka</t>
  </si>
  <si>
    <t>ul. Kazimierza Jankowskiego 4, Margonin</t>
  </si>
  <si>
    <t xml:space="preserve">Renault </t>
  </si>
  <si>
    <t>VF1JL000965617855</t>
  </si>
  <si>
    <t>PCHGX08</t>
  </si>
  <si>
    <t>1 997cm3</t>
  </si>
  <si>
    <t>09.04.2021</t>
  </si>
  <si>
    <t>3 070kg</t>
  </si>
  <si>
    <t>107kW</t>
  </si>
  <si>
    <t>Trafic Grand Pack Clim Energy dCi 145HD</t>
  </si>
  <si>
    <t>Okres ubezpieczenia AC i KR i ASS</t>
  </si>
  <si>
    <t>Monitoring terenu wyciągu nart wodnych w Margoninie</t>
  </si>
  <si>
    <t>03.01.2013</t>
  </si>
  <si>
    <t>2 hydranty wewnętrzne HP25, 3 gaśnice proszkowe ABC, przeciwpożarowy wyłącznik prądu</t>
  </si>
  <si>
    <t>żelbeton</t>
  </si>
  <si>
    <t>drewno, eternit</t>
  </si>
  <si>
    <t>styro-papa</t>
  </si>
  <si>
    <t>dachówka</t>
  </si>
  <si>
    <t>tak – gminna ewidencja zabytków</t>
  </si>
  <si>
    <t>siatka</t>
  </si>
  <si>
    <t>blacha obornicka</t>
  </si>
  <si>
    <t>Budynek mieszkalny</t>
  </si>
  <si>
    <t>Wiata turystyczna</t>
  </si>
  <si>
    <t>Budynek poczekalni autobusowej</t>
  </si>
  <si>
    <t>Próchnowo (przy ścieżce rowerowo- pieszej)</t>
  </si>
  <si>
    <t>boazeria, papa</t>
  </si>
  <si>
    <t>Pochodnia biogazowa typ PBP 20</t>
  </si>
  <si>
    <t>362872484</t>
  </si>
  <si>
    <t>Budynek hydroforni w Margoninie</t>
  </si>
  <si>
    <t>ul. Polna 2 - 1 lokal</t>
  </si>
  <si>
    <t>ul. Kolejowa 1,2 (cały budynek)</t>
  </si>
  <si>
    <t>ul. Kolejowa 1, 2</t>
  </si>
  <si>
    <t>Lipiny 5a (postacyjny)</t>
  </si>
  <si>
    <t>ul. Boczna 1 – 2 lokale</t>
  </si>
  <si>
    <t>Lipiniec 7 (była szkoła) – 2 lokale</t>
  </si>
  <si>
    <t>ul. Rynek 21 (podwórze) – 4 lokale</t>
  </si>
  <si>
    <t>Próchnowo 40 (1/2 domu)</t>
  </si>
  <si>
    <t>Margońska Wieś 21</t>
  </si>
  <si>
    <t>Kontener socjalny – ul. Poznańska 27a</t>
  </si>
  <si>
    <t>Serwer do archiwizowania systemu Granit - Dysk HDD Seagate (4 szt.) 64MB, 4TB + Dysk sieciowy NAS</t>
  </si>
  <si>
    <t>Laptop 15,6" Acer Aspire 3 i3-10110U/8GB/512/Win 10 (czerwony)</t>
  </si>
  <si>
    <t>Barakowóz</t>
  </si>
  <si>
    <t>Margonin ul. Kolejowa 1</t>
  </si>
  <si>
    <t>zamek w drzwiach, gaśnica</t>
  </si>
  <si>
    <t>blacha,drewno</t>
  </si>
  <si>
    <t>Liczba pracowników</t>
  </si>
  <si>
    <t>Liczba uczniów/ wychowanków/ pensjonariuszy</t>
  </si>
  <si>
    <t>Liczba szkód</t>
  </si>
  <si>
    <t>Suma wypłaconych odszkodowań</t>
  </si>
  <si>
    <t>Ryzyko</t>
  </si>
  <si>
    <t>Krótki opis szkody</t>
  </si>
  <si>
    <t>2020 rok</t>
  </si>
  <si>
    <t>2021 rok</t>
  </si>
  <si>
    <t>2022 rok</t>
  </si>
  <si>
    <t>Tabela nr 7</t>
  </si>
  <si>
    <t>Tabela nr 5 - Szkodowość w Gminie Margonin</t>
  </si>
  <si>
    <t>OC ogólne</t>
  </si>
  <si>
    <t>kradzież</t>
  </si>
  <si>
    <t>szyby</t>
  </si>
  <si>
    <t>OC komunikacyjne</t>
  </si>
  <si>
    <t>uszkodzenie pojazdu</t>
  </si>
  <si>
    <t>uszkodzenie szyby w wiacie przystankowej</t>
  </si>
  <si>
    <t>OC dróg</t>
  </si>
  <si>
    <t>elektronika</t>
  </si>
  <si>
    <t>uszkodzenie plandeki lodowiska przez nieznanych sprawców</t>
  </si>
  <si>
    <t>UPS Power Art. Rock 1,5KVA</t>
  </si>
  <si>
    <t>Monitor LED 24 Acer</t>
  </si>
  <si>
    <t>mienie będące w posiadaniu (użytkowane) na podstwie umów najmu, dzierżawy, użytkowania, leasingu lub umów pokrewnych</t>
  </si>
  <si>
    <t>ul. Poznańska 10, Margonin</t>
  </si>
  <si>
    <t>parownica</t>
  </si>
  <si>
    <t>ekspres</t>
  </si>
  <si>
    <t>telewizor</t>
  </si>
  <si>
    <t>Notebook/ Laptop Lenovo V15i5</t>
  </si>
  <si>
    <t>Notebook Lenovo, monitor</t>
  </si>
  <si>
    <t>Komputer Dell Optiplex7010 i3/4/500  szt. 2</t>
  </si>
  <si>
    <t>Monitor LED AOC E960PR 19" szt.2</t>
  </si>
  <si>
    <t>Drukarka 3D- FlashForge 3D</t>
  </si>
  <si>
    <t>Notebook DELL Vostro3510 Black   szt. 2</t>
  </si>
  <si>
    <t>Aparat kompaktowy CANON Powershot G9X Mark II Czarny</t>
  </si>
  <si>
    <t>Mikser z akcesoriami - konsola dźwięku z głośnikami</t>
  </si>
  <si>
    <t>Komputer stacjonarny Desktop DELL Optiplex 3090 SFF i5 - szt.2</t>
  </si>
  <si>
    <t>Zestaw komputerowy (monitor Acer, komputer  staconarny Acer Veriton) - szt. 12</t>
  </si>
  <si>
    <t xml:space="preserve">Laptop Lenovo IdeaPad C-340-14 API  szt. 5 </t>
  </si>
  <si>
    <t>Laptop HP 255 G7 - szt.3</t>
  </si>
  <si>
    <t>Kotłownia z piwnicą</t>
  </si>
  <si>
    <t>gaśnice proszkowe ogółem 10 szt., hydrant 1 szt., system alarmowy w budynku szkoły oraz w budynku pracowni komputerowej, centrala SSWN typ CA - 10 klasa C, czujka PIR typ 120 klasa C, czujka PIR typ 110 klasa C, sygnalizator akustyczny, dialer telefoniczny, powiadamianie policji i agencji ochrony oraz  sygnał alarmowy na terenie obiektu, w oknach sali komputerowej, monitorowanie sygnałów systemu alarmowego przez agencję ochrony</t>
  </si>
  <si>
    <t>Zestaw komputerowy (monitor Acer, komputer stacjonarny Acer Veriton  szt. 5</t>
  </si>
  <si>
    <t xml:space="preserve">Drukarka 3D </t>
  </si>
  <si>
    <t>Laptop ACER TravelMate B311</t>
  </si>
  <si>
    <t>Tablet BLOW Platinum TAB1079-044    szt.25</t>
  </si>
  <si>
    <t>Aparat fotograficzny SONY RX100 III</t>
  </si>
  <si>
    <t>Kamera przenośna cyfrowa SONY 4K FDR-AX53</t>
  </si>
  <si>
    <t>Mikrofon kierunkowySaramonic Vmic-Mini</t>
  </si>
  <si>
    <t>Mikroport Saramonic Blink 500B1</t>
  </si>
  <si>
    <t>Zestaw z mikrofonem dynamicznym Vonyx</t>
  </si>
  <si>
    <t>Czytak - 4 audiobook do odtwarzania - szt. 2</t>
  </si>
  <si>
    <t>Laptop Lenovo IdeaPad S340-14 API - szt. 5</t>
  </si>
  <si>
    <t>Laptop HP 255 G7 - szt.4</t>
  </si>
  <si>
    <t>Zestaw nagłaśniający- Zestaw Port 8VHF-BT</t>
  </si>
  <si>
    <t>Zestaw komputerowy (6)</t>
  </si>
  <si>
    <t>Monitor interaktywny insGraf Digital 75 (2)</t>
  </si>
  <si>
    <t>Podstawa elektryczna z windą (2)</t>
  </si>
  <si>
    <t>Projektor Epson EB-FH52 (2)</t>
  </si>
  <si>
    <t>Logitech Rally Plus system wideokonferencji 4K</t>
  </si>
  <si>
    <t>Uniwersalny konferencyjny zestaw głośnomów (2)</t>
  </si>
  <si>
    <t>Stolik interaktywny eFun 32" niebieski</t>
  </si>
  <si>
    <t>Zestaw interaktywny</t>
  </si>
  <si>
    <t>Notebook Lenovo IdeaPad C340-14, 81N60055PB (12)</t>
  </si>
  <si>
    <t>Notebook Acer Aspire A315-54-39M9 (20)</t>
  </si>
  <si>
    <t>Laptop HP 255 G7 (15)</t>
  </si>
  <si>
    <t>Notebook Lenovo ThinkBook 15 G4</t>
  </si>
  <si>
    <t>ul. Polna 11 – hydrofornia Margonin</t>
  </si>
  <si>
    <t>podjazdy prewencyjne</t>
  </si>
  <si>
    <t>ul. Poznańska 17</t>
  </si>
  <si>
    <t>gaśnice, alarm przeciwkradzieżowy, monitorowanie systemu alarmowego</t>
  </si>
  <si>
    <t>ul. Rynek 14  (lokal użytkowy)</t>
  </si>
  <si>
    <t>użytkowy (sklep)</t>
  </si>
  <si>
    <t>ul. Rynek 18 (lokal użytkowy)</t>
  </si>
  <si>
    <t>Budynek hydrofornii w Lipinach</t>
  </si>
  <si>
    <t>Budynek hydrofornii w Zbyszewicach</t>
  </si>
  <si>
    <t>Margońska wieś 14 – 2 lokale miesz.</t>
  </si>
  <si>
    <t>mieszk./przemysł.</t>
  </si>
  <si>
    <t>ul. Rynek 18  (2 lokale)</t>
  </si>
  <si>
    <t>ul. Rynek 14 (2 lokale)</t>
  </si>
  <si>
    <t>ul. Poznańska 5 (1 lokal)</t>
  </si>
  <si>
    <t>Budynek – ul. Poznańska 12 (2 lokale)</t>
  </si>
  <si>
    <t>Budynek - ul. Poznańska 17  (2 lokale)</t>
  </si>
  <si>
    <t>Budynek - ul. Poznańska 19  (2 lokale)</t>
  </si>
  <si>
    <t>ul. Poznańska 27 (4 lokale)</t>
  </si>
  <si>
    <t>ul. Poznańska 31 (3 lokale)</t>
  </si>
  <si>
    <t>ul. Kościelna 11  (1 lokal)</t>
  </si>
  <si>
    <t>ul. K. Jankowskiego 4  (4 lokale)</t>
  </si>
  <si>
    <t>Pl. Suwalskiego 1 (2 lokale)</t>
  </si>
  <si>
    <t>ul. Okopowa 15 (2 lokale)</t>
  </si>
  <si>
    <t>Budynek – ul. Powstanców Wlkp. 21 (3 lokale)</t>
  </si>
  <si>
    <t>Budynek - ul. Powstańców Wlkp. 33 (3 lokale)</t>
  </si>
  <si>
    <t>Budynek – ul. Powstańców Wlkp. 33A</t>
  </si>
  <si>
    <t>ul. Powstańców Wlkp. 36 (3 lokale)</t>
  </si>
  <si>
    <t>ul. Powstańców Wlkp. 46 (2 lokale)</t>
  </si>
  <si>
    <t>ul. Powstańców Wlkp. 52  (1 lokal)</t>
  </si>
  <si>
    <t>Marcinek 1  (1 lokal)</t>
  </si>
  <si>
    <t>Marcinek 2  (2 lokale)</t>
  </si>
  <si>
    <t>Margońska Wieś 21 (2 lokale)</t>
  </si>
  <si>
    <t>Budynek – Lipiniec 5</t>
  </si>
  <si>
    <t>Budynek - Radwanki 36  (3 lokale)</t>
  </si>
  <si>
    <t>Budynek – Radwanki 58a (2 lokale)</t>
  </si>
  <si>
    <t>Budynek - Studźce 9  (4 lokale)</t>
  </si>
  <si>
    <t>Klotyldzin 3 (1 lokal)</t>
  </si>
  <si>
    <t>Próchnowo 25 (6 lokali)</t>
  </si>
  <si>
    <t>Próchnowo 45 (2 lokale)</t>
  </si>
  <si>
    <t>Kontener socjalny - Lipiniec 7a</t>
  </si>
  <si>
    <t>Kontener socjalny - Lipiniec 7b</t>
  </si>
  <si>
    <t>ul. Rynek 16  (lokal użytkowy)</t>
  </si>
  <si>
    <t>użytkowy (usługi)</t>
  </si>
  <si>
    <t>ul. Rynek 21 – front (użytkowy)</t>
  </si>
  <si>
    <t>Sypniewo 3  (lokal użytkowy)</t>
  </si>
  <si>
    <t xml:space="preserve">ul. Rynek 14 </t>
  </si>
  <si>
    <t>ul. Poznańska 27a</t>
  </si>
  <si>
    <t>Lipiniec 7b</t>
  </si>
  <si>
    <t>Lipiniec 7a</t>
  </si>
  <si>
    <t>ul. Powstańców Wlkp. 33A</t>
  </si>
  <si>
    <t xml:space="preserve">ul. Powstanców Wlkp. 21 </t>
  </si>
  <si>
    <t>ul. K. Jankowskiego 4</t>
  </si>
  <si>
    <t xml:space="preserve">ul. Poznańska 19 </t>
  </si>
  <si>
    <t>ul. Polna 2</t>
  </si>
  <si>
    <t>Margońska Wieś 14</t>
  </si>
  <si>
    <t>płyty kanalowe</t>
  </si>
  <si>
    <t>drewniany, plta falista</t>
  </si>
  <si>
    <t>derwniany , płyta falista</t>
  </si>
  <si>
    <t>drewniany, plyta falista</t>
  </si>
  <si>
    <t>1914 (wymiana dachu 2014)</t>
  </si>
  <si>
    <t>1915 (remont mieszkania 2022)</t>
  </si>
  <si>
    <t>1930 (remont mieszkania 2022)</t>
  </si>
  <si>
    <t>1912 (remont mieszkania 2022)</t>
  </si>
  <si>
    <t>alarm elektroniczny,  podwójne zamki w drzwiach, nadzór firmy JOKER</t>
  </si>
  <si>
    <t>alarm elektroniczny, podwójne zamki w drzwiach, nadzór firmy JOKER</t>
  </si>
  <si>
    <t>ok. 1900 (remont 2000)</t>
  </si>
  <si>
    <t>2. Zakład Usług Komunalnych w Margoninie Sp. z o. o.</t>
  </si>
  <si>
    <t>Margonin, ul. Kolejowa 1</t>
  </si>
  <si>
    <t>Margonin, ul. Kosciuszki 13</t>
  </si>
  <si>
    <t>monitoring + dozór/ podjazdy prewencyjne</t>
  </si>
  <si>
    <t>Margonin, ul. Zielona 3 – oczyszczalnia</t>
  </si>
  <si>
    <t>10.11.2023 10.11.2024</t>
  </si>
  <si>
    <t>09.11.2024 09.11.2025</t>
  </si>
  <si>
    <t>18.11.2023 18.11.2024</t>
  </si>
  <si>
    <t>17.11.2024 17.11.2025</t>
  </si>
  <si>
    <t>10.12.2023 10.12.2024</t>
  </si>
  <si>
    <t>09.12.2024 09.12.2025</t>
  </si>
  <si>
    <t>14.12.2023 14.12.2024</t>
  </si>
  <si>
    <t>13.12.2024 13.12.2025</t>
  </si>
  <si>
    <t>05.11.2023 05.11.2024</t>
  </si>
  <si>
    <t>04.11.2024 04.11.2025</t>
  </si>
  <si>
    <t>03.12.2023 03.12.2024</t>
  </si>
  <si>
    <t>02.12.2024 02.12.2025</t>
  </si>
  <si>
    <t>13.04.2023 13.04.2024</t>
  </si>
  <si>
    <t>12.04.2024 12.04.2025</t>
  </si>
  <si>
    <t>01.01.2024 01.01.2025</t>
  </si>
  <si>
    <t>31.12.2024 31.12.2025</t>
  </si>
  <si>
    <t>12.10.2023 12.10.2024</t>
  </si>
  <si>
    <t>11.10.2024 11.10.2025</t>
  </si>
  <si>
    <t>11.04.2023 11.04.2024</t>
  </si>
  <si>
    <t>10.04.2024 10.04.2025</t>
  </si>
  <si>
    <t>01.03.2023 01.03.2024</t>
  </si>
  <si>
    <t>29.02.2024 28.02.2025</t>
  </si>
  <si>
    <t>15.11.2023 15.11.2024</t>
  </si>
  <si>
    <t>14.11.2024 14.11.2025</t>
  </si>
  <si>
    <t>02.08.2023 02.08.2024</t>
  </si>
  <si>
    <t>01.08.2024 01.08.2025</t>
  </si>
  <si>
    <t>30.01.2024 30.01.2025</t>
  </si>
  <si>
    <t>29.01.2025 29.01.2026</t>
  </si>
  <si>
    <t>03.08.2023 03.08.2024</t>
  </si>
  <si>
    <t>02.08.2024 02.08.2025</t>
  </si>
  <si>
    <t>13.12.2023 13.12.2024</t>
  </si>
  <si>
    <t>12.12.2024 12.12.2025</t>
  </si>
  <si>
    <t>19.03.2023 19.03.2024</t>
  </si>
  <si>
    <t>18.03.2024 18.03.2025</t>
  </si>
  <si>
    <t>20.05.2023 20.05.2024</t>
  </si>
  <si>
    <t>19.05.2024 19.05.2025</t>
  </si>
  <si>
    <t>06.10.2023 06.10.2024</t>
  </si>
  <si>
    <t>05.10.2024 05.10.2025</t>
  </si>
  <si>
    <t>Urządzenie Forti Gate 100F</t>
  </si>
  <si>
    <t>IPhone 13 Pro</t>
  </si>
  <si>
    <t>IPhone 12 Pro</t>
  </si>
  <si>
    <t>Kamera monitoringu USC</t>
  </si>
  <si>
    <t>Sala wiejska wraz z remizą</t>
  </si>
  <si>
    <t xml:space="preserve">Boisko sportowe  </t>
  </si>
  <si>
    <t xml:space="preserve">Budynek dworca kolejowego </t>
  </si>
  <si>
    <t>światła ewakuacyjne, wewnętrzny hydrant z wężem pożarniczym</t>
  </si>
  <si>
    <t>dachówka ceramiczna, wiązary kratowe drewniane</t>
  </si>
  <si>
    <t xml:space="preserve">opis stanu technicznego budynku wg poniższych elementów budynku </t>
  </si>
  <si>
    <t>2023 rok</t>
  </si>
  <si>
    <t>brak szkód</t>
  </si>
  <si>
    <t>ogień i inne zdarzenia losowe</t>
  </si>
  <si>
    <t>uszkodzenie pojazdu (2.793zł + 1.673zł)</t>
  </si>
  <si>
    <t>kradzież ławki</t>
  </si>
  <si>
    <t>uszkodzenie pojazdu na drodze</t>
  </si>
  <si>
    <t>uszkodzenie wiaty przystankowej w wyniku uderzenia pojazdu (3.746,72zł); zalanie lokalu mieszkalnego przez awarię przyłącza pralki w mieszkaniu powyżej (2.841,90zł); uszkodzenie bramy wjazdowej przez nieznanego sprawcę (350zł); zalanie piwnicy budynku USC (3.310,46zł); zniszczenie lokalu przez pożar (17.255,84zł); zalanie mienia przez niedrożność rury kanalizacyjnej (3.300,65zł); zalanie mieszkania przez lokal z piętra wyżej (641,87zł)</t>
  </si>
  <si>
    <t>w tym namioty</t>
  </si>
  <si>
    <t>kradzież barierki oddzielającej</t>
  </si>
  <si>
    <t>uszkodzenie telefonu komórkowego w wyniku upadku (240zł + 200zł)</t>
  </si>
  <si>
    <t>zniszczenie zaparkowanego pojazdu na skutek runięcia częsci ściany budynku gospodarczego</t>
  </si>
  <si>
    <t>zalanie pomieszczeń sali wiejskiej wskutek awarii instalacji wodnej (15.248,29zł); uszkodzenie blaszanego garażu podczas porywistych wiatrów (1.650zł); uszkodzenie pieca wskutek zaniku zasilania podczas wichury (2.538,82zł + 2.749,09zł); uszkodzenie elementów kotła gazowego USC wskutek wzrostu napięcia w instalacji (7.257zł); uszkodzenie urządzeń elektrycznych w szkole wskutek wyładowań atmosferycznych (2.052,13zł + 3.557,22zł); zalanie sufitu w pomieszczeniu biurowym MGOPS (1.005,25zł); zalanie sufitu pomieszczeń biblioteki podczas silnych opadów deszczu (7.331,28zł); uszkodzenie w szkole urządzeń elektronicznych, systemu alarmowego i lamp oświetleniowych wskutek wyładowań atmosferycznych (6.095,15zł); uszkodzenie projektora wskutek przepięcia (950zł); zalanie lokalu komunalnego wskutek nieszczelności zbiornika ciepłej wody w lokalu powyżej (1.322,18zł)</t>
  </si>
  <si>
    <t>uszkodzenie elementów monitoringu wskutek przepięcia (4.774,93zł); uszkodzenie wyświetlacza w laptopie (2.016,50zł); uszkodzenie sprzętu elektronicznego wskutek upadku (2.000zł)</t>
  </si>
  <si>
    <t>Raport szkodowy opracowany na podstawie danych od Ubezpieczycieli - stan na dzień 10.01.2023</t>
  </si>
  <si>
    <t>REZERWA</t>
  </si>
  <si>
    <t>pożar poddasza w mieszkaniu należącym do ZUK</t>
  </si>
  <si>
    <t>uszkodzenie nawierzchni drogi wskutek awarii sieci wodociągowej (9.777,50zł); uszkodzenie pojazdu na drodze (938,99zł)</t>
  </si>
  <si>
    <t>użytkowany sezonowo</t>
  </si>
  <si>
    <t>Sala wiejska + lokal mieszkalny</t>
  </si>
  <si>
    <t>ok 1970</t>
  </si>
  <si>
    <t>gaśnica</t>
  </si>
  <si>
    <t>pustak</t>
  </si>
  <si>
    <t>płyta kanałowa</t>
  </si>
  <si>
    <t>Margonin, ul. Budzyńska 3</t>
  </si>
  <si>
    <t>Margonin ul. Poznańska 8</t>
  </si>
  <si>
    <t>Lipiniec 2</t>
  </si>
  <si>
    <t>Zbyszewice 2c</t>
  </si>
  <si>
    <t>Radwanki 30a</t>
  </si>
  <si>
    <t>Sułaszewo 13</t>
  </si>
  <si>
    <t>Próchnowo 29a</t>
  </si>
  <si>
    <t>Lipiny 89</t>
  </si>
  <si>
    <t>Margonin, ul. Kościelna 10</t>
  </si>
  <si>
    <t>odtworzeniowa</t>
  </si>
  <si>
    <t>mieszkania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</si>
</sst>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d/mm/yyyy"/>
    <numFmt numFmtId="185" formatCode="#,##0.00&quot; zł&quot;;[Red]#,##0.00&quot; zł&quot;"/>
    <numFmt numFmtId="186" formatCode="d&quot;.&quot;mm&quot;.&quot;yyyy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indexed="10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4" fontId="0" fillId="0" borderId="0" xfId="67" applyFont="1" applyAlignment="1">
      <alignment/>
    </xf>
    <xf numFmtId="0" fontId="0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4" fontId="9" fillId="0" borderId="0" xfId="67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44" fontId="6" fillId="0" borderId="10" xfId="67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44" fontId="6" fillId="0" borderId="10" xfId="67" applyFont="1" applyFill="1" applyBorder="1" applyAlignment="1">
      <alignment horizontal="center" vertical="center" wrapText="1"/>
    </xf>
    <xf numFmtId="44" fontId="6" fillId="0" borderId="10" xfId="67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4" fontId="9" fillId="0" borderId="0" xfId="67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44" fontId="6" fillId="0" borderId="12" xfId="67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44" fontId="6" fillId="0" borderId="0" xfId="67" applyFont="1" applyAlignment="1">
      <alignment horizontal="right" vertical="center"/>
    </xf>
    <xf numFmtId="44" fontId="9" fillId="0" borderId="0" xfId="67" applyFont="1" applyAlignment="1">
      <alignment horizontal="right" vertical="center" wrapText="1"/>
    </xf>
    <xf numFmtId="44" fontId="6" fillId="34" borderId="10" xfId="67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44" fontId="6" fillId="0" borderId="13" xfId="67" applyFont="1" applyFill="1" applyBorder="1" applyAlignment="1">
      <alignment horizontal="right" vertical="center" wrapText="1"/>
    </xf>
    <xf numFmtId="44" fontId="6" fillId="0" borderId="12" xfId="67" applyFont="1" applyFill="1" applyBorder="1" applyAlignment="1">
      <alignment horizontal="right" vertical="center" wrapText="1"/>
    </xf>
    <xf numFmtId="44" fontId="0" fillId="0" borderId="0" xfId="67" applyFont="1" applyFill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44" fontId="6" fillId="0" borderId="13" xfId="67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72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0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4" fontId="6" fillId="0" borderId="0" xfId="71" applyFont="1" applyFill="1" applyAlignment="1">
      <alignment horizontal="center" vertical="center"/>
    </xf>
    <xf numFmtId="44" fontId="6" fillId="0" borderId="10" xfId="71" applyFont="1" applyFill="1" applyBorder="1" applyAlignment="1">
      <alignment horizontal="center" vertical="center" wrapText="1"/>
    </xf>
    <xf numFmtId="44" fontId="6" fillId="35" borderId="10" xfId="7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vertical="center"/>
    </xf>
    <xf numFmtId="44" fontId="0" fillId="0" borderId="0" xfId="67" applyFont="1" applyAlignment="1">
      <alignment/>
    </xf>
    <xf numFmtId="44" fontId="1" fillId="0" borderId="0" xfId="67" applyFont="1" applyAlignment="1">
      <alignment horizontal="right"/>
    </xf>
    <xf numFmtId="0" fontId="0" fillId="33" borderId="0" xfId="0" applyFill="1" applyBorder="1" applyAlignment="1">
      <alignment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44" fontId="1" fillId="0" borderId="0" xfId="67" applyFont="1" applyFill="1" applyBorder="1" applyAlignment="1">
      <alignment horizontal="center" vertical="center" wrapText="1"/>
    </xf>
    <xf numFmtId="44" fontId="1" fillId="0" borderId="0" xfId="67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4" fontId="0" fillId="0" borderId="0" xfId="67" applyFont="1" applyBorder="1" applyAlignment="1">
      <alignment vertical="center" wrapText="1"/>
    </xf>
    <xf numFmtId="44" fontId="0" fillId="33" borderId="0" xfId="67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vertical="center" wrapText="1"/>
    </xf>
    <xf numFmtId="44" fontId="9" fillId="0" borderId="11" xfId="67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4" fontId="9" fillId="0" borderId="10" xfId="67" applyFont="1" applyFill="1" applyBorder="1" applyAlignment="1">
      <alignment horizontal="right" vertical="center" wrapText="1"/>
    </xf>
    <xf numFmtId="44" fontId="0" fillId="0" borderId="0" xfId="67" applyFont="1" applyFill="1" applyBorder="1" applyAlignment="1">
      <alignment vertical="center"/>
    </xf>
    <xf numFmtId="44" fontId="8" fillId="0" borderId="0" xfId="67" applyFont="1" applyFill="1" applyBorder="1" applyAlignment="1">
      <alignment vertical="center"/>
    </xf>
    <xf numFmtId="0" fontId="1" fillId="0" borderId="0" xfId="55" applyFont="1" applyAlignment="1">
      <alignment horizontal="left"/>
      <protection/>
    </xf>
    <xf numFmtId="170" fontId="1" fillId="0" borderId="0" xfId="74" applyNumberFormat="1" applyFont="1" applyAlignment="1">
      <alignment horizontal="right"/>
    </xf>
    <xf numFmtId="170" fontId="1" fillId="0" borderId="0" xfId="55" applyNumberFormat="1" applyFont="1" applyAlignment="1">
      <alignment horizontal="center" wrapText="1"/>
      <protection/>
    </xf>
    <xf numFmtId="0" fontId="1" fillId="0" borderId="0" xfId="55" applyFont="1" applyAlignment="1">
      <alignment horizontal="right" wrapText="1"/>
      <protection/>
    </xf>
    <xf numFmtId="0" fontId="0" fillId="0" borderId="0" xfId="55" applyAlignment="1">
      <alignment horizontal="center"/>
      <protection/>
    </xf>
    <xf numFmtId="170" fontId="0" fillId="0" borderId="0" xfId="74" applyNumberFormat="1" applyAlignment="1">
      <alignment horizontal="right"/>
    </xf>
    <xf numFmtId="170" fontId="0" fillId="0" borderId="0" xfId="55" applyNumberFormat="1" applyAlignment="1">
      <alignment horizontal="center" wrapText="1"/>
      <protection/>
    </xf>
    <xf numFmtId="0" fontId="0" fillId="0" borderId="0" xfId="55" applyAlignment="1">
      <alignment wrapText="1"/>
      <protection/>
    </xf>
    <xf numFmtId="0" fontId="1" fillId="36" borderId="10" xfId="0" applyFont="1" applyFill="1" applyBorder="1" applyAlignment="1">
      <alignment horizontal="center" vertical="center" wrapText="1"/>
    </xf>
    <xf numFmtId="44" fontId="1" fillId="36" borderId="10" xfId="7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0" fillId="0" borderId="10" xfId="72" applyFont="1" applyFill="1" applyBorder="1" applyAlignment="1">
      <alignment horizontal="center" vertical="center" wrapText="1"/>
    </xf>
    <xf numFmtId="0" fontId="0" fillId="0" borderId="10" xfId="56" applyFont="1" applyBorder="1" applyAlignment="1">
      <alignment horizontal="center" vertical="center" wrapText="1"/>
      <protection/>
    </xf>
    <xf numFmtId="170" fontId="0" fillId="0" borderId="10" xfId="74" applyNumberFormat="1" applyFill="1" applyBorder="1" applyAlignment="1">
      <alignment horizontal="right" vertical="center" wrapText="1"/>
    </xf>
    <xf numFmtId="44" fontId="0" fillId="0" borderId="10" xfId="73" applyFont="1" applyFill="1" applyBorder="1" applyAlignment="1">
      <alignment horizontal="center" vertical="center" wrapText="1"/>
    </xf>
    <xf numFmtId="44" fontId="0" fillId="0" borderId="10" xfId="73" applyFont="1" applyFill="1" applyBorder="1" applyAlignment="1">
      <alignment horizontal="left" vertical="center" wrapText="1"/>
    </xf>
    <xf numFmtId="0" fontId="0" fillId="0" borderId="10" xfId="73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right" vertical="center" wrapText="1"/>
    </xf>
    <xf numFmtId="170" fontId="1" fillId="35" borderId="10" xfId="74" applyNumberFormat="1" applyFont="1" applyFill="1" applyBorder="1" applyAlignment="1">
      <alignment horizontal="right" vertical="center" wrapText="1"/>
    </xf>
    <xf numFmtId="0" fontId="0" fillId="36" borderId="10" xfId="56" applyFont="1" applyFill="1" applyBorder="1" applyAlignment="1">
      <alignment vertical="center" wrapText="1"/>
      <protection/>
    </xf>
    <xf numFmtId="0" fontId="0" fillId="35" borderId="10" xfId="56" applyFont="1" applyFill="1" applyBorder="1" applyAlignment="1">
      <alignment horizontal="left" vertical="center" wrapText="1"/>
      <protection/>
    </xf>
    <xf numFmtId="0" fontId="0" fillId="0" borderId="0" xfId="56" applyFont="1" applyAlignment="1">
      <alignment horizontal="center"/>
      <protection/>
    </xf>
    <xf numFmtId="170" fontId="0" fillId="0" borderId="0" xfId="74" applyNumberFormat="1" applyAlignment="1">
      <alignment horizontal="right" vertical="center"/>
    </xf>
    <xf numFmtId="170" fontId="0" fillId="0" borderId="0" xfId="56" applyNumberFormat="1" applyFont="1" applyAlignment="1">
      <alignment horizontal="center" wrapText="1"/>
      <protection/>
    </xf>
    <xf numFmtId="0" fontId="0" fillId="0" borderId="0" xfId="56" applyFont="1" applyAlignment="1">
      <alignment horizontal="left" wrapText="1"/>
      <protection/>
    </xf>
    <xf numFmtId="0" fontId="12" fillId="0" borderId="0" xfId="56" applyFont="1">
      <alignment/>
      <protection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4" fontId="9" fillId="0" borderId="0" xfId="67" applyFont="1" applyAlignment="1">
      <alignment/>
    </xf>
    <xf numFmtId="44" fontId="6" fillId="0" borderId="0" xfId="67" applyFont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4" fontId="9" fillId="0" borderId="10" xfId="67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44" fontId="6" fillId="0" borderId="10" xfId="67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44" fontId="9" fillId="0" borderId="0" xfId="67" applyFont="1" applyFill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33" borderId="0" xfId="0" applyFont="1" applyFill="1" applyBorder="1" applyAlignment="1">
      <alignment vertical="center" wrapText="1"/>
    </xf>
    <xf numFmtId="4" fontId="49" fillId="33" borderId="0" xfId="0" applyNumberFormat="1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4" fontId="49" fillId="0" borderId="0" xfId="0" applyNumberFormat="1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10" xfId="7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4" fontId="1" fillId="37" borderId="10" xfId="72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left" vertical="center" wrapText="1"/>
    </xf>
    <xf numFmtId="0" fontId="6" fillId="36" borderId="2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4" fontId="6" fillId="0" borderId="10" xfId="7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0" fillId="0" borderId="18" xfId="56" applyFont="1" applyBorder="1" applyAlignment="1">
      <alignment horizontal="center" vertical="center" wrapText="1"/>
      <protection/>
    </xf>
    <xf numFmtId="0" fontId="0" fillId="0" borderId="19" xfId="56" applyFont="1" applyBorder="1" applyAlignment="1">
      <alignment horizontal="center" vertical="center" wrapText="1"/>
      <protection/>
    </xf>
    <xf numFmtId="0" fontId="0" fillId="0" borderId="20" xfId="56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0" fontId="3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left" vertical="center"/>
    </xf>
    <xf numFmtId="0" fontId="6" fillId="35" borderId="19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44" fontId="9" fillId="0" borderId="10" xfId="67" applyFont="1" applyFill="1" applyBorder="1" applyAlignment="1">
      <alignment horizontal="center" vertical="center" wrapText="1"/>
    </xf>
    <xf numFmtId="170" fontId="31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9" fillId="0" borderId="10" xfId="57" applyFont="1" applyFill="1" applyBorder="1" applyAlignment="1">
      <alignment horizontal="center" vertical="center" wrapText="1"/>
      <protection/>
    </xf>
    <xf numFmtId="4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44" fontId="9" fillId="0" borderId="10" xfId="67" applyFont="1" applyFill="1" applyBorder="1" applyAlignment="1">
      <alignment horizontal="right" vertical="center"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center" vertical="center"/>
    </xf>
    <xf numFmtId="44" fontId="6" fillId="34" borderId="23" xfId="67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4" fontId="6" fillId="0" borderId="10" xfId="67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 2" xfId="55"/>
    <cellStyle name="Normalny 5" xfId="56"/>
    <cellStyle name="Normalny_budynki" xfId="57"/>
    <cellStyle name="Normalny_budynki_1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3 2" xfId="71"/>
    <cellStyle name="Walutowy 4" xfId="72"/>
    <cellStyle name="Walutowy 4 2" xfId="73"/>
    <cellStyle name="Walutowy 7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view="pageBreakPreview" zoomScale="80" zoomScaleNormal="120" zoomScaleSheetLayoutView="80" zoomScalePageLayoutView="0" workbookViewId="0" topLeftCell="A1">
      <selection activeCell="C4" sqref="C4"/>
    </sheetView>
  </sheetViews>
  <sheetFormatPr defaultColWidth="9.140625" defaultRowHeight="12.75"/>
  <cols>
    <col min="1" max="1" width="5.421875" style="28" customWidth="1"/>
    <col min="2" max="2" width="52.421875" style="126" customWidth="1"/>
    <col min="3" max="3" width="42.8515625" style="126" customWidth="1"/>
    <col min="4" max="4" width="24.8515625" style="126" customWidth="1"/>
    <col min="5" max="5" width="24.8515625" style="10" customWidth="1"/>
    <col min="6" max="6" width="25.421875" style="28" customWidth="1"/>
    <col min="7" max="7" width="26.140625" style="28" customWidth="1"/>
  </cols>
  <sheetData>
    <row r="1" ht="15">
      <c r="B1" s="125" t="s">
        <v>183</v>
      </c>
    </row>
    <row r="3" spans="1:7" ht="71.25" customHeight="1">
      <c r="A3" s="110" t="s">
        <v>2</v>
      </c>
      <c r="B3" s="110" t="s">
        <v>3</v>
      </c>
      <c r="C3" s="110" t="s">
        <v>28</v>
      </c>
      <c r="D3" s="110" t="s">
        <v>4</v>
      </c>
      <c r="E3" s="110" t="s">
        <v>5</v>
      </c>
      <c r="F3" s="111" t="s">
        <v>677</v>
      </c>
      <c r="G3" s="111" t="s">
        <v>678</v>
      </c>
    </row>
    <row r="4" spans="1:7" s="3" customFormat="1" ht="53.25" customHeight="1">
      <c r="A4" s="114">
        <v>1</v>
      </c>
      <c r="B4" s="117" t="s">
        <v>19</v>
      </c>
      <c r="C4" s="117" t="s">
        <v>51</v>
      </c>
      <c r="D4" s="12" t="s">
        <v>172</v>
      </c>
      <c r="E4" s="127" t="s">
        <v>173</v>
      </c>
      <c r="F4" s="127">
        <v>39</v>
      </c>
      <c r="G4" s="127" t="s">
        <v>111</v>
      </c>
    </row>
    <row r="5" spans="1:7" s="3" customFormat="1" ht="53.25" customHeight="1">
      <c r="A5" s="114">
        <v>2</v>
      </c>
      <c r="B5" s="117" t="s">
        <v>594</v>
      </c>
      <c r="C5" s="117" t="s">
        <v>30</v>
      </c>
      <c r="D5" s="12" t="s">
        <v>29</v>
      </c>
      <c r="E5" s="127" t="s">
        <v>333</v>
      </c>
      <c r="F5" s="127">
        <v>69</v>
      </c>
      <c r="G5" s="127">
        <v>421</v>
      </c>
    </row>
    <row r="6" spans="1:7" s="3" customFormat="1" ht="53.25" customHeight="1">
      <c r="A6" s="114">
        <v>3</v>
      </c>
      <c r="B6" s="117" t="s">
        <v>20</v>
      </c>
      <c r="C6" s="117" t="s">
        <v>31</v>
      </c>
      <c r="D6" s="12" t="s">
        <v>32</v>
      </c>
      <c r="E6" s="127" t="s">
        <v>33</v>
      </c>
      <c r="F6" s="127">
        <v>20</v>
      </c>
      <c r="G6" s="127">
        <v>94</v>
      </c>
    </row>
    <row r="7" spans="1:7" s="3" customFormat="1" ht="53.25" customHeight="1">
      <c r="A7" s="114">
        <v>4</v>
      </c>
      <c r="B7" s="117" t="s">
        <v>21</v>
      </c>
      <c r="C7" s="117" t="s">
        <v>34</v>
      </c>
      <c r="D7" s="12" t="s">
        <v>35</v>
      </c>
      <c r="E7" s="127" t="s">
        <v>36</v>
      </c>
      <c r="F7" s="127">
        <v>25</v>
      </c>
      <c r="G7" s="127">
        <v>98</v>
      </c>
    </row>
    <row r="8" spans="1:7" s="3" customFormat="1" ht="53.25" customHeight="1">
      <c r="A8" s="114">
        <v>5</v>
      </c>
      <c r="B8" s="117" t="s">
        <v>22</v>
      </c>
      <c r="C8" s="117" t="s">
        <v>37</v>
      </c>
      <c r="D8" s="152" t="s">
        <v>38</v>
      </c>
      <c r="E8" s="152">
        <v>570313298</v>
      </c>
      <c r="F8" s="127">
        <v>34</v>
      </c>
      <c r="G8" s="127">
        <v>199</v>
      </c>
    </row>
    <row r="9" spans="1:7" s="1" customFormat="1" ht="53.25" customHeight="1">
      <c r="A9" s="114" t="s">
        <v>334</v>
      </c>
      <c r="B9" s="117" t="s">
        <v>23</v>
      </c>
      <c r="C9" s="117" t="s">
        <v>39</v>
      </c>
      <c r="D9" s="153"/>
      <c r="E9" s="153"/>
      <c r="F9" s="127">
        <v>3</v>
      </c>
      <c r="G9" s="127">
        <v>17</v>
      </c>
    </row>
    <row r="10" spans="1:7" s="3" customFormat="1" ht="53.25" customHeight="1">
      <c r="A10" s="114" t="s">
        <v>335</v>
      </c>
      <c r="B10" s="117" t="s">
        <v>24</v>
      </c>
      <c r="C10" s="117" t="s">
        <v>40</v>
      </c>
      <c r="D10" s="153"/>
      <c r="E10" s="153"/>
      <c r="F10" s="127">
        <v>5</v>
      </c>
      <c r="G10" s="127">
        <v>35</v>
      </c>
    </row>
    <row r="11" spans="1:7" s="1" customFormat="1" ht="53.25" customHeight="1">
      <c r="A11" s="114" t="s">
        <v>336</v>
      </c>
      <c r="B11" s="117" t="s">
        <v>25</v>
      </c>
      <c r="C11" s="117" t="s">
        <v>41</v>
      </c>
      <c r="D11" s="154"/>
      <c r="E11" s="154"/>
      <c r="F11" s="127">
        <v>3</v>
      </c>
      <c r="G11" s="127">
        <v>17</v>
      </c>
    </row>
    <row r="12" spans="1:8" s="1" customFormat="1" ht="53.25" customHeight="1">
      <c r="A12" s="114">
        <v>6</v>
      </c>
      <c r="B12" s="117" t="s">
        <v>26</v>
      </c>
      <c r="C12" s="117" t="s">
        <v>42</v>
      </c>
      <c r="D12" s="12" t="s">
        <v>43</v>
      </c>
      <c r="E12" s="127" t="s">
        <v>44</v>
      </c>
      <c r="F12" s="127">
        <v>10</v>
      </c>
      <c r="G12" s="127" t="s">
        <v>111</v>
      </c>
      <c r="H12" s="15"/>
    </row>
    <row r="13" spans="1:7" s="1" customFormat="1" ht="53.25" customHeight="1">
      <c r="A13" s="114">
        <v>7</v>
      </c>
      <c r="B13" s="117" t="s">
        <v>27</v>
      </c>
      <c r="C13" s="117" t="s">
        <v>330</v>
      </c>
      <c r="D13" s="12" t="s">
        <v>45</v>
      </c>
      <c r="E13" s="127" t="s">
        <v>46</v>
      </c>
      <c r="F13" s="127">
        <v>12</v>
      </c>
      <c r="G13" s="127" t="s">
        <v>111</v>
      </c>
    </row>
    <row r="14" spans="1:7" s="1" customFormat="1" ht="53.25" customHeight="1">
      <c r="A14" s="114">
        <v>8</v>
      </c>
      <c r="B14" s="117" t="s">
        <v>189</v>
      </c>
      <c r="C14" s="117" t="s">
        <v>590</v>
      </c>
      <c r="D14" s="12" t="s">
        <v>190</v>
      </c>
      <c r="E14" s="12">
        <v>366181682</v>
      </c>
      <c r="F14" s="127">
        <v>8</v>
      </c>
      <c r="G14" s="127" t="s">
        <v>111</v>
      </c>
    </row>
    <row r="15" spans="1:7" s="1" customFormat="1" ht="53.25" customHeight="1">
      <c r="A15" s="114">
        <v>9</v>
      </c>
      <c r="B15" s="117" t="s">
        <v>177</v>
      </c>
      <c r="C15" s="117" t="s">
        <v>47</v>
      </c>
      <c r="D15" s="12" t="s">
        <v>178</v>
      </c>
      <c r="E15" s="127" t="s">
        <v>659</v>
      </c>
      <c r="F15" s="127">
        <v>27</v>
      </c>
      <c r="G15" s="127" t="s">
        <v>111</v>
      </c>
    </row>
    <row r="16" spans="1:7" s="1" customFormat="1" ht="53.25" customHeight="1">
      <c r="A16" s="114">
        <v>10</v>
      </c>
      <c r="B16" s="117" t="s">
        <v>447</v>
      </c>
      <c r="C16" s="117" t="s">
        <v>491</v>
      </c>
      <c r="D16" s="12" t="s">
        <v>48</v>
      </c>
      <c r="E16" s="127" t="s">
        <v>49</v>
      </c>
      <c r="F16" s="127">
        <v>9</v>
      </c>
      <c r="G16" s="127" t="s">
        <v>111</v>
      </c>
    </row>
    <row r="72" spans="1:7" s="1" customFormat="1" ht="14.25">
      <c r="A72" s="61"/>
      <c r="B72" s="45"/>
      <c r="C72" s="45"/>
      <c r="D72" s="45"/>
      <c r="E72" s="47"/>
      <c r="F72" s="61"/>
      <c r="G72" s="61"/>
    </row>
    <row r="73" spans="1:7" s="1" customFormat="1" ht="14.25">
      <c r="A73" s="61"/>
      <c r="B73" s="45"/>
      <c r="C73" s="45"/>
      <c r="D73" s="45"/>
      <c r="E73" s="47"/>
      <c r="F73" s="61"/>
      <c r="G73" s="61"/>
    </row>
  </sheetData>
  <sheetProtection/>
  <mergeCells count="2">
    <mergeCell ref="D8:D11"/>
    <mergeCell ref="E8:E1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77"/>
  <sheetViews>
    <sheetView view="pageBreakPreview" zoomScale="80" zoomScaleSheetLayoutView="80" workbookViewId="0" topLeftCell="A77">
      <selection activeCell="H175" sqref="H175"/>
    </sheetView>
  </sheetViews>
  <sheetFormatPr defaultColWidth="9.140625" defaultRowHeight="12.75"/>
  <cols>
    <col min="1" max="1" width="6.421875" style="10" customWidth="1"/>
    <col min="2" max="2" width="34.28125" style="184" customWidth="1"/>
    <col min="3" max="3" width="19.28125" style="10" customWidth="1"/>
    <col min="4" max="4" width="18.00390625" style="10" customWidth="1"/>
    <col min="5" max="5" width="16.57421875" style="10" customWidth="1"/>
    <col min="6" max="6" width="26.140625" style="10" customWidth="1"/>
    <col min="7" max="7" width="21.140625" style="10" customWidth="1"/>
    <col min="8" max="8" width="27.57421875" style="11" customWidth="1"/>
    <col min="9" max="9" width="23.140625" style="186" customWidth="1"/>
    <col min="10" max="10" width="37.7109375" style="10" customWidth="1"/>
    <col min="11" max="11" width="30.7109375" style="10" customWidth="1"/>
    <col min="12" max="12" width="6.140625" style="10" customWidth="1"/>
    <col min="13" max="13" width="25.57421875" style="10" customWidth="1"/>
    <col min="14" max="14" width="25.8515625" style="10" customWidth="1"/>
    <col min="15" max="15" width="25.140625" style="10" customWidth="1"/>
    <col min="16" max="16" width="18.00390625" style="10" customWidth="1"/>
    <col min="17" max="17" width="17.28125" style="10" customWidth="1"/>
    <col min="18" max="18" width="19.8515625" style="10" customWidth="1"/>
    <col min="19" max="19" width="17.8515625" style="10" customWidth="1"/>
    <col min="20" max="20" width="16.8515625" style="10" customWidth="1"/>
    <col min="21" max="21" width="16.7109375" style="10" customWidth="1"/>
    <col min="22" max="22" width="12.421875" style="10" customWidth="1"/>
    <col min="23" max="23" width="11.421875" style="16" customWidth="1"/>
    <col min="24" max="24" width="12.7109375" style="10" customWidth="1"/>
    <col min="25" max="25" width="12.140625" style="10" customWidth="1"/>
    <col min="26" max="31" width="9.140625" style="2" customWidth="1"/>
  </cols>
  <sheetData>
    <row r="2" ht="14.25">
      <c r="I2" s="10"/>
    </row>
    <row r="3" spans="1:10" ht="15">
      <c r="A3" s="185" t="s">
        <v>181</v>
      </c>
      <c r="J3" s="187"/>
    </row>
    <row r="4" spans="1:25" ht="62.25" customHeight="1">
      <c r="A4" s="167" t="s">
        <v>9</v>
      </c>
      <c r="B4" s="167" t="s">
        <v>185</v>
      </c>
      <c r="C4" s="167" t="s">
        <v>52</v>
      </c>
      <c r="D4" s="167" t="s">
        <v>443</v>
      </c>
      <c r="E4" s="167" t="s">
        <v>444</v>
      </c>
      <c r="F4" s="167" t="s">
        <v>53</v>
      </c>
      <c r="G4" s="167" t="s">
        <v>186</v>
      </c>
      <c r="H4" s="212" t="s">
        <v>179</v>
      </c>
      <c r="I4" s="213" t="s">
        <v>187</v>
      </c>
      <c r="J4" s="167" t="s">
        <v>180</v>
      </c>
      <c r="K4" s="167" t="s">
        <v>6</v>
      </c>
      <c r="L4" s="168" t="s">
        <v>592</v>
      </c>
      <c r="M4" s="188" t="s">
        <v>54</v>
      </c>
      <c r="N4" s="188"/>
      <c r="O4" s="188"/>
      <c r="P4" s="167" t="s">
        <v>861</v>
      </c>
      <c r="Q4" s="167"/>
      <c r="R4" s="167"/>
      <c r="S4" s="167"/>
      <c r="T4" s="167"/>
      <c r="U4" s="167"/>
      <c r="V4" s="167" t="s">
        <v>184</v>
      </c>
      <c r="W4" s="167" t="s">
        <v>61</v>
      </c>
      <c r="X4" s="167" t="s">
        <v>62</v>
      </c>
      <c r="Y4" s="167" t="s">
        <v>445</v>
      </c>
    </row>
    <row r="5" spans="1:25" ht="94.5" customHeight="1">
      <c r="A5" s="167"/>
      <c r="B5" s="167"/>
      <c r="C5" s="167"/>
      <c r="D5" s="167"/>
      <c r="E5" s="167"/>
      <c r="F5" s="167"/>
      <c r="G5" s="167"/>
      <c r="H5" s="212"/>
      <c r="I5" s="213"/>
      <c r="J5" s="167"/>
      <c r="K5" s="167"/>
      <c r="L5" s="170"/>
      <c r="M5" s="189" t="s">
        <v>55</v>
      </c>
      <c r="N5" s="189" t="s">
        <v>56</v>
      </c>
      <c r="O5" s="189" t="s">
        <v>57</v>
      </c>
      <c r="P5" s="9" t="s">
        <v>597</v>
      </c>
      <c r="Q5" s="9" t="s">
        <v>598</v>
      </c>
      <c r="R5" s="9" t="s">
        <v>599</v>
      </c>
      <c r="S5" s="9" t="s">
        <v>58</v>
      </c>
      <c r="T5" s="9" t="s">
        <v>59</v>
      </c>
      <c r="U5" s="9" t="s">
        <v>60</v>
      </c>
      <c r="V5" s="167"/>
      <c r="W5" s="167"/>
      <c r="X5" s="167"/>
      <c r="Y5" s="167"/>
    </row>
    <row r="6" spans="1:25" ht="15">
      <c r="A6" s="158" t="s">
        <v>50</v>
      </c>
      <c r="B6" s="158"/>
      <c r="C6" s="158"/>
      <c r="D6" s="158"/>
      <c r="E6" s="158"/>
      <c r="F6" s="158"/>
      <c r="G6" s="158"/>
      <c r="H6" s="158"/>
      <c r="I6" s="158"/>
      <c r="J6" s="190"/>
      <c r="K6" s="191"/>
      <c r="L6" s="192" t="s">
        <v>50</v>
      </c>
      <c r="M6" s="193"/>
      <c r="N6" s="193"/>
      <c r="O6" s="193"/>
      <c r="P6" s="191"/>
      <c r="Q6" s="191"/>
      <c r="R6" s="194"/>
      <c r="S6" s="194"/>
      <c r="T6" s="194"/>
      <c r="U6" s="194"/>
      <c r="V6" s="194"/>
      <c r="W6" s="195"/>
      <c r="X6" s="194"/>
      <c r="Y6" s="194"/>
    </row>
    <row r="7" spans="1:31" s="1" customFormat="1" ht="14.25">
      <c r="A7" s="12">
        <v>1</v>
      </c>
      <c r="B7" s="117" t="s">
        <v>371</v>
      </c>
      <c r="C7" s="12"/>
      <c r="D7" s="12" t="s">
        <v>72</v>
      </c>
      <c r="E7" s="12" t="s">
        <v>73</v>
      </c>
      <c r="F7" s="12" t="s">
        <v>73</v>
      </c>
      <c r="G7" s="12">
        <v>1971</v>
      </c>
      <c r="H7" s="196">
        <v>38081</v>
      </c>
      <c r="I7" s="197" t="s">
        <v>63</v>
      </c>
      <c r="J7" s="198" t="s">
        <v>482</v>
      </c>
      <c r="K7" s="12" t="s">
        <v>885</v>
      </c>
      <c r="L7" s="12">
        <v>1</v>
      </c>
      <c r="M7" s="198" t="s">
        <v>479</v>
      </c>
      <c r="N7" s="198" t="s">
        <v>646</v>
      </c>
      <c r="O7" s="198" t="s">
        <v>120</v>
      </c>
      <c r="P7" s="12" t="s">
        <v>82</v>
      </c>
      <c r="Q7" s="12" t="s">
        <v>82</v>
      </c>
      <c r="R7" s="12" t="s">
        <v>92</v>
      </c>
      <c r="S7" s="12" t="s">
        <v>83</v>
      </c>
      <c r="T7" s="12" t="s">
        <v>92</v>
      </c>
      <c r="U7" s="12" t="s">
        <v>92</v>
      </c>
      <c r="V7" s="114"/>
      <c r="W7" s="12"/>
      <c r="X7" s="114"/>
      <c r="Y7" s="114" t="s">
        <v>73</v>
      </c>
      <c r="Z7" s="4"/>
      <c r="AA7" s="4"/>
      <c r="AB7" s="4"/>
      <c r="AC7" s="4"/>
      <c r="AD7" s="4"/>
      <c r="AE7" s="4"/>
    </row>
    <row r="8" spans="1:31" s="1" customFormat="1" ht="28.5">
      <c r="A8" s="12">
        <v>2</v>
      </c>
      <c r="B8" s="117" t="s">
        <v>372</v>
      </c>
      <c r="C8" s="12"/>
      <c r="D8" s="12" t="s">
        <v>72</v>
      </c>
      <c r="E8" s="12" t="s">
        <v>73</v>
      </c>
      <c r="F8" s="12" t="s">
        <v>73</v>
      </c>
      <c r="G8" s="12">
        <v>1971</v>
      </c>
      <c r="H8" s="196">
        <v>36649</v>
      </c>
      <c r="I8" s="197" t="s">
        <v>63</v>
      </c>
      <c r="J8" s="198"/>
      <c r="K8" s="12" t="s">
        <v>885</v>
      </c>
      <c r="L8" s="12">
        <v>2</v>
      </c>
      <c r="M8" s="198" t="s">
        <v>479</v>
      </c>
      <c r="N8" s="198" t="s">
        <v>646</v>
      </c>
      <c r="O8" s="198" t="s">
        <v>120</v>
      </c>
      <c r="P8" s="12" t="s">
        <v>82</v>
      </c>
      <c r="Q8" s="12" t="s">
        <v>83</v>
      </c>
      <c r="R8" s="12" t="s">
        <v>92</v>
      </c>
      <c r="S8" s="12" t="s">
        <v>83</v>
      </c>
      <c r="T8" s="12" t="s">
        <v>92</v>
      </c>
      <c r="U8" s="12" t="s">
        <v>92</v>
      </c>
      <c r="V8" s="114"/>
      <c r="W8" s="12"/>
      <c r="X8" s="114"/>
      <c r="Y8" s="114" t="s">
        <v>73</v>
      </c>
      <c r="Z8" s="4"/>
      <c r="AA8" s="4"/>
      <c r="AB8" s="4"/>
      <c r="AC8" s="4"/>
      <c r="AD8" s="4"/>
      <c r="AE8" s="4"/>
    </row>
    <row r="9" spans="1:31" s="1" customFormat="1" ht="14.25">
      <c r="A9" s="12">
        <v>3</v>
      </c>
      <c r="B9" s="117" t="s">
        <v>375</v>
      </c>
      <c r="C9" s="12"/>
      <c r="D9" s="12" t="s">
        <v>72</v>
      </c>
      <c r="E9" s="12" t="s">
        <v>73</v>
      </c>
      <c r="F9" s="12" t="s">
        <v>73</v>
      </c>
      <c r="G9" s="12">
        <v>1970</v>
      </c>
      <c r="H9" s="196">
        <v>51737.5</v>
      </c>
      <c r="I9" s="197" t="s">
        <v>63</v>
      </c>
      <c r="J9" s="198" t="s">
        <v>408</v>
      </c>
      <c r="K9" s="12" t="s">
        <v>65</v>
      </c>
      <c r="L9" s="12">
        <v>3</v>
      </c>
      <c r="M9" s="198" t="s">
        <v>479</v>
      </c>
      <c r="N9" s="198" t="s">
        <v>646</v>
      </c>
      <c r="O9" s="198" t="s">
        <v>120</v>
      </c>
      <c r="P9" s="12" t="s">
        <v>82</v>
      </c>
      <c r="Q9" s="12" t="s">
        <v>82</v>
      </c>
      <c r="R9" s="12" t="s">
        <v>82</v>
      </c>
      <c r="S9" s="12" t="s">
        <v>82</v>
      </c>
      <c r="T9" s="12" t="s">
        <v>82</v>
      </c>
      <c r="U9" s="12" t="s">
        <v>82</v>
      </c>
      <c r="V9" s="114"/>
      <c r="W9" s="12"/>
      <c r="X9" s="114"/>
      <c r="Y9" s="114" t="s">
        <v>73</v>
      </c>
      <c r="Z9" s="4"/>
      <c r="AA9" s="4"/>
      <c r="AB9" s="4"/>
      <c r="AC9" s="4"/>
      <c r="AD9" s="4"/>
      <c r="AE9" s="4"/>
    </row>
    <row r="10" spans="1:31" s="1" customFormat="1" ht="14.25">
      <c r="A10" s="12">
        <v>4</v>
      </c>
      <c r="B10" s="117" t="s">
        <v>380</v>
      </c>
      <c r="C10" s="12"/>
      <c r="D10" s="12" t="s">
        <v>72</v>
      </c>
      <c r="E10" s="12" t="s">
        <v>73</v>
      </c>
      <c r="F10" s="12" t="s">
        <v>73</v>
      </c>
      <c r="G10" s="12">
        <v>1965</v>
      </c>
      <c r="H10" s="196">
        <v>9307</v>
      </c>
      <c r="I10" s="197" t="s">
        <v>63</v>
      </c>
      <c r="J10" s="198" t="s">
        <v>484</v>
      </c>
      <c r="K10" s="12" t="s">
        <v>213</v>
      </c>
      <c r="L10" s="12">
        <v>4</v>
      </c>
      <c r="M10" s="198" t="s">
        <v>479</v>
      </c>
      <c r="N10" s="198" t="s">
        <v>646</v>
      </c>
      <c r="O10" s="198" t="s">
        <v>120</v>
      </c>
      <c r="P10" s="12" t="s">
        <v>83</v>
      </c>
      <c r="Q10" s="12" t="s">
        <v>83</v>
      </c>
      <c r="R10" s="12" t="s">
        <v>82</v>
      </c>
      <c r="S10" s="12" t="s">
        <v>83</v>
      </c>
      <c r="T10" s="12" t="s">
        <v>92</v>
      </c>
      <c r="U10" s="12" t="s">
        <v>83</v>
      </c>
      <c r="V10" s="114"/>
      <c r="W10" s="12"/>
      <c r="X10" s="114"/>
      <c r="Y10" s="114" t="s">
        <v>73</v>
      </c>
      <c r="Z10" s="4"/>
      <c r="AA10" s="4"/>
      <c r="AB10" s="4"/>
      <c r="AC10" s="4"/>
      <c r="AD10" s="4"/>
      <c r="AE10" s="4"/>
    </row>
    <row r="11" spans="1:31" s="1" customFormat="1" ht="99.75">
      <c r="A11" s="12">
        <v>5</v>
      </c>
      <c r="B11" s="117" t="s">
        <v>377</v>
      </c>
      <c r="C11" s="12"/>
      <c r="D11" s="12" t="s">
        <v>72</v>
      </c>
      <c r="E11" s="12" t="s">
        <v>73</v>
      </c>
      <c r="F11" s="12" t="s">
        <v>73</v>
      </c>
      <c r="G11" s="12">
        <v>1976</v>
      </c>
      <c r="H11" s="196">
        <v>918643.79</v>
      </c>
      <c r="I11" s="197" t="s">
        <v>63</v>
      </c>
      <c r="J11" s="198" t="s">
        <v>543</v>
      </c>
      <c r="K11" s="12" t="s">
        <v>413</v>
      </c>
      <c r="L11" s="12">
        <v>5</v>
      </c>
      <c r="M11" s="198" t="s">
        <v>479</v>
      </c>
      <c r="N11" s="198" t="s">
        <v>646</v>
      </c>
      <c r="O11" s="12" t="s">
        <v>481</v>
      </c>
      <c r="P11" s="12" t="s">
        <v>82</v>
      </c>
      <c r="Q11" s="12" t="s">
        <v>82</v>
      </c>
      <c r="R11" s="12" t="s">
        <v>82</v>
      </c>
      <c r="S11" s="12" t="s">
        <v>82</v>
      </c>
      <c r="T11" s="12" t="s">
        <v>82</v>
      </c>
      <c r="U11" s="12" t="s">
        <v>82</v>
      </c>
      <c r="V11" s="114"/>
      <c r="W11" s="12"/>
      <c r="X11" s="114"/>
      <c r="Y11" s="114"/>
      <c r="Z11" s="4"/>
      <c r="AA11" s="4"/>
      <c r="AB11" s="4"/>
      <c r="AC11" s="4"/>
      <c r="AD11" s="4"/>
      <c r="AE11" s="4"/>
    </row>
    <row r="12" spans="1:31" s="1" customFormat="1" ht="14.25">
      <c r="A12" s="12">
        <v>6</v>
      </c>
      <c r="B12" s="117" t="s">
        <v>378</v>
      </c>
      <c r="C12" s="12"/>
      <c r="D12" s="12" t="s">
        <v>72</v>
      </c>
      <c r="E12" s="12" t="s">
        <v>73</v>
      </c>
      <c r="F12" s="12" t="s">
        <v>73</v>
      </c>
      <c r="G12" s="12">
        <v>1976</v>
      </c>
      <c r="H12" s="196">
        <v>899836.16</v>
      </c>
      <c r="I12" s="197" t="s">
        <v>63</v>
      </c>
      <c r="J12" s="198" t="s">
        <v>408</v>
      </c>
      <c r="K12" s="12" t="s">
        <v>886</v>
      </c>
      <c r="L12" s="12">
        <v>6</v>
      </c>
      <c r="M12" s="12" t="s">
        <v>883</v>
      </c>
      <c r="N12" s="12" t="s">
        <v>884</v>
      </c>
      <c r="O12" s="12" t="s">
        <v>648</v>
      </c>
      <c r="P12" s="12" t="s">
        <v>82</v>
      </c>
      <c r="Q12" s="12" t="s">
        <v>82</v>
      </c>
      <c r="R12" s="12" t="s">
        <v>82</v>
      </c>
      <c r="S12" s="12" t="s">
        <v>82</v>
      </c>
      <c r="T12" s="12" t="s">
        <v>82</v>
      </c>
      <c r="U12" s="12" t="s">
        <v>82</v>
      </c>
      <c r="V12" s="114"/>
      <c r="W12" s="12"/>
      <c r="X12" s="114"/>
      <c r="Y12" s="114"/>
      <c r="Z12" s="4"/>
      <c r="AA12" s="4"/>
      <c r="AB12" s="4"/>
      <c r="AC12" s="4"/>
      <c r="AD12" s="4"/>
      <c r="AE12" s="4"/>
    </row>
    <row r="13" spans="1:31" s="1" customFormat="1" ht="14.25">
      <c r="A13" s="12">
        <v>7</v>
      </c>
      <c r="B13" s="117" t="s">
        <v>375</v>
      </c>
      <c r="C13" s="12"/>
      <c r="D13" s="12" t="s">
        <v>72</v>
      </c>
      <c r="E13" s="12" t="s">
        <v>73</v>
      </c>
      <c r="F13" s="12" t="s">
        <v>73</v>
      </c>
      <c r="G13" s="12">
        <v>2005</v>
      </c>
      <c r="H13" s="196">
        <v>170709.79</v>
      </c>
      <c r="I13" s="197" t="s">
        <v>63</v>
      </c>
      <c r="J13" s="198" t="s">
        <v>408</v>
      </c>
      <c r="K13" s="12" t="s">
        <v>887</v>
      </c>
      <c r="L13" s="12">
        <v>7</v>
      </c>
      <c r="M13" s="12" t="s">
        <v>479</v>
      </c>
      <c r="N13" s="12" t="s">
        <v>106</v>
      </c>
      <c r="O13" s="12" t="s">
        <v>471</v>
      </c>
      <c r="P13" s="12" t="s">
        <v>82</v>
      </c>
      <c r="Q13" s="12" t="s">
        <v>82</v>
      </c>
      <c r="R13" s="12" t="s">
        <v>82</v>
      </c>
      <c r="S13" s="12" t="s">
        <v>82</v>
      </c>
      <c r="T13" s="12" t="s">
        <v>92</v>
      </c>
      <c r="U13" s="12" t="s">
        <v>82</v>
      </c>
      <c r="V13" s="114"/>
      <c r="W13" s="12"/>
      <c r="X13" s="114"/>
      <c r="Y13" s="114"/>
      <c r="Z13" s="4"/>
      <c r="AA13" s="4"/>
      <c r="AB13" s="4"/>
      <c r="AC13" s="4"/>
      <c r="AD13" s="4"/>
      <c r="AE13" s="4"/>
    </row>
    <row r="14" spans="1:31" s="1" customFormat="1" ht="14.25">
      <c r="A14" s="12">
        <v>8</v>
      </c>
      <c r="B14" s="117" t="s">
        <v>379</v>
      </c>
      <c r="C14" s="12"/>
      <c r="D14" s="12" t="s">
        <v>72</v>
      </c>
      <c r="E14" s="12" t="s">
        <v>73</v>
      </c>
      <c r="F14" s="12" t="s">
        <v>73</v>
      </c>
      <c r="G14" s="12">
        <v>1970</v>
      </c>
      <c r="H14" s="196">
        <v>21600</v>
      </c>
      <c r="I14" s="197" t="s">
        <v>63</v>
      </c>
      <c r="J14" s="198" t="s">
        <v>483</v>
      </c>
      <c r="K14" s="12" t="s">
        <v>413</v>
      </c>
      <c r="L14" s="12">
        <v>8</v>
      </c>
      <c r="M14" s="12" t="s">
        <v>479</v>
      </c>
      <c r="N14" s="12" t="s">
        <v>106</v>
      </c>
      <c r="O14" s="12" t="s">
        <v>647</v>
      </c>
      <c r="P14" s="12" t="s">
        <v>82</v>
      </c>
      <c r="Q14" s="12" t="s">
        <v>82</v>
      </c>
      <c r="R14" s="12" t="s">
        <v>82</v>
      </c>
      <c r="S14" s="12" t="s">
        <v>83</v>
      </c>
      <c r="T14" s="12" t="s">
        <v>92</v>
      </c>
      <c r="U14" s="12" t="s">
        <v>92</v>
      </c>
      <c r="V14" s="114"/>
      <c r="W14" s="12"/>
      <c r="X14" s="114"/>
      <c r="Y14" s="114"/>
      <c r="Z14" s="4"/>
      <c r="AA14" s="4"/>
      <c r="AB14" s="4"/>
      <c r="AC14" s="4"/>
      <c r="AD14" s="4"/>
      <c r="AE14" s="4"/>
    </row>
    <row r="15" spans="1:31" s="1" customFormat="1" ht="28.5">
      <c r="A15" s="12">
        <v>9</v>
      </c>
      <c r="B15" s="117" t="s">
        <v>390</v>
      </c>
      <c r="C15" s="12" t="s">
        <v>879</v>
      </c>
      <c r="D15" s="12" t="s">
        <v>72</v>
      </c>
      <c r="E15" s="12" t="s">
        <v>73</v>
      </c>
      <c r="F15" s="12" t="s">
        <v>73</v>
      </c>
      <c r="G15" s="12">
        <v>2010</v>
      </c>
      <c r="H15" s="196">
        <v>2266528.7</v>
      </c>
      <c r="I15" s="197" t="s">
        <v>63</v>
      </c>
      <c r="J15" s="198" t="s">
        <v>423</v>
      </c>
      <c r="K15" s="12" t="s">
        <v>424</v>
      </c>
      <c r="L15" s="12">
        <v>9</v>
      </c>
      <c r="M15" s="12"/>
      <c r="N15" s="12" t="s">
        <v>106</v>
      </c>
      <c r="O15" s="12" t="s">
        <v>120</v>
      </c>
      <c r="P15" s="12" t="s">
        <v>82</v>
      </c>
      <c r="Q15" s="12" t="s">
        <v>82</v>
      </c>
      <c r="R15" s="12" t="s">
        <v>92</v>
      </c>
      <c r="S15" s="12" t="s">
        <v>82</v>
      </c>
      <c r="T15" s="12" t="s">
        <v>92</v>
      </c>
      <c r="U15" s="12" t="s">
        <v>92</v>
      </c>
      <c r="V15" s="114"/>
      <c r="W15" s="12"/>
      <c r="X15" s="114"/>
      <c r="Y15" s="114"/>
      <c r="Z15" s="4"/>
      <c r="AA15" s="4"/>
      <c r="AB15" s="4"/>
      <c r="AC15" s="4"/>
      <c r="AD15" s="4"/>
      <c r="AE15" s="4"/>
    </row>
    <row r="16" spans="1:31" s="1" customFormat="1" ht="14.25">
      <c r="A16" s="12">
        <v>10</v>
      </c>
      <c r="B16" s="117" t="s">
        <v>375</v>
      </c>
      <c r="C16" s="12"/>
      <c r="D16" s="12" t="s">
        <v>72</v>
      </c>
      <c r="E16" s="12" t="s">
        <v>73</v>
      </c>
      <c r="F16" s="12" t="s">
        <v>73</v>
      </c>
      <c r="G16" s="12">
        <v>1965</v>
      </c>
      <c r="H16" s="196">
        <v>60695.48</v>
      </c>
      <c r="I16" s="197" t="s">
        <v>63</v>
      </c>
      <c r="J16" s="198" t="s">
        <v>408</v>
      </c>
      <c r="K16" s="12" t="s">
        <v>409</v>
      </c>
      <c r="L16" s="12">
        <v>10</v>
      </c>
      <c r="M16" s="12" t="s">
        <v>547</v>
      </c>
      <c r="N16" s="12" t="s">
        <v>106</v>
      </c>
      <c r="O16" s="12" t="s">
        <v>472</v>
      </c>
      <c r="P16" s="12" t="s">
        <v>82</v>
      </c>
      <c r="Q16" s="12" t="s">
        <v>82</v>
      </c>
      <c r="R16" s="12" t="s">
        <v>82</v>
      </c>
      <c r="S16" s="12" t="s">
        <v>82</v>
      </c>
      <c r="T16" s="12" t="s">
        <v>82</v>
      </c>
      <c r="U16" s="12" t="s">
        <v>82</v>
      </c>
      <c r="V16" s="114"/>
      <c r="W16" s="12"/>
      <c r="X16" s="114"/>
      <c r="Y16" s="114"/>
      <c r="Z16" s="4"/>
      <c r="AA16" s="4"/>
      <c r="AB16" s="4"/>
      <c r="AC16" s="4"/>
      <c r="AD16" s="4"/>
      <c r="AE16" s="4"/>
    </row>
    <row r="17" spans="1:31" s="1" customFormat="1" ht="28.5">
      <c r="A17" s="12">
        <v>11</v>
      </c>
      <c r="B17" s="117" t="s">
        <v>880</v>
      </c>
      <c r="C17" s="12"/>
      <c r="D17" s="12" t="s">
        <v>72</v>
      </c>
      <c r="E17" s="12" t="s">
        <v>73</v>
      </c>
      <c r="F17" s="12" t="s">
        <v>650</v>
      </c>
      <c r="G17" s="12">
        <v>1965</v>
      </c>
      <c r="H17" s="196">
        <v>125794.51</v>
      </c>
      <c r="I17" s="197" t="s">
        <v>63</v>
      </c>
      <c r="J17" s="198" t="s">
        <v>408</v>
      </c>
      <c r="K17" s="12" t="s">
        <v>797</v>
      </c>
      <c r="L17" s="12">
        <v>11</v>
      </c>
      <c r="M17" s="12" t="s">
        <v>547</v>
      </c>
      <c r="N17" s="12" t="s">
        <v>106</v>
      </c>
      <c r="O17" s="12" t="s">
        <v>472</v>
      </c>
      <c r="P17" s="12" t="s">
        <v>82</v>
      </c>
      <c r="Q17" s="12" t="s">
        <v>82</v>
      </c>
      <c r="R17" s="12" t="s">
        <v>82</v>
      </c>
      <c r="S17" s="12" t="s">
        <v>82</v>
      </c>
      <c r="T17" s="12" t="s">
        <v>82</v>
      </c>
      <c r="U17" s="12" t="s">
        <v>82</v>
      </c>
      <c r="V17" s="114"/>
      <c r="W17" s="12"/>
      <c r="X17" s="114"/>
      <c r="Y17" s="114"/>
      <c r="Z17" s="4"/>
      <c r="AA17" s="4"/>
      <c r="AB17" s="4"/>
      <c r="AC17" s="4"/>
      <c r="AD17" s="4"/>
      <c r="AE17" s="4"/>
    </row>
    <row r="18" spans="1:31" s="1" customFormat="1" ht="28.5">
      <c r="A18" s="12">
        <v>12</v>
      </c>
      <c r="B18" s="117" t="s">
        <v>375</v>
      </c>
      <c r="C18" s="12"/>
      <c r="D18" s="12" t="s">
        <v>72</v>
      </c>
      <c r="E18" s="12" t="s">
        <v>73</v>
      </c>
      <c r="F18" s="12" t="s">
        <v>650</v>
      </c>
      <c r="G18" s="12">
        <v>1965</v>
      </c>
      <c r="H18" s="196">
        <v>53509.54</v>
      </c>
      <c r="I18" s="197" t="s">
        <v>63</v>
      </c>
      <c r="J18" s="198" t="s">
        <v>408</v>
      </c>
      <c r="K18" s="12" t="s">
        <v>410</v>
      </c>
      <c r="L18" s="12">
        <v>12</v>
      </c>
      <c r="M18" s="12" t="s">
        <v>547</v>
      </c>
      <c r="N18" s="12" t="s">
        <v>106</v>
      </c>
      <c r="O18" s="12" t="s">
        <v>472</v>
      </c>
      <c r="P18" s="12" t="s">
        <v>82</v>
      </c>
      <c r="Q18" s="12" t="s">
        <v>82</v>
      </c>
      <c r="R18" s="12" t="s">
        <v>82</v>
      </c>
      <c r="S18" s="12" t="s">
        <v>82</v>
      </c>
      <c r="T18" s="12" t="s">
        <v>92</v>
      </c>
      <c r="U18" s="12" t="s">
        <v>92</v>
      </c>
      <c r="V18" s="114"/>
      <c r="W18" s="12"/>
      <c r="X18" s="114"/>
      <c r="Y18" s="114"/>
      <c r="Z18" s="4"/>
      <c r="AA18" s="4"/>
      <c r="AB18" s="4"/>
      <c r="AC18" s="4"/>
      <c r="AD18" s="4"/>
      <c r="AE18" s="4"/>
    </row>
    <row r="19" spans="1:31" s="1" customFormat="1" ht="28.5">
      <c r="A19" s="12">
        <v>13</v>
      </c>
      <c r="B19" s="117" t="s">
        <v>376</v>
      </c>
      <c r="C19" s="12"/>
      <c r="D19" s="12" t="s">
        <v>72</v>
      </c>
      <c r="E19" s="12" t="s">
        <v>73</v>
      </c>
      <c r="F19" s="12" t="s">
        <v>73</v>
      </c>
      <c r="G19" s="12">
        <v>1970</v>
      </c>
      <c r="H19" s="196">
        <v>1551550.3</v>
      </c>
      <c r="I19" s="197" t="s">
        <v>63</v>
      </c>
      <c r="J19" s="198" t="s">
        <v>411</v>
      </c>
      <c r="K19" s="12" t="s">
        <v>412</v>
      </c>
      <c r="L19" s="12">
        <v>13</v>
      </c>
      <c r="M19" s="12" t="s">
        <v>479</v>
      </c>
      <c r="N19" s="12" t="s">
        <v>480</v>
      </c>
      <c r="O19" s="12" t="s">
        <v>481</v>
      </c>
      <c r="P19" s="12" t="s">
        <v>82</v>
      </c>
      <c r="Q19" s="12" t="s">
        <v>82</v>
      </c>
      <c r="R19" s="12" t="s">
        <v>82</v>
      </c>
      <c r="S19" s="12" t="s">
        <v>82</v>
      </c>
      <c r="T19" s="12" t="s">
        <v>82</v>
      </c>
      <c r="U19" s="12" t="s">
        <v>82</v>
      </c>
      <c r="V19" s="114"/>
      <c r="W19" s="12"/>
      <c r="X19" s="114"/>
      <c r="Y19" s="114"/>
      <c r="Z19" s="4"/>
      <c r="AA19" s="4"/>
      <c r="AB19" s="4"/>
      <c r="AC19" s="4"/>
      <c r="AD19" s="4"/>
      <c r="AE19" s="4"/>
    </row>
    <row r="20" spans="1:31" s="1" customFormat="1" ht="14.25">
      <c r="A20" s="12">
        <v>14</v>
      </c>
      <c r="B20" s="117" t="s">
        <v>374</v>
      </c>
      <c r="C20" s="12"/>
      <c r="D20" s="12" t="s">
        <v>72</v>
      </c>
      <c r="E20" s="12" t="s">
        <v>73</v>
      </c>
      <c r="F20" s="12" t="s">
        <v>73</v>
      </c>
      <c r="G20" s="12">
        <v>1965</v>
      </c>
      <c r="H20" s="196">
        <v>8048</v>
      </c>
      <c r="I20" s="197" t="s">
        <v>63</v>
      </c>
      <c r="J20" s="198"/>
      <c r="K20" s="12" t="s">
        <v>407</v>
      </c>
      <c r="L20" s="12">
        <v>14</v>
      </c>
      <c r="M20" s="12" t="s">
        <v>105</v>
      </c>
      <c r="N20" s="12" t="s">
        <v>106</v>
      </c>
      <c r="O20" s="12" t="s">
        <v>120</v>
      </c>
      <c r="P20" s="12" t="s">
        <v>83</v>
      </c>
      <c r="Q20" s="12" t="s">
        <v>92</v>
      </c>
      <c r="R20" s="12" t="s">
        <v>92</v>
      </c>
      <c r="S20" s="12" t="s">
        <v>92</v>
      </c>
      <c r="T20" s="12" t="s">
        <v>92</v>
      </c>
      <c r="U20" s="12" t="s">
        <v>92</v>
      </c>
      <c r="V20" s="114"/>
      <c r="W20" s="12"/>
      <c r="X20" s="114"/>
      <c r="Y20" s="114"/>
      <c r="Z20" s="4"/>
      <c r="AA20" s="4"/>
      <c r="AB20" s="4"/>
      <c r="AC20" s="4"/>
      <c r="AD20" s="4"/>
      <c r="AE20" s="4"/>
    </row>
    <row r="21" spans="1:31" s="1" customFormat="1" ht="28.5">
      <c r="A21" s="12">
        <v>15</v>
      </c>
      <c r="B21" s="117" t="s">
        <v>375</v>
      </c>
      <c r="C21" s="12"/>
      <c r="D21" s="12" t="s">
        <v>72</v>
      </c>
      <c r="E21" s="12" t="s">
        <v>73</v>
      </c>
      <c r="F21" s="12" t="s">
        <v>650</v>
      </c>
      <c r="G21" s="12">
        <v>1965</v>
      </c>
      <c r="H21" s="196">
        <v>57653.33</v>
      </c>
      <c r="I21" s="197" t="s">
        <v>63</v>
      </c>
      <c r="J21" s="198" t="s">
        <v>408</v>
      </c>
      <c r="K21" s="12" t="s">
        <v>212</v>
      </c>
      <c r="L21" s="12">
        <v>15</v>
      </c>
      <c r="M21" s="12" t="s">
        <v>547</v>
      </c>
      <c r="N21" s="12" t="s">
        <v>472</v>
      </c>
      <c r="O21" s="12" t="s">
        <v>649</v>
      </c>
      <c r="P21" s="12" t="s">
        <v>82</v>
      </c>
      <c r="Q21" s="12" t="s">
        <v>82</v>
      </c>
      <c r="R21" s="12" t="s">
        <v>82</v>
      </c>
      <c r="S21" s="12" t="s">
        <v>82</v>
      </c>
      <c r="T21" s="12" t="s">
        <v>92</v>
      </c>
      <c r="U21" s="12" t="s">
        <v>82</v>
      </c>
      <c r="V21" s="114"/>
      <c r="W21" s="12"/>
      <c r="X21" s="114"/>
      <c r="Y21" s="114"/>
      <c r="Z21" s="4"/>
      <c r="AA21" s="4"/>
      <c r="AB21" s="4"/>
      <c r="AC21" s="4"/>
      <c r="AD21" s="4"/>
      <c r="AE21" s="4"/>
    </row>
    <row r="22" spans="1:31" s="1" customFormat="1" ht="114">
      <c r="A22" s="12">
        <v>16</v>
      </c>
      <c r="B22" s="117" t="s">
        <v>382</v>
      </c>
      <c r="C22" s="12"/>
      <c r="D22" s="12" t="s">
        <v>72</v>
      </c>
      <c r="E22" s="12" t="s">
        <v>73</v>
      </c>
      <c r="F22" s="12" t="s">
        <v>73</v>
      </c>
      <c r="G22" s="12">
        <v>1965</v>
      </c>
      <c r="H22" s="196">
        <v>100569.56</v>
      </c>
      <c r="I22" s="197" t="s">
        <v>63</v>
      </c>
      <c r="J22" s="198" t="s">
        <v>544</v>
      </c>
      <c r="K22" s="12" t="s">
        <v>116</v>
      </c>
      <c r="L22" s="12">
        <v>16</v>
      </c>
      <c r="M22" s="12" t="s">
        <v>479</v>
      </c>
      <c r="N22" s="12" t="s">
        <v>646</v>
      </c>
      <c r="O22" s="12" t="s">
        <v>120</v>
      </c>
      <c r="P22" s="12" t="s">
        <v>82</v>
      </c>
      <c r="Q22" s="12" t="s">
        <v>82</v>
      </c>
      <c r="R22" s="12" t="s">
        <v>82</v>
      </c>
      <c r="S22" s="12" t="s">
        <v>82</v>
      </c>
      <c r="T22" s="12" t="s">
        <v>82</v>
      </c>
      <c r="U22" s="12" t="s">
        <v>82</v>
      </c>
      <c r="V22" s="114"/>
      <c r="W22" s="12"/>
      <c r="X22" s="114"/>
      <c r="Y22" s="114"/>
      <c r="Z22" s="4"/>
      <c r="AA22" s="4"/>
      <c r="AB22" s="4"/>
      <c r="AC22" s="4"/>
      <c r="AD22" s="4"/>
      <c r="AE22" s="4"/>
    </row>
    <row r="23" spans="1:31" s="1" customFormat="1" ht="14.25">
      <c r="A23" s="12">
        <v>17</v>
      </c>
      <c r="B23" s="117" t="s">
        <v>382</v>
      </c>
      <c r="C23" s="12"/>
      <c r="D23" s="12" t="s">
        <v>72</v>
      </c>
      <c r="E23" s="12" t="s">
        <v>73</v>
      </c>
      <c r="F23" s="12" t="s">
        <v>73</v>
      </c>
      <c r="G23" s="12">
        <v>1965</v>
      </c>
      <c r="H23" s="196">
        <v>444088.33</v>
      </c>
      <c r="I23" s="197" t="s">
        <v>63</v>
      </c>
      <c r="J23" s="198" t="s">
        <v>411</v>
      </c>
      <c r="K23" s="12" t="s">
        <v>888</v>
      </c>
      <c r="L23" s="12">
        <v>17</v>
      </c>
      <c r="M23" s="12" t="s">
        <v>479</v>
      </c>
      <c r="N23" s="12" t="s">
        <v>106</v>
      </c>
      <c r="O23" s="12" t="s">
        <v>471</v>
      </c>
      <c r="P23" s="12" t="s">
        <v>82</v>
      </c>
      <c r="Q23" s="12" t="s">
        <v>82</v>
      </c>
      <c r="R23" s="12" t="s">
        <v>82</v>
      </c>
      <c r="S23" s="12" t="s">
        <v>82</v>
      </c>
      <c r="T23" s="12" t="s">
        <v>92</v>
      </c>
      <c r="U23" s="12" t="s">
        <v>82</v>
      </c>
      <c r="V23" s="114"/>
      <c r="W23" s="12"/>
      <c r="X23" s="114"/>
      <c r="Y23" s="114"/>
      <c r="Z23" s="4"/>
      <c r="AA23" s="4"/>
      <c r="AB23" s="4"/>
      <c r="AC23" s="4"/>
      <c r="AD23" s="4"/>
      <c r="AE23" s="4"/>
    </row>
    <row r="24" spans="1:31" s="1" customFormat="1" ht="14.25">
      <c r="A24" s="12">
        <v>18</v>
      </c>
      <c r="B24" s="117" t="s">
        <v>382</v>
      </c>
      <c r="C24" s="12"/>
      <c r="D24" s="12" t="s">
        <v>72</v>
      </c>
      <c r="E24" s="12" t="s">
        <v>73</v>
      </c>
      <c r="F24" s="12" t="s">
        <v>73</v>
      </c>
      <c r="G24" s="12">
        <v>1999</v>
      </c>
      <c r="H24" s="196">
        <v>117336</v>
      </c>
      <c r="I24" s="197" t="s">
        <v>63</v>
      </c>
      <c r="J24" s="198" t="s">
        <v>485</v>
      </c>
      <c r="K24" s="12" t="s">
        <v>889</v>
      </c>
      <c r="L24" s="12">
        <v>18</v>
      </c>
      <c r="M24" s="12" t="s">
        <v>479</v>
      </c>
      <c r="N24" s="12" t="s">
        <v>646</v>
      </c>
      <c r="O24" s="12" t="s">
        <v>120</v>
      </c>
      <c r="P24" s="12" t="s">
        <v>82</v>
      </c>
      <c r="Q24" s="12" t="s">
        <v>82</v>
      </c>
      <c r="R24" s="12" t="s">
        <v>82</v>
      </c>
      <c r="S24" s="12" t="s">
        <v>82</v>
      </c>
      <c r="T24" s="12" t="s">
        <v>92</v>
      </c>
      <c r="U24" s="12" t="s">
        <v>82</v>
      </c>
      <c r="V24" s="114"/>
      <c r="W24" s="12"/>
      <c r="X24" s="114"/>
      <c r="Y24" s="114"/>
      <c r="Z24" s="4"/>
      <c r="AA24" s="4"/>
      <c r="AB24" s="4"/>
      <c r="AC24" s="4"/>
      <c r="AD24" s="4"/>
      <c r="AE24" s="4"/>
    </row>
    <row r="25" spans="1:31" s="1" customFormat="1" ht="28.5">
      <c r="A25" s="12">
        <v>19</v>
      </c>
      <c r="B25" s="117" t="s">
        <v>383</v>
      </c>
      <c r="C25" s="12"/>
      <c r="D25" s="12" t="s">
        <v>72</v>
      </c>
      <c r="E25" s="12" t="s">
        <v>73</v>
      </c>
      <c r="F25" s="12" t="s">
        <v>73</v>
      </c>
      <c r="G25" s="12">
        <v>1969</v>
      </c>
      <c r="H25" s="196">
        <v>9006</v>
      </c>
      <c r="I25" s="197" t="s">
        <v>63</v>
      </c>
      <c r="J25" s="198"/>
      <c r="K25" s="12" t="s">
        <v>66</v>
      </c>
      <c r="L25" s="12">
        <v>19</v>
      </c>
      <c r="M25" s="12" t="s">
        <v>651</v>
      </c>
      <c r="N25" s="12"/>
      <c r="O25" s="12"/>
      <c r="P25" s="12"/>
      <c r="Q25" s="12"/>
      <c r="R25" s="12"/>
      <c r="S25" s="12"/>
      <c r="T25" s="12"/>
      <c r="U25" s="12"/>
      <c r="V25" s="114"/>
      <c r="W25" s="12"/>
      <c r="X25" s="114"/>
      <c r="Y25" s="114"/>
      <c r="Z25" s="4"/>
      <c r="AA25" s="4"/>
      <c r="AB25" s="4"/>
      <c r="AC25" s="4"/>
      <c r="AD25" s="4"/>
      <c r="AE25" s="4"/>
    </row>
    <row r="26" spans="1:31" s="1" customFormat="1" ht="42.75">
      <c r="A26" s="12">
        <v>20</v>
      </c>
      <c r="B26" s="117" t="s">
        <v>384</v>
      </c>
      <c r="C26" s="12"/>
      <c r="D26" s="12" t="s">
        <v>72</v>
      </c>
      <c r="E26" s="12" t="s">
        <v>73</v>
      </c>
      <c r="F26" s="12" t="s">
        <v>73</v>
      </c>
      <c r="G26" s="12">
        <v>1999</v>
      </c>
      <c r="H26" s="196">
        <v>34500</v>
      </c>
      <c r="I26" s="197" t="s">
        <v>63</v>
      </c>
      <c r="J26" s="198" t="s">
        <v>408</v>
      </c>
      <c r="K26" s="12" t="s">
        <v>890</v>
      </c>
      <c r="L26" s="12">
        <v>20</v>
      </c>
      <c r="M26" s="12" t="s">
        <v>479</v>
      </c>
      <c r="N26" s="12" t="s">
        <v>646</v>
      </c>
      <c r="O26" s="12" t="s">
        <v>120</v>
      </c>
      <c r="P26" s="12" t="s">
        <v>83</v>
      </c>
      <c r="Q26" s="12" t="s">
        <v>92</v>
      </c>
      <c r="R26" s="12" t="s">
        <v>83</v>
      </c>
      <c r="S26" s="12" t="s">
        <v>83</v>
      </c>
      <c r="T26" s="12" t="s">
        <v>92</v>
      </c>
      <c r="U26" s="12" t="s">
        <v>92</v>
      </c>
      <c r="V26" s="114"/>
      <c r="W26" s="12"/>
      <c r="X26" s="114"/>
      <c r="Y26" s="114"/>
      <c r="Z26" s="4"/>
      <c r="AA26" s="4"/>
      <c r="AB26" s="4"/>
      <c r="AC26" s="4"/>
      <c r="AD26" s="4"/>
      <c r="AE26" s="4"/>
    </row>
    <row r="27" spans="1:31" s="1" customFormat="1" ht="28.5">
      <c r="A27" s="12">
        <v>21</v>
      </c>
      <c r="B27" s="117" t="s">
        <v>391</v>
      </c>
      <c r="C27" s="12"/>
      <c r="D27" s="12" t="s">
        <v>72</v>
      </c>
      <c r="E27" s="12" t="s">
        <v>73</v>
      </c>
      <c r="F27" s="12" t="s">
        <v>73</v>
      </c>
      <c r="G27" s="12">
        <v>2012</v>
      </c>
      <c r="H27" s="196">
        <v>204759.51</v>
      </c>
      <c r="I27" s="197" t="s">
        <v>63</v>
      </c>
      <c r="J27" s="198" t="s">
        <v>408</v>
      </c>
      <c r="K27" s="12" t="s">
        <v>545</v>
      </c>
      <c r="L27" s="12">
        <v>21</v>
      </c>
      <c r="M27" s="12" t="s">
        <v>479</v>
      </c>
      <c r="N27" s="12" t="s">
        <v>646</v>
      </c>
      <c r="O27" s="12" t="s">
        <v>120</v>
      </c>
      <c r="P27" s="12" t="s">
        <v>82</v>
      </c>
      <c r="Q27" s="12" t="s">
        <v>82</v>
      </c>
      <c r="R27" s="12" t="s">
        <v>82</v>
      </c>
      <c r="S27" s="12" t="s">
        <v>82</v>
      </c>
      <c r="T27" s="12" t="s">
        <v>92</v>
      </c>
      <c r="U27" s="12" t="s">
        <v>82</v>
      </c>
      <c r="V27" s="114"/>
      <c r="W27" s="12"/>
      <c r="X27" s="114"/>
      <c r="Y27" s="114"/>
      <c r="Z27" s="4"/>
      <c r="AA27" s="4"/>
      <c r="AB27" s="4"/>
      <c r="AC27" s="4"/>
      <c r="AD27" s="4"/>
      <c r="AE27" s="4"/>
    </row>
    <row r="28" spans="1:31" s="1" customFormat="1" ht="28.5">
      <c r="A28" s="12">
        <v>22</v>
      </c>
      <c r="B28" s="117" t="s">
        <v>385</v>
      </c>
      <c r="C28" s="12"/>
      <c r="D28" s="12" t="s">
        <v>72</v>
      </c>
      <c r="E28" s="12" t="s">
        <v>73</v>
      </c>
      <c r="F28" s="12" t="s">
        <v>73</v>
      </c>
      <c r="G28" s="12">
        <v>2012</v>
      </c>
      <c r="H28" s="196">
        <v>99884.47</v>
      </c>
      <c r="I28" s="197" t="s">
        <v>63</v>
      </c>
      <c r="J28" s="198" t="s">
        <v>486</v>
      </c>
      <c r="K28" s="12" t="s">
        <v>415</v>
      </c>
      <c r="L28" s="12">
        <v>22</v>
      </c>
      <c r="M28" s="12" t="s">
        <v>479</v>
      </c>
      <c r="N28" s="12" t="s">
        <v>472</v>
      </c>
      <c r="O28" s="12" t="s">
        <v>649</v>
      </c>
      <c r="P28" s="12" t="s">
        <v>82</v>
      </c>
      <c r="Q28" s="12" t="s">
        <v>82</v>
      </c>
      <c r="R28" s="12" t="s">
        <v>82</v>
      </c>
      <c r="S28" s="12" t="s">
        <v>82</v>
      </c>
      <c r="T28" s="12" t="s">
        <v>92</v>
      </c>
      <c r="U28" s="12" t="s">
        <v>82</v>
      </c>
      <c r="V28" s="114"/>
      <c r="W28" s="12"/>
      <c r="X28" s="114"/>
      <c r="Y28" s="114"/>
      <c r="Z28" s="4"/>
      <c r="AA28" s="4"/>
      <c r="AB28" s="4"/>
      <c r="AC28" s="4"/>
      <c r="AD28" s="4"/>
      <c r="AE28" s="4"/>
    </row>
    <row r="29" spans="1:31" s="1" customFormat="1" ht="14.25">
      <c r="A29" s="12">
        <v>23</v>
      </c>
      <c r="B29" s="117" t="s">
        <v>653</v>
      </c>
      <c r="C29" s="12"/>
      <c r="D29" s="12" t="s">
        <v>72</v>
      </c>
      <c r="E29" s="12" t="s">
        <v>73</v>
      </c>
      <c r="F29" s="12" t="s">
        <v>73</v>
      </c>
      <c r="G29" s="12">
        <v>1918</v>
      </c>
      <c r="H29" s="196">
        <v>39442.85</v>
      </c>
      <c r="I29" s="197" t="s">
        <v>63</v>
      </c>
      <c r="J29" s="198"/>
      <c r="K29" s="12" t="s">
        <v>410</v>
      </c>
      <c r="L29" s="12">
        <v>23</v>
      </c>
      <c r="M29" s="12" t="s">
        <v>547</v>
      </c>
      <c r="N29" s="12" t="s">
        <v>106</v>
      </c>
      <c r="O29" s="12" t="s">
        <v>472</v>
      </c>
      <c r="P29" s="12" t="s">
        <v>82</v>
      </c>
      <c r="Q29" s="12" t="s">
        <v>82</v>
      </c>
      <c r="R29" s="12" t="s">
        <v>82</v>
      </c>
      <c r="S29" s="12" t="s">
        <v>82</v>
      </c>
      <c r="T29" s="12" t="s">
        <v>82</v>
      </c>
      <c r="U29" s="12" t="s">
        <v>82</v>
      </c>
      <c r="V29" s="114"/>
      <c r="W29" s="12"/>
      <c r="X29" s="114"/>
      <c r="Y29" s="114"/>
      <c r="Z29" s="4"/>
      <c r="AA29" s="4"/>
      <c r="AB29" s="4"/>
      <c r="AC29" s="4"/>
      <c r="AD29" s="4"/>
      <c r="AE29" s="4"/>
    </row>
    <row r="30" spans="1:31" s="1" customFormat="1" ht="14.25">
      <c r="A30" s="12">
        <v>24</v>
      </c>
      <c r="B30" s="117" t="s">
        <v>382</v>
      </c>
      <c r="C30" s="12"/>
      <c r="D30" s="12" t="s">
        <v>72</v>
      </c>
      <c r="E30" s="12" t="s">
        <v>73</v>
      </c>
      <c r="F30" s="12" t="s">
        <v>73</v>
      </c>
      <c r="G30" s="12">
        <v>1965</v>
      </c>
      <c r="H30" s="196">
        <v>32981.3</v>
      </c>
      <c r="I30" s="197" t="s">
        <v>63</v>
      </c>
      <c r="J30" s="198" t="s">
        <v>411</v>
      </c>
      <c r="K30" s="12" t="s">
        <v>891</v>
      </c>
      <c r="L30" s="12">
        <v>24</v>
      </c>
      <c r="M30" s="12" t="s">
        <v>479</v>
      </c>
      <c r="N30" s="12" t="s">
        <v>646</v>
      </c>
      <c r="O30" s="12" t="s">
        <v>120</v>
      </c>
      <c r="P30" s="12" t="s">
        <v>83</v>
      </c>
      <c r="Q30" s="12" t="s">
        <v>83</v>
      </c>
      <c r="R30" s="12" t="s">
        <v>82</v>
      </c>
      <c r="S30" s="12" t="s">
        <v>83</v>
      </c>
      <c r="T30" s="12" t="s">
        <v>92</v>
      </c>
      <c r="U30" s="12" t="s">
        <v>83</v>
      </c>
      <c r="V30" s="114"/>
      <c r="W30" s="12"/>
      <c r="X30" s="114"/>
      <c r="Y30" s="114"/>
      <c r="Z30" s="4"/>
      <c r="AA30" s="4"/>
      <c r="AB30" s="4"/>
      <c r="AC30" s="4"/>
      <c r="AD30" s="4"/>
      <c r="AE30" s="4"/>
    </row>
    <row r="31" spans="1:31" s="1" customFormat="1" ht="14.25">
      <c r="A31" s="12">
        <v>25</v>
      </c>
      <c r="B31" s="117" t="s">
        <v>386</v>
      </c>
      <c r="C31" s="12"/>
      <c r="D31" s="12" t="s">
        <v>72</v>
      </c>
      <c r="E31" s="12" t="s">
        <v>73</v>
      </c>
      <c r="F31" s="12" t="s">
        <v>73</v>
      </c>
      <c r="G31" s="12">
        <v>2014</v>
      </c>
      <c r="H31" s="196">
        <v>6199.99</v>
      </c>
      <c r="I31" s="197" t="s">
        <v>63</v>
      </c>
      <c r="J31" s="198" t="s">
        <v>416</v>
      </c>
      <c r="K31" s="12" t="s">
        <v>417</v>
      </c>
      <c r="L31" s="12">
        <v>25</v>
      </c>
      <c r="M31" s="12"/>
      <c r="N31" s="12"/>
      <c r="O31" s="12"/>
      <c r="P31" s="12" t="s">
        <v>83</v>
      </c>
      <c r="Q31" s="12" t="s">
        <v>92</v>
      </c>
      <c r="R31" s="12" t="s">
        <v>92</v>
      </c>
      <c r="S31" s="12" t="s">
        <v>92</v>
      </c>
      <c r="T31" s="12" t="s">
        <v>92</v>
      </c>
      <c r="U31" s="12" t="s">
        <v>92</v>
      </c>
      <c r="V31" s="114"/>
      <c r="W31" s="12"/>
      <c r="X31" s="114"/>
      <c r="Y31" s="114"/>
      <c r="Z31" s="4"/>
      <c r="AA31" s="4"/>
      <c r="AB31" s="4"/>
      <c r="AC31" s="4"/>
      <c r="AD31" s="4"/>
      <c r="AE31" s="4"/>
    </row>
    <row r="32" spans="1:31" s="1" customFormat="1" ht="28.5">
      <c r="A32" s="12">
        <v>26</v>
      </c>
      <c r="B32" s="117" t="s">
        <v>386</v>
      </c>
      <c r="C32" s="12"/>
      <c r="D32" s="12" t="s">
        <v>72</v>
      </c>
      <c r="E32" s="12" t="s">
        <v>73</v>
      </c>
      <c r="F32" s="12" t="s">
        <v>73</v>
      </c>
      <c r="G32" s="12">
        <v>2014</v>
      </c>
      <c r="H32" s="196">
        <v>12023.39</v>
      </c>
      <c r="I32" s="197" t="s">
        <v>63</v>
      </c>
      <c r="J32" s="198" t="s">
        <v>418</v>
      </c>
      <c r="K32" s="12" t="s">
        <v>419</v>
      </c>
      <c r="L32" s="12">
        <v>26</v>
      </c>
      <c r="M32" s="12"/>
      <c r="N32" s="12"/>
      <c r="O32" s="12"/>
      <c r="P32" s="12" t="s">
        <v>83</v>
      </c>
      <c r="Q32" s="12" t="s">
        <v>92</v>
      </c>
      <c r="R32" s="12" t="s">
        <v>92</v>
      </c>
      <c r="S32" s="12" t="s">
        <v>92</v>
      </c>
      <c r="T32" s="12" t="s">
        <v>92</v>
      </c>
      <c r="U32" s="12" t="s">
        <v>92</v>
      </c>
      <c r="V32" s="114"/>
      <c r="W32" s="12"/>
      <c r="X32" s="114"/>
      <c r="Y32" s="114"/>
      <c r="Z32" s="4"/>
      <c r="AA32" s="4"/>
      <c r="AB32" s="4"/>
      <c r="AC32" s="4"/>
      <c r="AD32" s="4"/>
      <c r="AE32" s="4"/>
    </row>
    <row r="33" spans="1:31" s="1" customFormat="1" ht="14.25">
      <c r="A33" s="12">
        <v>27</v>
      </c>
      <c r="B33" s="117" t="s">
        <v>386</v>
      </c>
      <c r="C33" s="12"/>
      <c r="D33" s="12" t="s">
        <v>72</v>
      </c>
      <c r="E33" s="12" t="s">
        <v>73</v>
      </c>
      <c r="F33" s="12" t="s">
        <v>73</v>
      </c>
      <c r="G33" s="12">
        <v>2014</v>
      </c>
      <c r="H33" s="196">
        <v>8849.98</v>
      </c>
      <c r="I33" s="197" t="s">
        <v>63</v>
      </c>
      <c r="J33" s="198" t="s">
        <v>418</v>
      </c>
      <c r="K33" s="12" t="s">
        <v>420</v>
      </c>
      <c r="L33" s="12">
        <v>27</v>
      </c>
      <c r="M33" s="12"/>
      <c r="N33" s="12"/>
      <c r="O33" s="12"/>
      <c r="P33" s="12" t="s">
        <v>82</v>
      </c>
      <c r="Q33" s="12" t="s">
        <v>92</v>
      </c>
      <c r="R33" s="12" t="s">
        <v>92</v>
      </c>
      <c r="S33" s="12" t="s">
        <v>92</v>
      </c>
      <c r="T33" s="12" t="s">
        <v>92</v>
      </c>
      <c r="U33" s="12" t="s">
        <v>92</v>
      </c>
      <c r="V33" s="114"/>
      <c r="W33" s="12"/>
      <c r="X33" s="114"/>
      <c r="Y33" s="114"/>
      <c r="Z33" s="4"/>
      <c r="AA33" s="4"/>
      <c r="AB33" s="4"/>
      <c r="AC33" s="4"/>
      <c r="AD33" s="4"/>
      <c r="AE33" s="4"/>
    </row>
    <row r="34" spans="1:31" s="1" customFormat="1" ht="28.5">
      <c r="A34" s="12">
        <v>28</v>
      </c>
      <c r="B34" s="117" t="s">
        <v>387</v>
      </c>
      <c r="C34" s="12"/>
      <c r="D34" s="12" t="s">
        <v>72</v>
      </c>
      <c r="E34" s="12" t="s">
        <v>73</v>
      </c>
      <c r="F34" s="12" t="s">
        <v>73</v>
      </c>
      <c r="G34" s="12">
        <v>2015</v>
      </c>
      <c r="H34" s="196">
        <v>6099.98</v>
      </c>
      <c r="I34" s="197" t="s">
        <v>63</v>
      </c>
      <c r="J34" s="198" t="s">
        <v>416</v>
      </c>
      <c r="K34" s="12" t="s">
        <v>65</v>
      </c>
      <c r="L34" s="12">
        <v>28</v>
      </c>
      <c r="M34" s="12"/>
      <c r="N34" s="12"/>
      <c r="O34" s="12"/>
      <c r="P34" s="12" t="s">
        <v>82</v>
      </c>
      <c r="Q34" s="12" t="s">
        <v>92</v>
      </c>
      <c r="R34" s="12" t="s">
        <v>92</v>
      </c>
      <c r="S34" s="12" t="s">
        <v>92</v>
      </c>
      <c r="T34" s="12" t="s">
        <v>92</v>
      </c>
      <c r="U34" s="12" t="s">
        <v>92</v>
      </c>
      <c r="V34" s="114"/>
      <c r="W34" s="12"/>
      <c r="X34" s="114"/>
      <c r="Y34" s="114"/>
      <c r="Z34" s="4"/>
      <c r="AA34" s="4"/>
      <c r="AB34" s="4"/>
      <c r="AC34" s="4"/>
      <c r="AD34" s="4"/>
      <c r="AE34" s="4"/>
    </row>
    <row r="35" spans="1:31" s="1" customFormat="1" ht="14.25">
      <c r="A35" s="12">
        <v>29</v>
      </c>
      <c r="B35" s="117" t="s">
        <v>388</v>
      </c>
      <c r="C35" s="12"/>
      <c r="D35" s="12" t="s">
        <v>72</v>
      </c>
      <c r="E35" s="12" t="s">
        <v>73</v>
      </c>
      <c r="F35" s="12" t="s">
        <v>73</v>
      </c>
      <c r="G35" s="12">
        <v>2015</v>
      </c>
      <c r="H35" s="196">
        <v>24744.75</v>
      </c>
      <c r="I35" s="197" t="s">
        <v>63</v>
      </c>
      <c r="J35" s="198" t="s">
        <v>408</v>
      </c>
      <c r="K35" s="12" t="s">
        <v>421</v>
      </c>
      <c r="L35" s="12">
        <v>29</v>
      </c>
      <c r="M35" s="12" t="s">
        <v>479</v>
      </c>
      <c r="N35" s="12" t="s">
        <v>652</v>
      </c>
      <c r="O35" s="12" t="s">
        <v>652</v>
      </c>
      <c r="P35" s="12" t="s">
        <v>82</v>
      </c>
      <c r="Q35" s="12" t="s">
        <v>82</v>
      </c>
      <c r="R35" s="12" t="s">
        <v>82</v>
      </c>
      <c r="S35" s="12" t="s">
        <v>82</v>
      </c>
      <c r="T35" s="12" t="s">
        <v>92</v>
      </c>
      <c r="U35" s="12" t="s">
        <v>92</v>
      </c>
      <c r="V35" s="114"/>
      <c r="W35" s="12"/>
      <c r="X35" s="114"/>
      <c r="Y35" s="114"/>
      <c r="Z35" s="4"/>
      <c r="AA35" s="4"/>
      <c r="AB35" s="4"/>
      <c r="AC35" s="4"/>
      <c r="AD35" s="4"/>
      <c r="AE35" s="4"/>
    </row>
    <row r="36" spans="1:31" s="1" customFormat="1" ht="28.5">
      <c r="A36" s="12">
        <v>30</v>
      </c>
      <c r="B36" s="117" t="s">
        <v>389</v>
      </c>
      <c r="C36" s="12"/>
      <c r="D36" s="12" t="s">
        <v>72</v>
      </c>
      <c r="E36" s="12" t="s">
        <v>73</v>
      </c>
      <c r="F36" s="12" t="s">
        <v>73</v>
      </c>
      <c r="G36" s="12">
        <v>2016</v>
      </c>
      <c r="H36" s="196">
        <v>3930</v>
      </c>
      <c r="I36" s="197" t="s">
        <v>63</v>
      </c>
      <c r="J36" s="198"/>
      <c r="K36" s="12" t="s">
        <v>422</v>
      </c>
      <c r="L36" s="12">
        <v>30</v>
      </c>
      <c r="M36" s="12"/>
      <c r="N36" s="12"/>
      <c r="O36" s="12"/>
      <c r="P36" s="12" t="s">
        <v>82</v>
      </c>
      <c r="Q36" s="12" t="s">
        <v>92</v>
      </c>
      <c r="R36" s="12" t="s">
        <v>92</v>
      </c>
      <c r="S36" s="12" t="s">
        <v>92</v>
      </c>
      <c r="T36" s="12" t="s">
        <v>92</v>
      </c>
      <c r="U36" s="12" t="s">
        <v>92</v>
      </c>
      <c r="V36" s="114"/>
      <c r="W36" s="12"/>
      <c r="X36" s="114"/>
      <c r="Y36" s="114"/>
      <c r="Z36" s="4"/>
      <c r="AA36" s="4"/>
      <c r="AB36" s="4"/>
      <c r="AC36" s="4"/>
      <c r="AD36" s="4"/>
      <c r="AE36" s="4"/>
    </row>
    <row r="37" spans="1:31" s="1" customFormat="1" ht="28.5">
      <c r="A37" s="12">
        <v>31</v>
      </c>
      <c r="B37" s="117" t="s">
        <v>389</v>
      </c>
      <c r="C37" s="12"/>
      <c r="D37" s="12" t="s">
        <v>72</v>
      </c>
      <c r="E37" s="12" t="s">
        <v>73</v>
      </c>
      <c r="F37" s="12" t="s">
        <v>73</v>
      </c>
      <c r="G37" s="12">
        <v>2016</v>
      </c>
      <c r="H37" s="196">
        <v>3930</v>
      </c>
      <c r="I37" s="197" t="s">
        <v>63</v>
      </c>
      <c r="J37" s="198"/>
      <c r="K37" s="12" t="s">
        <v>414</v>
      </c>
      <c r="L37" s="12">
        <v>31</v>
      </c>
      <c r="M37" s="12"/>
      <c r="N37" s="12"/>
      <c r="O37" s="12"/>
      <c r="P37" s="12" t="s">
        <v>82</v>
      </c>
      <c r="Q37" s="12" t="s">
        <v>92</v>
      </c>
      <c r="R37" s="12" t="s">
        <v>92</v>
      </c>
      <c r="S37" s="12" t="s">
        <v>92</v>
      </c>
      <c r="T37" s="12" t="s">
        <v>92</v>
      </c>
      <c r="U37" s="12" t="s">
        <v>92</v>
      </c>
      <c r="V37" s="114"/>
      <c r="W37" s="12"/>
      <c r="X37" s="114"/>
      <c r="Y37" s="114"/>
      <c r="Z37" s="4"/>
      <c r="AA37" s="4"/>
      <c r="AB37" s="4"/>
      <c r="AC37" s="4"/>
      <c r="AD37" s="4"/>
      <c r="AE37" s="4"/>
    </row>
    <row r="38" spans="1:31" s="1" customFormat="1" ht="14.25">
      <c r="A38" s="12">
        <v>32</v>
      </c>
      <c r="B38" s="117" t="s">
        <v>381</v>
      </c>
      <c r="C38" s="12"/>
      <c r="D38" s="12" t="s">
        <v>72</v>
      </c>
      <c r="E38" s="12" t="s">
        <v>73</v>
      </c>
      <c r="F38" s="12" t="s">
        <v>73</v>
      </c>
      <c r="G38" s="12">
        <v>2017</v>
      </c>
      <c r="H38" s="196">
        <v>1654642.74</v>
      </c>
      <c r="I38" s="197" t="s">
        <v>63</v>
      </c>
      <c r="J38" s="198"/>
      <c r="K38" s="12" t="s">
        <v>210</v>
      </c>
      <c r="L38" s="12">
        <v>32</v>
      </c>
      <c r="M38" s="12"/>
      <c r="N38" s="12"/>
      <c r="O38" s="12"/>
      <c r="P38" s="12"/>
      <c r="Q38" s="12"/>
      <c r="R38" s="12"/>
      <c r="S38" s="12"/>
      <c r="T38" s="12"/>
      <c r="U38" s="12"/>
      <c r="V38" s="114"/>
      <c r="W38" s="12"/>
      <c r="X38" s="114"/>
      <c r="Y38" s="114"/>
      <c r="Z38" s="4"/>
      <c r="AA38" s="4"/>
      <c r="AB38" s="4"/>
      <c r="AC38" s="4"/>
      <c r="AD38" s="4"/>
      <c r="AE38" s="4"/>
    </row>
    <row r="39" spans="1:31" s="1" customFormat="1" ht="14.25">
      <c r="A39" s="12">
        <v>33</v>
      </c>
      <c r="B39" s="117" t="s">
        <v>397</v>
      </c>
      <c r="C39" s="12"/>
      <c r="D39" s="12" t="s">
        <v>72</v>
      </c>
      <c r="E39" s="12" t="s">
        <v>73</v>
      </c>
      <c r="F39" s="12" t="s">
        <v>73</v>
      </c>
      <c r="G39" s="12">
        <v>1997</v>
      </c>
      <c r="H39" s="196">
        <v>750780.44</v>
      </c>
      <c r="I39" s="197" t="s">
        <v>63</v>
      </c>
      <c r="J39" s="198" t="s">
        <v>490</v>
      </c>
      <c r="K39" s="12" t="s">
        <v>406</v>
      </c>
      <c r="L39" s="12">
        <v>33</v>
      </c>
      <c r="M39" s="12" t="s">
        <v>479</v>
      </c>
      <c r="N39" s="12" t="s">
        <v>646</v>
      </c>
      <c r="O39" s="12" t="s">
        <v>120</v>
      </c>
      <c r="P39" s="12" t="s">
        <v>82</v>
      </c>
      <c r="Q39" s="12" t="s">
        <v>92</v>
      </c>
      <c r="R39" s="12" t="s">
        <v>92</v>
      </c>
      <c r="S39" s="12" t="s">
        <v>92</v>
      </c>
      <c r="T39" s="12" t="s">
        <v>92</v>
      </c>
      <c r="U39" s="12" t="s">
        <v>92</v>
      </c>
      <c r="V39" s="114"/>
      <c r="W39" s="12"/>
      <c r="X39" s="114"/>
      <c r="Y39" s="114"/>
      <c r="Z39" s="4"/>
      <c r="AA39" s="4"/>
      <c r="AB39" s="4"/>
      <c r="AC39" s="4"/>
      <c r="AD39" s="4"/>
      <c r="AE39" s="4"/>
    </row>
    <row r="40" spans="1:31" s="1" customFormat="1" ht="14.25">
      <c r="A40" s="12">
        <v>34</v>
      </c>
      <c r="B40" s="117" t="s">
        <v>398</v>
      </c>
      <c r="C40" s="12"/>
      <c r="D40" s="12" t="s">
        <v>72</v>
      </c>
      <c r="E40" s="12" t="s">
        <v>73</v>
      </c>
      <c r="F40" s="12" t="s">
        <v>73</v>
      </c>
      <c r="G40" s="12">
        <v>2012</v>
      </c>
      <c r="H40" s="196">
        <v>1006657.4</v>
      </c>
      <c r="I40" s="197" t="s">
        <v>63</v>
      </c>
      <c r="J40" s="198"/>
      <c r="K40" s="12" t="s">
        <v>412</v>
      </c>
      <c r="L40" s="12">
        <v>34</v>
      </c>
      <c r="M40" s="12"/>
      <c r="N40" s="12"/>
      <c r="O40" s="12"/>
      <c r="P40" s="12"/>
      <c r="Q40" s="12"/>
      <c r="R40" s="12"/>
      <c r="S40" s="12"/>
      <c r="T40" s="12"/>
      <c r="U40" s="12"/>
      <c r="V40" s="114"/>
      <c r="W40" s="12"/>
      <c r="X40" s="114"/>
      <c r="Y40" s="114"/>
      <c r="Z40" s="4"/>
      <c r="AA40" s="4"/>
      <c r="AB40" s="4"/>
      <c r="AC40" s="4"/>
      <c r="AD40" s="4"/>
      <c r="AE40" s="4"/>
    </row>
    <row r="41" spans="1:31" s="1" customFormat="1" ht="14.25">
      <c r="A41" s="12">
        <v>35</v>
      </c>
      <c r="B41" s="117" t="s">
        <v>399</v>
      </c>
      <c r="C41" s="12"/>
      <c r="D41" s="12" t="s">
        <v>72</v>
      </c>
      <c r="E41" s="12" t="s">
        <v>73</v>
      </c>
      <c r="F41" s="12" t="s">
        <v>73</v>
      </c>
      <c r="G41" s="12">
        <v>2012</v>
      </c>
      <c r="H41" s="196">
        <v>232956.77</v>
      </c>
      <c r="I41" s="197" t="s">
        <v>63</v>
      </c>
      <c r="J41" s="198"/>
      <c r="K41" s="12" t="s">
        <v>427</v>
      </c>
      <c r="L41" s="12">
        <v>35</v>
      </c>
      <c r="M41" s="12"/>
      <c r="N41" s="12"/>
      <c r="O41" s="12"/>
      <c r="P41" s="12"/>
      <c r="Q41" s="12"/>
      <c r="R41" s="12"/>
      <c r="S41" s="12"/>
      <c r="T41" s="12"/>
      <c r="U41" s="12"/>
      <c r="V41" s="114"/>
      <c r="W41" s="12"/>
      <c r="X41" s="114"/>
      <c r="Y41" s="114"/>
      <c r="Z41" s="4"/>
      <c r="AA41" s="4"/>
      <c r="AB41" s="4"/>
      <c r="AC41" s="4"/>
      <c r="AD41" s="4"/>
      <c r="AE41" s="4"/>
    </row>
    <row r="42" spans="1:31" s="1" customFormat="1" ht="14.25">
      <c r="A42" s="12">
        <v>36</v>
      </c>
      <c r="B42" s="117" t="s">
        <v>393</v>
      </c>
      <c r="C42" s="12"/>
      <c r="D42" s="12" t="s">
        <v>72</v>
      </c>
      <c r="E42" s="12" t="s">
        <v>73</v>
      </c>
      <c r="F42" s="12" t="s">
        <v>73</v>
      </c>
      <c r="G42" s="12">
        <v>2012</v>
      </c>
      <c r="H42" s="196">
        <v>470039.84</v>
      </c>
      <c r="I42" s="197" t="s">
        <v>63</v>
      </c>
      <c r="J42" s="198"/>
      <c r="K42" s="12" t="s">
        <v>415</v>
      </c>
      <c r="L42" s="12">
        <v>36</v>
      </c>
      <c r="M42" s="12" t="s">
        <v>106</v>
      </c>
      <c r="N42" s="12" t="s">
        <v>106</v>
      </c>
      <c r="O42" s="12"/>
      <c r="P42" s="12" t="s">
        <v>82</v>
      </c>
      <c r="Q42" s="12" t="s">
        <v>92</v>
      </c>
      <c r="R42" s="12" t="s">
        <v>92</v>
      </c>
      <c r="S42" s="12" t="s">
        <v>92</v>
      </c>
      <c r="T42" s="12" t="s">
        <v>92</v>
      </c>
      <c r="U42" s="12" t="s">
        <v>92</v>
      </c>
      <c r="V42" s="114"/>
      <c r="W42" s="12"/>
      <c r="X42" s="114"/>
      <c r="Y42" s="114"/>
      <c r="Z42" s="4"/>
      <c r="AA42" s="4"/>
      <c r="AB42" s="4"/>
      <c r="AC42" s="4"/>
      <c r="AD42" s="4"/>
      <c r="AE42" s="4"/>
    </row>
    <row r="43" spans="1:31" s="1" customFormat="1" ht="14.25">
      <c r="A43" s="12">
        <v>37</v>
      </c>
      <c r="B43" s="117" t="s">
        <v>400</v>
      </c>
      <c r="C43" s="12"/>
      <c r="D43" s="12" t="s">
        <v>72</v>
      </c>
      <c r="E43" s="12" t="s">
        <v>73</v>
      </c>
      <c r="F43" s="12" t="s">
        <v>73</v>
      </c>
      <c r="G43" s="12">
        <v>2013</v>
      </c>
      <c r="H43" s="196">
        <v>2153852.9</v>
      </c>
      <c r="I43" s="197" t="s">
        <v>63</v>
      </c>
      <c r="J43" s="198"/>
      <c r="K43" s="12" t="s">
        <v>428</v>
      </c>
      <c r="L43" s="12">
        <v>37</v>
      </c>
      <c r="M43" s="12"/>
      <c r="N43" s="12"/>
      <c r="O43" s="12"/>
      <c r="P43" s="12" t="s">
        <v>92</v>
      </c>
      <c r="Q43" s="12" t="s">
        <v>92</v>
      </c>
      <c r="R43" s="12" t="s">
        <v>92</v>
      </c>
      <c r="S43" s="12" t="s">
        <v>92</v>
      </c>
      <c r="T43" s="12" t="s">
        <v>92</v>
      </c>
      <c r="U43" s="12" t="s">
        <v>92</v>
      </c>
      <c r="V43" s="114"/>
      <c r="W43" s="12"/>
      <c r="X43" s="114"/>
      <c r="Y43" s="114"/>
      <c r="Z43" s="4"/>
      <c r="AA43" s="4"/>
      <c r="AB43" s="4"/>
      <c r="AC43" s="4"/>
      <c r="AD43" s="4"/>
      <c r="AE43" s="4"/>
    </row>
    <row r="44" spans="1:31" s="1" customFormat="1" ht="14.25">
      <c r="A44" s="12">
        <v>38</v>
      </c>
      <c r="B44" s="117" t="s">
        <v>394</v>
      </c>
      <c r="C44" s="12"/>
      <c r="D44" s="12" t="s">
        <v>72</v>
      </c>
      <c r="E44" s="12" t="s">
        <v>73</v>
      </c>
      <c r="F44" s="12" t="s">
        <v>73</v>
      </c>
      <c r="G44" s="12">
        <v>2014</v>
      </c>
      <c r="H44" s="196">
        <v>26779.05</v>
      </c>
      <c r="I44" s="197" t="s">
        <v>63</v>
      </c>
      <c r="J44" s="198" t="s">
        <v>416</v>
      </c>
      <c r="K44" s="12" t="s">
        <v>488</v>
      </c>
      <c r="L44" s="12">
        <v>38</v>
      </c>
      <c r="M44" s="12"/>
      <c r="N44" s="12"/>
      <c r="O44" s="12"/>
      <c r="P44" s="12"/>
      <c r="Q44" s="12"/>
      <c r="R44" s="12"/>
      <c r="S44" s="12"/>
      <c r="T44" s="12"/>
      <c r="U44" s="12"/>
      <c r="V44" s="114"/>
      <c r="W44" s="12"/>
      <c r="X44" s="114"/>
      <c r="Y44" s="114"/>
      <c r="Z44" s="4"/>
      <c r="AA44" s="4"/>
      <c r="AB44" s="4"/>
      <c r="AC44" s="4"/>
      <c r="AD44" s="4"/>
      <c r="AE44" s="4"/>
    </row>
    <row r="45" spans="1:31" s="1" customFormat="1" ht="14.25">
      <c r="A45" s="12">
        <v>39</v>
      </c>
      <c r="B45" s="117" t="s">
        <v>403</v>
      </c>
      <c r="C45" s="12"/>
      <c r="D45" s="12" t="s">
        <v>72</v>
      </c>
      <c r="E45" s="12" t="s">
        <v>73</v>
      </c>
      <c r="F45" s="12" t="s">
        <v>73</v>
      </c>
      <c r="G45" s="12">
        <v>2015</v>
      </c>
      <c r="H45" s="196">
        <v>10000</v>
      </c>
      <c r="I45" s="197" t="s">
        <v>63</v>
      </c>
      <c r="J45" s="198"/>
      <c r="K45" s="12" t="s">
        <v>213</v>
      </c>
      <c r="L45" s="12">
        <v>39</v>
      </c>
      <c r="M45" s="12"/>
      <c r="N45" s="12"/>
      <c r="O45" s="12"/>
      <c r="P45" s="12"/>
      <c r="Q45" s="12"/>
      <c r="R45" s="12"/>
      <c r="S45" s="12"/>
      <c r="T45" s="12"/>
      <c r="U45" s="12"/>
      <c r="V45" s="114"/>
      <c r="W45" s="12"/>
      <c r="X45" s="114"/>
      <c r="Y45" s="114"/>
      <c r="Z45" s="4"/>
      <c r="AA45" s="4"/>
      <c r="AB45" s="4"/>
      <c r="AC45" s="4"/>
      <c r="AD45" s="4"/>
      <c r="AE45" s="4"/>
    </row>
    <row r="46" spans="1:31" s="1" customFormat="1" ht="14.25">
      <c r="A46" s="12">
        <v>40</v>
      </c>
      <c r="B46" s="117" t="s">
        <v>403</v>
      </c>
      <c r="C46" s="12"/>
      <c r="D46" s="12" t="s">
        <v>72</v>
      </c>
      <c r="E46" s="12" t="s">
        <v>73</v>
      </c>
      <c r="F46" s="12" t="s">
        <v>73</v>
      </c>
      <c r="G46" s="12">
        <v>2016</v>
      </c>
      <c r="H46" s="196">
        <v>11920.42</v>
      </c>
      <c r="I46" s="197" t="s">
        <v>63</v>
      </c>
      <c r="J46" s="198"/>
      <c r="K46" s="12" t="s">
        <v>65</v>
      </c>
      <c r="L46" s="12">
        <v>40</v>
      </c>
      <c r="M46" s="12"/>
      <c r="N46" s="12"/>
      <c r="O46" s="12"/>
      <c r="P46" s="12"/>
      <c r="Q46" s="12"/>
      <c r="R46" s="12"/>
      <c r="S46" s="12"/>
      <c r="T46" s="12"/>
      <c r="U46" s="12"/>
      <c r="V46" s="114"/>
      <c r="W46" s="12"/>
      <c r="X46" s="114"/>
      <c r="Y46" s="114"/>
      <c r="Z46" s="4"/>
      <c r="AA46" s="4"/>
      <c r="AB46" s="4"/>
      <c r="AC46" s="4"/>
      <c r="AD46" s="4"/>
      <c r="AE46" s="4"/>
    </row>
    <row r="47" spans="1:31" s="1" customFormat="1" ht="28.5">
      <c r="A47" s="12">
        <v>41</v>
      </c>
      <c r="B47" s="117" t="s">
        <v>404</v>
      </c>
      <c r="C47" s="12"/>
      <c r="D47" s="12" t="s">
        <v>72</v>
      </c>
      <c r="E47" s="12" t="s">
        <v>73</v>
      </c>
      <c r="F47" s="12" t="s">
        <v>73</v>
      </c>
      <c r="G47" s="12">
        <v>2016</v>
      </c>
      <c r="H47" s="196">
        <v>42085.3</v>
      </c>
      <c r="I47" s="197" t="s">
        <v>63</v>
      </c>
      <c r="J47" s="198"/>
      <c r="K47" s="12" t="s">
        <v>425</v>
      </c>
      <c r="L47" s="12">
        <v>41</v>
      </c>
      <c r="M47" s="12"/>
      <c r="N47" s="12"/>
      <c r="O47" s="12"/>
      <c r="P47" s="12"/>
      <c r="Q47" s="12"/>
      <c r="R47" s="12"/>
      <c r="S47" s="12"/>
      <c r="T47" s="12"/>
      <c r="U47" s="12"/>
      <c r="V47" s="114"/>
      <c r="W47" s="12"/>
      <c r="X47" s="114"/>
      <c r="Y47" s="114"/>
      <c r="Z47" s="4"/>
      <c r="AA47" s="4"/>
      <c r="AB47" s="4"/>
      <c r="AC47" s="4"/>
      <c r="AD47" s="4"/>
      <c r="AE47" s="4"/>
    </row>
    <row r="48" spans="1:31" s="1" customFormat="1" ht="14.25">
      <c r="A48" s="12">
        <v>42</v>
      </c>
      <c r="B48" s="117" t="s">
        <v>373</v>
      </c>
      <c r="C48" s="12"/>
      <c r="D48" s="12" t="s">
        <v>72</v>
      </c>
      <c r="E48" s="12" t="s">
        <v>73</v>
      </c>
      <c r="F48" s="12" t="s">
        <v>73</v>
      </c>
      <c r="G48" s="12">
        <v>2017</v>
      </c>
      <c r="H48" s="196">
        <v>36201.6</v>
      </c>
      <c r="I48" s="197" t="s">
        <v>63</v>
      </c>
      <c r="J48" s="198"/>
      <c r="K48" s="12" t="s">
        <v>406</v>
      </c>
      <c r="L48" s="12">
        <v>42</v>
      </c>
      <c r="M48" s="12"/>
      <c r="N48" s="12"/>
      <c r="O48" s="12"/>
      <c r="P48" s="12" t="s">
        <v>92</v>
      </c>
      <c r="Q48" s="12" t="s">
        <v>92</v>
      </c>
      <c r="R48" s="12" t="s">
        <v>92</v>
      </c>
      <c r="S48" s="12" t="s">
        <v>92</v>
      </c>
      <c r="T48" s="12" t="s">
        <v>92</v>
      </c>
      <c r="U48" s="12" t="s">
        <v>92</v>
      </c>
      <c r="V48" s="114"/>
      <c r="W48" s="12"/>
      <c r="X48" s="114"/>
      <c r="Y48" s="114"/>
      <c r="Z48" s="4"/>
      <c r="AA48" s="4"/>
      <c r="AB48" s="4"/>
      <c r="AC48" s="4"/>
      <c r="AD48" s="4"/>
      <c r="AE48" s="4"/>
    </row>
    <row r="49" spans="1:31" s="1" customFormat="1" ht="14.25">
      <c r="A49" s="12">
        <v>43</v>
      </c>
      <c r="B49" s="117" t="s">
        <v>405</v>
      </c>
      <c r="C49" s="12"/>
      <c r="D49" s="12" t="s">
        <v>72</v>
      </c>
      <c r="E49" s="12" t="s">
        <v>73</v>
      </c>
      <c r="F49" s="12" t="s">
        <v>73</v>
      </c>
      <c r="G49" s="12">
        <v>2017</v>
      </c>
      <c r="H49" s="196">
        <v>19999.98</v>
      </c>
      <c r="I49" s="197" t="s">
        <v>63</v>
      </c>
      <c r="J49" s="198"/>
      <c r="K49" s="12" t="s">
        <v>64</v>
      </c>
      <c r="L49" s="12">
        <v>43</v>
      </c>
      <c r="M49" s="12"/>
      <c r="N49" s="12"/>
      <c r="O49" s="12"/>
      <c r="P49" s="12"/>
      <c r="Q49" s="12"/>
      <c r="R49" s="12"/>
      <c r="S49" s="12"/>
      <c r="T49" s="12"/>
      <c r="U49" s="12"/>
      <c r="V49" s="114"/>
      <c r="W49" s="12"/>
      <c r="X49" s="114"/>
      <c r="Y49" s="114"/>
      <c r="Z49" s="4"/>
      <c r="AA49" s="4"/>
      <c r="AB49" s="4"/>
      <c r="AC49" s="4"/>
      <c r="AD49" s="4"/>
      <c r="AE49" s="4"/>
    </row>
    <row r="50" spans="1:31" s="1" customFormat="1" ht="14.25">
      <c r="A50" s="12">
        <v>44</v>
      </c>
      <c r="B50" s="117" t="s">
        <v>399</v>
      </c>
      <c r="C50" s="12"/>
      <c r="D50" s="12" t="s">
        <v>72</v>
      </c>
      <c r="E50" s="12" t="s">
        <v>73</v>
      </c>
      <c r="F50" s="12" t="s">
        <v>73</v>
      </c>
      <c r="G50" s="12">
        <v>2017</v>
      </c>
      <c r="H50" s="196">
        <v>241744.06</v>
      </c>
      <c r="I50" s="197" t="s">
        <v>63</v>
      </c>
      <c r="J50" s="198"/>
      <c r="K50" s="12" t="s">
        <v>429</v>
      </c>
      <c r="L50" s="12">
        <v>44</v>
      </c>
      <c r="M50" s="12"/>
      <c r="N50" s="12"/>
      <c r="O50" s="12"/>
      <c r="P50" s="12"/>
      <c r="Q50" s="12"/>
      <c r="R50" s="12"/>
      <c r="S50" s="12"/>
      <c r="T50" s="12"/>
      <c r="U50" s="12"/>
      <c r="V50" s="114"/>
      <c r="W50" s="12"/>
      <c r="X50" s="114"/>
      <c r="Y50" s="114"/>
      <c r="Z50" s="4"/>
      <c r="AA50" s="4"/>
      <c r="AB50" s="4"/>
      <c r="AC50" s="4"/>
      <c r="AD50" s="4"/>
      <c r="AE50" s="4"/>
    </row>
    <row r="51" spans="1:31" s="1" customFormat="1" ht="14.25">
      <c r="A51" s="12">
        <v>45</v>
      </c>
      <c r="B51" s="117" t="s">
        <v>465</v>
      </c>
      <c r="C51" s="12"/>
      <c r="D51" s="12" t="s">
        <v>72</v>
      </c>
      <c r="E51" s="12" t="s">
        <v>73</v>
      </c>
      <c r="F51" s="12" t="s">
        <v>73</v>
      </c>
      <c r="G51" s="12">
        <v>2019</v>
      </c>
      <c r="H51" s="196">
        <v>486984.34</v>
      </c>
      <c r="I51" s="197" t="s">
        <v>63</v>
      </c>
      <c r="J51" s="198"/>
      <c r="K51" s="12" t="s">
        <v>546</v>
      </c>
      <c r="L51" s="12">
        <v>45</v>
      </c>
      <c r="M51" s="12"/>
      <c r="N51" s="12"/>
      <c r="O51" s="12"/>
      <c r="P51" s="12"/>
      <c r="Q51" s="12"/>
      <c r="R51" s="12"/>
      <c r="S51" s="12"/>
      <c r="T51" s="12"/>
      <c r="U51" s="12"/>
      <c r="V51" s="114"/>
      <c r="W51" s="12"/>
      <c r="X51" s="114"/>
      <c r="Y51" s="114"/>
      <c r="Z51" s="4"/>
      <c r="AA51" s="4"/>
      <c r="AB51" s="4"/>
      <c r="AC51" s="4"/>
      <c r="AD51" s="4"/>
      <c r="AE51" s="4"/>
    </row>
    <row r="52" spans="1:31" s="1" customFormat="1" ht="14.25">
      <c r="A52" s="12">
        <v>46</v>
      </c>
      <c r="B52" s="117" t="s">
        <v>466</v>
      </c>
      <c r="C52" s="12"/>
      <c r="D52" s="12" t="s">
        <v>72</v>
      </c>
      <c r="E52" s="12" t="s">
        <v>73</v>
      </c>
      <c r="F52" s="12" t="s">
        <v>73</v>
      </c>
      <c r="G52" s="12">
        <v>2019</v>
      </c>
      <c r="H52" s="196">
        <v>292700.77</v>
      </c>
      <c r="I52" s="197" t="s">
        <v>63</v>
      </c>
      <c r="J52" s="198"/>
      <c r="K52" s="12" t="s">
        <v>66</v>
      </c>
      <c r="L52" s="12">
        <v>46</v>
      </c>
      <c r="M52" s="12"/>
      <c r="N52" s="12"/>
      <c r="O52" s="12"/>
      <c r="P52" s="12"/>
      <c r="Q52" s="12"/>
      <c r="R52" s="12"/>
      <c r="S52" s="12"/>
      <c r="T52" s="12"/>
      <c r="U52" s="12"/>
      <c r="V52" s="114"/>
      <c r="W52" s="12"/>
      <c r="X52" s="114"/>
      <c r="Y52" s="114"/>
      <c r="Z52" s="4"/>
      <c r="AA52" s="4"/>
      <c r="AB52" s="4"/>
      <c r="AC52" s="4"/>
      <c r="AD52" s="4"/>
      <c r="AE52" s="4"/>
    </row>
    <row r="53" spans="1:31" s="1" customFormat="1" ht="14.25">
      <c r="A53" s="12">
        <v>47</v>
      </c>
      <c r="B53" s="117" t="s">
        <v>403</v>
      </c>
      <c r="C53" s="12"/>
      <c r="D53" s="12" t="s">
        <v>72</v>
      </c>
      <c r="E53" s="12" t="s">
        <v>73</v>
      </c>
      <c r="F53" s="12" t="s">
        <v>73</v>
      </c>
      <c r="G53" s="12">
        <v>2012</v>
      </c>
      <c r="H53" s="196">
        <v>28931.8</v>
      </c>
      <c r="I53" s="197" t="s">
        <v>63</v>
      </c>
      <c r="J53" s="198"/>
      <c r="K53" s="12" t="s">
        <v>430</v>
      </c>
      <c r="L53" s="12">
        <v>47</v>
      </c>
      <c r="M53" s="12"/>
      <c r="N53" s="12"/>
      <c r="O53" s="12"/>
      <c r="P53" s="12"/>
      <c r="Q53" s="12"/>
      <c r="R53" s="12"/>
      <c r="S53" s="12"/>
      <c r="T53" s="12"/>
      <c r="U53" s="12"/>
      <c r="V53" s="114"/>
      <c r="W53" s="12"/>
      <c r="X53" s="114"/>
      <c r="Y53" s="114"/>
      <c r="Z53" s="4"/>
      <c r="AA53" s="4"/>
      <c r="AB53" s="4"/>
      <c r="AC53" s="4"/>
      <c r="AD53" s="4"/>
      <c r="AE53" s="4"/>
    </row>
    <row r="54" spans="1:31" s="1" customFormat="1" ht="28.5">
      <c r="A54" s="12">
        <v>48</v>
      </c>
      <c r="B54" s="117" t="s">
        <v>402</v>
      </c>
      <c r="C54" s="12"/>
      <c r="D54" s="12" t="s">
        <v>72</v>
      </c>
      <c r="E54" s="12" t="s">
        <v>73</v>
      </c>
      <c r="F54" s="12" t="s">
        <v>73</v>
      </c>
      <c r="G54" s="12">
        <v>2013</v>
      </c>
      <c r="H54" s="196">
        <v>33603.72</v>
      </c>
      <c r="I54" s="197" t="s">
        <v>63</v>
      </c>
      <c r="J54" s="198"/>
      <c r="K54" s="12" t="s">
        <v>65</v>
      </c>
      <c r="L54" s="12">
        <v>48</v>
      </c>
      <c r="M54" s="12" t="s">
        <v>651</v>
      </c>
      <c r="N54" s="12"/>
      <c r="O54" s="12"/>
      <c r="P54" s="12"/>
      <c r="Q54" s="12"/>
      <c r="R54" s="12"/>
      <c r="S54" s="12"/>
      <c r="T54" s="12"/>
      <c r="U54" s="12"/>
      <c r="V54" s="114"/>
      <c r="W54" s="12"/>
      <c r="X54" s="114"/>
      <c r="Y54" s="114"/>
      <c r="Z54" s="4"/>
      <c r="AA54" s="4"/>
      <c r="AB54" s="4"/>
      <c r="AC54" s="4"/>
      <c r="AD54" s="4"/>
      <c r="AE54" s="4"/>
    </row>
    <row r="55" spans="1:31" s="1" customFormat="1" ht="14.25">
      <c r="A55" s="12">
        <v>49</v>
      </c>
      <c r="B55" s="117" t="s">
        <v>392</v>
      </c>
      <c r="C55" s="12"/>
      <c r="D55" s="12" t="s">
        <v>72</v>
      </c>
      <c r="E55" s="12" t="s">
        <v>73</v>
      </c>
      <c r="F55" s="12" t="s">
        <v>73</v>
      </c>
      <c r="G55" s="12">
        <v>2016</v>
      </c>
      <c r="H55" s="196">
        <v>307954.09</v>
      </c>
      <c r="I55" s="197" t="s">
        <v>63</v>
      </c>
      <c r="J55" s="198" t="s">
        <v>487</v>
      </c>
      <c r="K55" s="12" t="s">
        <v>892</v>
      </c>
      <c r="L55" s="12">
        <v>49</v>
      </c>
      <c r="M55" s="12" t="s">
        <v>479</v>
      </c>
      <c r="N55" s="12" t="s">
        <v>646</v>
      </c>
      <c r="O55" s="12" t="s">
        <v>120</v>
      </c>
      <c r="P55" s="12" t="s">
        <v>82</v>
      </c>
      <c r="Q55" s="12" t="s">
        <v>82</v>
      </c>
      <c r="R55" s="12" t="s">
        <v>82</v>
      </c>
      <c r="S55" s="12" t="s">
        <v>82</v>
      </c>
      <c r="T55" s="12" t="s">
        <v>92</v>
      </c>
      <c r="U55" s="12" t="s">
        <v>82</v>
      </c>
      <c r="V55" s="114"/>
      <c r="W55" s="12"/>
      <c r="X55" s="114"/>
      <c r="Y55" s="114"/>
      <c r="Z55" s="4"/>
      <c r="AA55" s="4"/>
      <c r="AB55" s="4"/>
      <c r="AC55" s="4"/>
      <c r="AD55" s="4"/>
      <c r="AE55" s="4"/>
    </row>
    <row r="56" spans="1:31" s="1" customFormat="1" ht="14.25">
      <c r="A56" s="12">
        <v>50</v>
      </c>
      <c r="B56" s="117" t="s">
        <v>401</v>
      </c>
      <c r="C56" s="12"/>
      <c r="D56" s="12" t="s">
        <v>73</v>
      </c>
      <c r="E56" s="12" t="s">
        <v>73</v>
      </c>
      <c r="F56" s="12" t="s">
        <v>73</v>
      </c>
      <c r="G56" s="12">
        <v>2011</v>
      </c>
      <c r="H56" s="196">
        <v>713450.63</v>
      </c>
      <c r="I56" s="197" t="s">
        <v>63</v>
      </c>
      <c r="J56" s="198" t="s">
        <v>489</v>
      </c>
      <c r="K56" s="12" t="s">
        <v>426</v>
      </c>
      <c r="L56" s="12">
        <v>50</v>
      </c>
      <c r="M56" s="12"/>
      <c r="N56" s="12"/>
      <c r="O56" s="12"/>
      <c r="P56" s="12" t="s">
        <v>82</v>
      </c>
      <c r="Q56" s="12" t="s">
        <v>82</v>
      </c>
      <c r="R56" s="12" t="s">
        <v>92</v>
      </c>
      <c r="S56" s="12" t="s">
        <v>92</v>
      </c>
      <c r="T56" s="12" t="s">
        <v>92</v>
      </c>
      <c r="U56" s="12" t="s">
        <v>92</v>
      </c>
      <c r="V56" s="114"/>
      <c r="W56" s="12"/>
      <c r="X56" s="114"/>
      <c r="Y56" s="114"/>
      <c r="Z56" s="4"/>
      <c r="AA56" s="4"/>
      <c r="AB56" s="4"/>
      <c r="AC56" s="4"/>
      <c r="AD56" s="4"/>
      <c r="AE56" s="4"/>
    </row>
    <row r="57" spans="1:31" s="1" customFormat="1" ht="28.5">
      <c r="A57" s="12">
        <v>51</v>
      </c>
      <c r="B57" s="117" t="s">
        <v>395</v>
      </c>
      <c r="C57" s="12"/>
      <c r="D57" s="12" t="s">
        <v>72</v>
      </c>
      <c r="E57" s="12" t="s">
        <v>73</v>
      </c>
      <c r="F57" s="12" t="s">
        <v>73</v>
      </c>
      <c r="G57" s="12">
        <v>2015</v>
      </c>
      <c r="H57" s="196">
        <v>13965.4</v>
      </c>
      <c r="I57" s="197" t="s">
        <v>63</v>
      </c>
      <c r="J57" s="198"/>
      <c r="K57" s="12" t="s">
        <v>64</v>
      </c>
      <c r="L57" s="12">
        <v>51</v>
      </c>
      <c r="M57" s="12" t="s">
        <v>106</v>
      </c>
      <c r="N57" s="12" t="s">
        <v>106</v>
      </c>
      <c r="O57" s="12" t="s">
        <v>106</v>
      </c>
      <c r="P57" s="12" t="s">
        <v>82</v>
      </c>
      <c r="Q57" s="12" t="s">
        <v>92</v>
      </c>
      <c r="R57" s="12" t="s">
        <v>92</v>
      </c>
      <c r="S57" s="12" t="s">
        <v>92</v>
      </c>
      <c r="T57" s="12" t="s">
        <v>92</v>
      </c>
      <c r="U57" s="12" t="s">
        <v>92</v>
      </c>
      <c r="V57" s="114"/>
      <c r="W57" s="12"/>
      <c r="X57" s="114"/>
      <c r="Y57" s="114"/>
      <c r="Z57" s="4"/>
      <c r="AA57" s="4"/>
      <c r="AB57" s="4"/>
      <c r="AC57" s="4"/>
      <c r="AD57" s="4"/>
      <c r="AE57" s="4"/>
    </row>
    <row r="58" spans="1:31" s="1" customFormat="1" ht="14.25">
      <c r="A58" s="12">
        <v>52</v>
      </c>
      <c r="B58" s="117" t="s">
        <v>396</v>
      </c>
      <c r="C58" s="12"/>
      <c r="D58" s="12" t="s">
        <v>72</v>
      </c>
      <c r="E58" s="12" t="s">
        <v>73</v>
      </c>
      <c r="F58" s="12" t="s">
        <v>73</v>
      </c>
      <c r="G58" s="12">
        <v>2017</v>
      </c>
      <c r="H58" s="196">
        <v>6000</v>
      </c>
      <c r="I58" s="197" t="s">
        <v>63</v>
      </c>
      <c r="J58" s="198"/>
      <c r="K58" s="12" t="s">
        <v>65</v>
      </c>
      <c r="L58" s="12">
        <v>52</v>
      </c>
      <c r="M58" s="12" t="s">
        <v>106</v>
      </c>
      <c r="N58" s="12" t="s">
        <v>106</v>
      </c>
      <c r="O58" s="12" t="s">
        <v>106</v>
      </c>
      <c r="P58" s="12" t="s">
        <v>82</v>
      </c>
      <c r="Q58" s="12" t="s">
        <v>92</v>
      </c>
      <c r="R58" s="12" t="s">
        <v>92</v>
      </c>
      <c r="S58" s="12" t="s">
        <v>92</v>
      </c>
      <c r="T58" s="12" t="s">
        <v>92</v>
      </c>
      <c r="U58" s="12" t="s">
        <v>92</v>
      </c>
      <c r="V58" s="114"/>
      <c r="W58" s="12"/>
      <c r="X58" s="114"/>
      <c r="Y58" s="114"/>
      <c r="Z58" s="4"/>
      <c r="AA58" s="4"/>
      <c r="AB58" s="4"/>
      <c r="AC58" s="4"/>
      <c r="AD58" s="4"/>
      <c r="AE58" s="4"/>
    </row>
    <row r="59" spans="1:31" s="1" customFormat="1" ht="14.25">
      <c r="A59" s="12">
        <v>53</v>
      </c>
      <c r="B59" s="117" t="s">
        <v>396</v>
      </c>
      <c r="C59" s="12"/>
      <c r="D59" s="12" t="s">
        <v>72</v>
      </c>
      <c r="E59" s="12" t="s">
        <v>73</v>
      </c>
      <c r="F59" s="12" t="s">
        <v>73</v>
      </c>
      <c r="G59" s="12">
        <v>2017</v>
      </c>
      <c r="H59" s="196">
        <v>3500</v>
      </c>
      <c r="I59" s="197" t="s">
        <v>63</v>
      </c>
      <c r="J59" s="198"/>
      <c r="K59" s="12" t="s">
        <v>414</v>
      </c>
      <c r="L59" s="12">
        <v>53</v>
      </c>
      <c r="M59" s="12" t="s">
        <v>106</v>
      </c>
      <c r="N59" s="12" t="s">
        <v>106</v>
      </c>
      <c r="O59" s="12" t="s">
        <v>106</v>
      </c>
      <c r="P59" s="12" t="s">
        <v>82</v>
      </c>
      <c r="Q59" s="12" t="s">
        <v>92</v>
      </c>
      <c r="R59" s="12" t="s">
        <v>92</v>
      </c>
      <c r="S59" s="12" t="s">
        <v>92</v>
      </c>
      <c r="T59" s="12" t="s">
        <v>92</v>
      </c>
      <c r="U59" s="12" t="s">
        <v>92</v>
      </c>
      <c r="V59" s="114"/>
      <c r="W59" s="12"/>
      <c r="X59" s="114"/>
      <c r="Y59" s="114"/>
      <c r="Z59" s="4"/>
      <c r="AA59" s="4"/>
      <c r="AB59" s="4"/>
      <c r="AC59" s="4"/>
      <c r="AD59" s="4"/>
      <c r="AE59" s="4"/>
    </row>
    <row r="60" spans="1:31" s="1" customFormat="1" ht="14.25">
      <c r="A60" s="12">
        <v>54</v>
      </c>
      <c r="B60" s="117" t="s">
        <v>396</v>
      </c>
      <c r="C60" s="12"/>
      <c r="D60" s="12" t="s">
        <v>72</v>
      </c>
      <c r="E60" s="12" t="s">
        <v>73</v>
      </c>
      <c r="F60" s="12" t="s">
        <v>73</v>
      </c>
      <c r="G60" s="12">
        <v>2017</v>
      </c>
      <c r="H60" s="196">
        <v>8000</v>
      </c>
      <c r="I60" s="197" t="s">
        <v>63</v>
      </c>
      <c r="J60" s="198"/>
      <c r="K60" s="12" t="s">
        <v>425</v>
      </c>
      <c r="L60" s="12">
        <v>54</v>
      </c>
      <c r="M60" s="12" t="s">
        <v>106</v>
      </c>
      <c r="N60" s="12" t="s">
        <v>106</v>
      </c>
      <c r="O60" s="12" t="s">
        <v>106</v>
      </c>
      <c r="P60" s="12" t="s">
        <v>82</v>
      </c>
      <c r="Q60" s="12" t="s">
        <v>92</v>
      </c>
      <c r="R60" s="12" t="s">
        <v>92</v>
      </c>
      <c r="S60" s="12" t="s">
        <v>92</v>
      </c>
      <c r="T60" s="12" t="s">
        <v>92</v>
      </c>
      <c r="U60" s="12" t="s">
        <v>92</v>
      </c>
      <c r="V60" s="114"/>
      <c r="W60" s="12"/>
      <c r="X60" s="114"/>
      <c r="Y60" s="114"/>
      <c r="Z60" s="4"/>
      <c r="AA60" s="4"/>
      <c r="AB60" s="4"/>
      <c r="AC60" s="4"/>
      <c r="AD60" s="4"/>
      <c r="AE60" s="4"/>
    </row>
    <row r="61" spans="1:31" s="1" customFormat="1" ht="14.25">
      <c r="A61" s="12">
        <v>55</v>
      </c>
      <c r="B61" s="117" t="s">
        <v>466</v>
      </c>
      <c r="C61" s="12"/>
      <c r="D61" s="12" t="s">
        <v>72</v>
      </c>
      <c r="E61" s="12" t="s">
        <v>73</v>
      </c>
      <c r="F61" s="12" t="s">
        <v>73</v>
      </c>
      <c r="G61" s="12">
        <v>2014</v>
      </c>
      <c r="H61" s="196">
        <v>222597.39</v>
      </c>
      <c r="I61" s="197" t="s">
        <v>63</v>
      </c>
      <c r="J61" s="198"/>
      <c r="K61" s="12" t="s">
        <v>212</v>
      </c>
      <c r="L61" s="12">
        <v>55</v>
      </c>
      <c r="M61" s="12"/>
      <c r="N61" s="12"/>
      <c r="O61" s="12"/>
      <c r="P61" s="12"/>
      <c r="Q61" s="12"/>
      <c r="R61" s="12"/>
      <c r="S61" s="12"/>
      <c r="T61" s="12"/>
      <c r="U61" s="12"/>
      <c r="V61" s="114"/>
      <c r="W61" s="12"/>
      <c r="X61" s="114"/>
      <c r="Y61" s="114"/>
      <c r="Z61" s="4"/>
      <c r="AA61" s="4"/>
      <c r="AB61" s="4"/>
      <c r="AC61" s="4"/>
      <c r="AD61" s="4"/>
      <c r="AE61" s="4"/>
    </row>
    <row r="62" spans="1:31" s="1" customFormat="1" ht="28.5">
      <c r="A62" s="12">
        <v>56</v>
      </c>
      <c r="B62" s="117" t="s">
        <v>654</v>
      </c>
      <c r="C62" s="12"/>
      <c r="D62" s="12" t="s">
        <v>72</v>
      </c>
      <c r="E62" s="12" t="s">
        <v>73</v>
      </c>
      <c r="F62" s="12" t="s">
        <v>73</v>
      </c>
      <c r="G62" s="12">
        <v>2015</v>
      </c>
      <c r="H62" s="196">
        <v>12950</v>
      </c>
      <c r="I62" s="197" t="s">
        <v>63</v>
      </c>
      <c r="J62" s="198"/>
      <c r="K62" s="12" t="s">
        <v>656</v>
      </c>
      <c r="L62" s="12">
        <v>56</v>
      </c>
      <c r="M62" s="12" t="s">
        <v>106</v>
      </c>
      <c r="N62" s="12" t="s">
        <v>106</v>
      </c>
      <c r="O62" s="12" t="s">
        <v>657</v>
      </c>
      <c r="P62" s="12" t="s">
        <v>82</v>
      </c>
      <c r="Q62" s="12" t="s">
        <v>92</v>
      </c>
      <c r="R62" s="12" t="s">
        <v>92</v>
      </c>
      <c r="S62" s="12" t="s">
        <v>92</v>
      </c>
      <c r="T62" s="12" t="s">
        <v>92</v>
      </c>
      <c r="U62" s="12" t="s">
        <v>92</v>
      </c>
      <c r="V62" s="114"/>
      <c r="W62" s="12"/>
      <c r="X62" s="114"/>
      <c r="Y62" s="114"/>
      <c r="Z62" s="4"/>
      <c r="AA62" s="4"/>
      <c r="AB62" s="4"/>
      <c r="AC62" s="4"/>
      <c r="AD62" s="4"/>
      <c r="AE62" s="4"/>
    </row>
    <row r="63" spans="1:31" s="1" customFormat="1" ht="14.25">
      <c r="A63" s="12">
        <v>57</v>
      </c>
      <c r="B63" s="117" t="s">
        <v>655</v>
      </c>
      <c r="C63" s="12"/>
      <c r="D63" s="12" t="s">
        <v>72</v>
      </c>
      <c r="E63" s="12" t="s">
        <v>73</v>
      </c>
      <c r="F63" s="12" t="s">
        <v>73</v>
      </c>
      <c r="G63" s="12">
        <v>2012</v>
      </c>
      <c r="H63" s="196">
        <v>201273.41</v>
      </c>
      <c r="I63" s="197" t="s">
        <v>63</v>
      </c>
      <c r="J63" s="198"/>
      <c r="K63" s="12" t="s">
        <v>893</v>
      </c>
      <c r="L63" s="12">
        <v>57</v>
      </c>
      <c r="M63" s="12" t="s">
        <v>479</v>
      </c>
      <c r="N63" s="12"/>
      <c r="O63" s="12" t="s">
        <v>120</v>
      </c>
      <c r="P63" s="12" t="s">
        <v>82</v>
      </c>
      <c r="Q63" s="12" t="s">
        <v>82</v>
      </c>
      <c r="R63" s="12" t="s">
        <v>82</v>
      </c>
      <c r="S63" s="12" t="s">
        <v>82</v>
      </c>
      <c r="T63" s="12" t="s">
        <v>82</v>
      </c>
      <c r="U63" s="12" t="s">
        <v>100</v>
      </c>
      <c r="V63" s="114"/>
      <c r="W63" s="12"/>
      <c r="X63" s="114"/>
      <c r="Y63" s="114"/>
      <c r="Z63" s="4"/>
      <c r="AA63" s="4"/>
      <c r="AB63" s="4"/>
      <c r="AC63" s="4"/>
      <c r="AD63" s="4"/>
      <c r="AE63" s="4"/>
    </row>
    <row r="64" spans="1:31" s="1" customFormat="1" ht="14.25">
      <c r="A64" s="12">
        <v>58</v>
      </c>
      <c r="B64" s="117" t="s">
        <v>658</v>
      </c>
      <c r="C64" s="12"/>
      <c r="D64" s="12"/>
      <c r="E64" s="12"/>
      <c r="F64" s="12"/>
      <c r="G64" s="12">
        <v>2012</v>
      </c>
      <c r="H64" s="196">
        <v>40000</v>
      </c>
      <c r="I64" s="197" t="s">
        <v>63</v>
      </c>
      <c r="J64" s="198"/>
      <c r="K64" s="12" t="s">
        <v>414</v>
      </c>
      <c r="L64" s="12">
        <v>58</v>
      </c>
      <c r="M64" s="12"/>
      <c r="N64" s="12"/>
      <c r="O64" s="12"/>
      <c r="P64" s="12"/>
      <c r="Q64" s="12"/>
      <c r="R64" s="12"/>
      <c r="S64" s="12"/>
      <c r="T64" s="12"/>
      <c r="U64" s="12"/>
      <c r="V64" s="114"/>
      <c r="W64" s="12"/>
      <c r="X64" s="114"/>
      <c r="Y64" s="114"/>
      <c r="Z64" s="4"/>
      <c r="AA64" s="4"/>
      <c r="AB64" s="4"/>
      <c r="AC64" s="4"/>
      <c r="AD64" s="4"/>
      <c r="AE64" s="4"/>
    </row>
    <row r="65" spans="1:31" s="1" customFormat="1" ht="42.75">
      <c r="A65" s="12">
        <v>59</v>
      </c>
      <c r="B65" s="117" t="s">
        <v>856</v>
      </c>
      <c r="C65" s="12"/>
      <c r="D65" s="12" t="s">
        <v>73</v>
      </c>
      <c r="E65" s="12" t="s">
        <v>73</v>
      </c>
      <c r="F65" s="12" t="s">
        <v>73</v>
      </c>
      <c r="G65" s="12">
        <v>2022</v>
      </c>
      <c r="H65" s="196">
        <v>2296582.23</v>
      </c>
      <c r="I65" s="197" t="s">
        <v>63</v>
      </c>
      <c r="J65" s="198" t="s">
        <v>859</v>
      </c>
      <c r="K65" s="12" t="s">
        <v>65</v>
      </c>
      <c r="L65" s="12">
        <v>59</v>
      </c>
      <c r="M65" s="12" t="s">
        <v>97</v>
      </c>
      <c r="N65" s="12" t="s">
        <v>474</v>
      </c>
      <c r="O65" s="12" t="s">
        <v>860</v>
      </c>
      <c r="P65" s="12" t="s">
        <v>84</v>
      </c>
      <c r="Q65" s="12" t="s">
        <v>84</v>
      </c>
      <c r="R65" s="12" t="s">
        <v>84</v>
      </c>
      <c r="S65" s="12" t="s">
        <v>84</v>
      </c>
      <c r="T65" s="12" t="s">
        <v>84</v>
      </c>
      <c r="U65" s="12" t="s">
        <v>84</v>
      </c>
      <c r="V65" s="114">
        <v>357.36</v>
      </c>
      <c r="W65" s="12">
        <v>1</v>
      </c>
      <c r="X65" s="114" t="s">
        <v>73</v>
      </c>
      <c r="Y65" s="114" t="s">
        <v>73</v>
      </c>
      <c r="Z65" s="4"/>
      <c r="AA65" s="4"/>
      <c r="AB65" s="4"/>
      <c r="AC65" s="4"/>
      <c r="AD65" s="4"/>
      <c r="AE65" s="4"/>
    </row>
    <row r="66" spans="1:31" s="1" customFormat="1" ht="14.25">
      <c r="A66" s="12">
        <v>60</v>
      </c>
      <c r="B66" s="117" t="s">
        <v>857</v>
      </c>
      <c r="C66" s="12"/>
      <c r="D66" s="12"/>
      <c r="E66" s="12"/>
      <c r="F66" s="12"/>
      <c r="G66" s="12">
        <v>2022</v>
      </c>
      <c r="H66" s="196">
        <v>1566398.21</v>
      </c>
      <c r="I66" s="197" t="s">
        <v>63</v>
      </c>
      <c r="J66" s="198"/>
      <c r="K66" s="12" t="s">
        <v>64</v>
      </c>
      <c r="L66" s="12">
        <v>60</v>
      </c>
      <c r="M66" s="12"/>
      <c r="N66" s="12"/>
      <c r="O66" s="12"/>
      <c r="P66" s="12"/>
      <c r="Q66" s="12"/>
      <c r="R66" s="12"/>
      <c r="S66" s="12"/>
      <c r="T66" s="12"/>
      <c r="U66" s="12"/>
      <c r="V66" s="114"/>
      <c r="W66" s="12"/>
      <c r="X66" s="114"/>
      <c r="Y66" s="114"/>
      <c r="Z66" s="4"/>
      <c r="AA66" s="4"/>
      <c r="AB66" s="4"/>
      <c r="AC66" s="4"/>
      <c r="AD66" s="4"/>
      <c r="AE66" s="4"/>
    </row>
    <row r="67" spans="1:31" s="1" customFormat="1" ht="14.25">
      <c r="A67" s="12">
        <v>61</v>
      </c>
      <c r="B67" s="117" t="s">
        <v>858</v>
      </c>
      <c r="C67" s="12" t="s">
        <v>895</v>
      </c>
      <c r="D67" s="12" t="s">
        <v>72</v>
      </c>
      <c r="E67" s="12" t="s">
        <v>73</v>
      </c>
      <c r="F67" s="12" t="s">
        <v>73</v>
      </c>
      <c r="G67" s="12" t="s">
        <v>881</v>
      </c>
      <c r="H67" s="196">
        <v>50611</v>
      </c>
      <c r="I67" s="197" t="s">
        <v>63</v>
      </c>
      <c r="J67" s="198" t="s">
        <v>882</v>
      </c>
      <c r="K67" s="12" t="s">
        <v>438</v>
      </c>
      <c r="L67" s="12">
        <v>61</v>
      </c>
      <c r="M67" s="12" t="s">
        <v>117</v>
      </c>
      <c r="N67" s="12" t="s">
        <v>106</v>
      </c>
      <c r="O67" s="12" t="s">
        <v>120</v>
      </c>
      <c r="P67" s="12" t="s">
        <v>83</v>
      </c>
      <c r="Q67" s="12" t="s">
        <v>83</v>
      </c>
      <c r="R67" s="12" t="s">
        <v>83</v>
      </c>
      <c r="S67" s="12" t="s">
        <v>83</v>
      </c>
      <c r="T67" s="12" t="s">
        <v>92</v>
      </c>
      <c r="U67" s="12" t="s">
        <v>83</v>
      </c>
      <c r="V67" s="114"/>
      <c r="W67" s="12"/>
      <c r="X67" s="114"/>
      <c r="Y67" s="114"/>
      <c r="Z67" s="4"/>
      <c r="AA67" s="4"/>
      <c r="AB67" s="4"/>
      <c r="AC67" s="4"/>
      <c r="AD67" s="4"/>
      <c r="AE67" s="4"/>
    </row>
    <row r="68" spans="1:31" s="1" customFormat="1" ht="15">
      <c r="A68" s="199" t="s">
        <v>0</v>
      </c>
      <c r="B68" s="199" t="s">
        <v>0</v>
      </c>
      <c r="C68" s="199"/>
      <c r="D68" s="199"/>
      <c r="E68" s="199"/>
      <c r="F68" s="199"/>
      <c r="G68" s="199"/>
      <c r="H68" s="13">
        <f>SUM(H7:H67)</f>
        <v>20361853.700000003</v>
      </c>
      <c r="I68" s="200"/>
      <c r="J68" s="12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2"/>
      <c r="X68" s="114"/>
      <c r="Y68" s="114"/>
      <c r="Z68" s="4"/>
      <c r="AA68" s="4"/>
      <c r="AB68" s="4"/>
      <c r="AC68" s="4"/>
      <c r="AD68" s="4"/>
      <c r="AE68" s="4"/>
    </row>
    <row r="69" spans="1:25" ht="15">
      <c r="A69" s="158" t="s">
        <v>595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92" t="s">
        <v>595</v>
      </c>
      <c r="M69" s="193"/>
      <c r="N69" s="193"/>
      <c r="O69" s="193"/>
      <c r="P69" s="201"/>
      <c r="Q69" s="201"/>
      <c r="R69" s="201"/>
      <c r="S69" s="194"/>
      <c r="T69" s="194"/>
      <c r="U69" s="194"/>
      <c r="V69" s="194"/>
      <c r="W69" s="195"/>
      <c r="X69" s="194"/>
      <c r="Y69" s="194"/>
    </row>
    <row r="70" spans="1:31" s="1" customFormat="1" ht="57">
      <c r="A70" s="12">
        <v>1</v>
      </c>
      <c r="B70" s="117" t="s">
        <v>93</v>
      </c>
      <c r="C70" s="12" t="s">
        <v>203</v>
      </c>
      <c r="D70" s="12" t="s">
        <v>72</v>
      </c>
      <c r="E70" s="12" t="s">
        <v>73</v>
      </c>
      <c r="F70" s="12" t="s">
        <v>73</v>
      </c>
      <c r="G70" s="12" t="s">
        <v>208</v>
      </c>
      <c r="H70" s="76">
        <v>1494564.21</v>
      </c>
      <c r="I70" s="197" t="s">
        <v>63</v>
      </c>
      <c r="J70" s="198" t="s">
        <v>608</v>
      </c>
      <c r="K70" s="12" t="s">
        <v>30</v>
      </c>
      <c r="L70" s="12">
        <v>1</v>
      </c>
      <c r="M70" s="12" t="s">
        <v>75</v>
      </c>
      <c r="N70" s="12" t="s">
        <v>76</v>
      </c>
      <c r="O70" s="12" t="s">
        <v>457</v>
      </c>
      <c r="P70" s="12" t="s">
        <v>82</v>
      </c>
      <c r="Q70" s="12" t="s">
        <v>609</v>
      </c>
      <c r="R70" s="12" t="s">
        <v>82</v>
      </c>
      <c r="S70" s="12" t="s">
        <v>82</v>
      </c>
      <c r="T70" s="12" t="s">
        <v>82</v>
      </c>
      <c r="U70" s="12" t="s">
        <v>82</v>
      </c>
      <c r="V70" s="114">
        <v>4383.8</v>
      </c>
      <c r="W70" s="12">
        <v>3</v>
      </c>
      <c r="X70" s="114" t="s">
        <v>72</v>
      </c>
      <c r="Y70" s="114" t="s">
        <v>73</v>
      </c>
      <c r="Z70" s="4"/>
      <c r="AA70" s="4"/>
      <c r="AB70" s="4"/>
      <c r="AC70" s="4"/>
      <c r="AD70" s="4"/>
      <c r="AE70" s="4"/>
    </row>
    <row r="71" spans="1:31" s="1" customFormat="1" ht="57">
      <c r="A71" s="12">
        <v>2</v>
      </c>
      <c r="B71" s="117" t="s">
        <v>68</v>
      </c>
      <c r="C71" s="12" t="s">
        <v>607</v>
      </c>
      <c r="D71" s="12" t="s">
        <v>72</v>
      </c>
      <c r="E71" s="12" t="s">
        <v>73</v>
      </c>
      <c r="F71" s="12" t="s">
        <v>73</v>
      </c>
      <c r="G71" s="12">
        <v>2003</v>
      </c>
      <c r="H71" s="76">
        <v>873823.19</v>
      </c>
      <c r="I71" s="197" t="s">
        <v>63</v>
      </c>
      <c r="J71" s="12" t="s">
        <v>513</v>
      </c>
      <c r="K71" s="12" t="s">
        <v>30</v>
      </c>
      <c r="L71" s="12">
        <v>2</v>
      </c>
      <c r="M71" s="12" t="s">
        <v>77</v>
      </c>
      <c r="N71" s="12"/>
      <c r="O71" s="12" t="s">
        <v>207</v>
      </c>
      <c r="P71" s="12" t="s">
        <v>82</v>
      </c>
      <c r="Q71" s="12" t="s">
        <v>609</v>
      </c>
      <c r="R71" s="12" t="s">
        <v>82</v>
      </c>
      <c r="S71" s="12" t="s">
        <v>82</v>
      </c>
      <c r="T71" s="12" t="s">
        <v>85</v>
      </c>
      <c r="U71" s="12" t="s">
        <v>82</v>
      </c>
      <c r="V71" s="114">
        <v>269.45</v>
      </c>
      <c r="W71" s="12">
        <v>1</v>
      </c>
      <c r="X71" s="114"/>
      <c r="Y71" s="114"/>
      <c r="Z71" s="4"/>
      <c r="AA71" s="4"/>
      <c r="AB71" s="4"/>
      <c r="AC71" s="4"/>
      <c r="AD71" s="4"/>
      <c r="AE71" s="4"/>
    </row>
    <row r="72" spans="1:31" s="1" customFormat="1" ht="28.5">
      <c r="A72" s="12">
        <v>3</v>
      </c>
      <c r="B72" s="117" t="s">
        <v>69</v>
      </c>
      <c r="C72" s="12" t="s">
        <v>204</v>
      </c>
      <c r="D72" s="12" t="s">
        <v>72</v>
      </c>
      <c r="E72" s="12" t="s">
        <v>73</v>
      </c>
      <c r="F72" s="12" t="s">
        <v>73</v>
      </c>
      <c r="G72" s="12">
        <v>2007</v>
      </c>
      <c r="H72" s="76">
        <v>3500</v>
      </c>
      <c r="I72" s="197" t="s">
        <v>63</v>
      </c>
      <c r="J72" s="12"/>
      <c r="K72" s="12" t="s">
        <v>30</v>
      </c>
      <c r="L72" s="12">
        <v>3</v>
      </c>
      <c r="M72" s="12" t="s">
        <v>78</v>
      </c>
      <c r="N72" s="12"/>
      <c r="O72" s="12" t="s">
        <v>78</v>
      </c>
      <c r="P72" s="12" t="s">
        <v>82</v>
      </c>
      <c r="Q72" s="12" t="s">
        <v>85</v>
      </c>
      <c r="R72" s="12" t="s">
        <v>85</v>
      </c>
      <c r="S72" s="12" t="s">
        <v>85</v>
      </c>
      <c r="T72" s="12" t="s">
        <v>85</v>
      </c>
      <c r="U72" s="12" t="s">
        <v>85</v>
      </c>
      <c r="V72" s="114">
        <v>16</v>
      </c>
      <c r="W72" s="12">
        <v>1</v>
      </c>
      <c r="X72" s="114"/>
      <c r="Y72" s="114"/>
      <c r="Z72" s="4"/>
      <c r="AA72" s="4"/>
      <c r="AB72" s="4"/>
      <c r="AC72" s="4"/>
      <c r="AD72" s="4"/>
      <c r="AE72" s="4"/>
    </row>
    <row r="73" spans="1:31" s="1" customFormat="1" ht="85.5">
      <c r="A73" s="12">
        <v>4</v>
      </c>
      <c r="B73" s="117" t="s">
        <v>70</v>
      </c>
      <c r="C73" s="12" t="s">
        <v>205</v>
      </c>
      <c r="D73" s="12" t="s">
        <v>72</v>
      </c>
      <c r="E73" s="12" t="s">
        <v>73</v>
      </c>
      <c r="F73" s="12" t="s">
        <v>73</v>
      </c>
      <c r="G73" s="12">
        <v>2010</v>
      </c>
      <c r="H73" s="76">
        <v>4389283.08</v>
      </c>
      <c r="I73" s="197" t="s">
        <v>63</v>
      </c>
      <c r="J73" s="12" t="s">
        <v>456</v>
      </c>
      <c r="K73" s="12" t="s">
        <v>30</v>
      </c>
      <c r="L73" s="12">
        <v>4</v>
      </c>
      <c r="M73" s="12" t="s">
        <v>79</v>
      </c>
      <c r="N73" s="12" t="s">
        <v>80</v>
      </c>
      <c r="O73" s="12" t="s">
        <v>81</v>
      </c>
      <c r="P73" s="12" t="s">
        <v>82</v>
      </c>
      <c r="Q73" s="12" t="s">
        <v>609</v>
      </c>
      <c r="R73" s="12" t="s">
        <v>82</v>
      </c>
      <c r="S73" s="12" t="s">
        <v>82</v>
      </c>
      <c r="T73" s="12" t="s">
        <v>85</v>
      </c>
      <c r="U73" s="12" t="s">
        <v>82</v>
      </c>
      <c r="V73" s="114">
        <v>1878.37</v>
      </c>
      <c r="W73" s="12">
        <v>1</v>
      </c>
      <c r="X73" s="114"/>
      <c r="Y73" s="114"/>
      <c r="Z73" s="4"/>
      <c r="AA73" s="4"/>
      <c r="AB73" s="4"/>
      <c r="AC73" s="4"/>
      <c r="AD73" s="4"/>
      <c r="AE73" s="4"/>
    </row>
    <row r="74" spans="1:31" s="1" customFormat="1" ht="28.5">
      <c r="A74" s="12">
        <v>5</v>
      </c>
      <c r="B74" s="117" t="s">
        <v>71</v>
      </c>
      <c r="C74" s="12" t="s">
        <v>206</v>
      </c>
      <c r="D74" s="12" t="s">
        <v>72</v>
      </c>
      <c r="E74" s="12" t="s">
        <v>73</v>
      </c>
      <c r="F74" s="12" t="s">
        <v>73</v>
      </c>
      <c r="G74" s="12">
        <v>2014</v>
      </c>
      <c r="H74" s="76">
        <v>122363.23</v>
      </c>
      <c r="I74" s="197" t="s">
        <v>63</v>
      </c>
      <c r="J74" s="12" t="s">
        <v>74</v>
      </c>
      <c r="K74" s="12" t="s">
        <v>30</v>
      </c>
      <c r="L74" s="12">
        <v>5</v>
      </c>
      <c r="M74" s="12"/>
      <c r="N74" s="12"/>
      <c r="O74" s="12"/>
      <c r="P74" s="12" t="s">
        <v>92</v>
      </c>
      <c r="Q74" s="12" t="s">
        <v>92</v>
      </c>
      <c r="R74" s="12" t="s">
        <v>92</v>
      </c>
      <c r="S74" s="114" t="s">
        <v>92</v>
      </c>
      <c r="T74" s="114" t="s">
        <v>92</v>
      </c>
      <c r="U74" s="114" t="s">
        <v>92</v>
      </c>
      <c r="V74" s="114">
        <v>250</v>
      </c>
      <c r="W74" s="12">
        <v>1</v>
      </c>
      <c r="X74" s="114"/>
      <c r="Y74" s="114"/>
      <c r="Z74" s="4"/>
      <c r="AA74" s="4"/>
      <c r="AB74" s="4"/>
      <c r="AC74" s="4"/>
      <c r="AD74" s="4"/>
      <c r="AE74" s="4"/>
    </row>
    <row r="75" spans="1:31" s="1" customFormat="1" ht="15">
      <c r="A75" s="199" t="s">
        <v>0</v>
      </c>
      <c r="B75" s="199"/>
      <c r="C75" s="199"/>
      <c r="D75" s="199"/>
      <c r="E75" s="199"/>
      <c r="F75" s="199"/>
      <c r="G75" s="199"/>
      <c r="H75" s="13">
        <f>SUM(H70:H74)</f>
        <v>6883533.710000001</v>
      </c>
      <c r="I75" s="200"/>
      <c r="J75" s="12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2"/>
      <c r="X75" s="114"/>
      <c r="Y75" s="114"/>
      <c r="Z75" s="4"/>
      <c r="AA75" s="4"/>
      <c r="AB75" s="4"/>
      <c r="AC75" s="4"/>
      <c r="AD75" s="4"/>
      <c r="AE75" s="4"/>
    </row>
    <row r="76" spans="1:25" ht="15">
      <c r="A76" s="158" t="s">
        <v>337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92" t="s">
        <v>337</v>
      </c>
      <c r="M76" s="193"/>
      <c r="N76" s="193"/>
      <c r="O76" s="193"/>
      <c r="P76" s="201"/>
      <c r="Q76" s="201"/>
      <c r="R76" s="201"/>
      <c r="S76" s="194"/>
      <c r="T76" s="194"/>
      <c r="U76" s="194"/>
      <c r="V76" s="194"/>
      <c r="W76" s="195"/>
      <c r="X76" s="194"/>
      <c r="Y76" s="194"/>
    </row>
    <row r="77" spans="1:31" s="1" customFormat="1" ht="99.75">
      <c r="A77" s="12">
        <v>1</v>
      </c>
      <c r="B77" s="117" t="s">
        <v>86</v>
      </c>
      <c r="C77" s="12" t="s">
        <v>192</v>
      </c>
      <c r="D77" s="12" t="s">
        <v>72</v>
      </c>
      <c r="E77" s="12" t="s">
        <v>73</v>
      </c>
      <c r="F77" s="12" t="s">
        <v>73</v>
      </c>
      <c r="G77" s="12">
        <v>1936</v>
      </c>
      <c r="H77" s="76">
        <v>360338.54</v>
      </c>
      <c r="I77" s="197" t="s">
        <v>63</v>
      </c>
      <c r="J77" s="198" t="s">
        <v>602</v>
      </c>
      <c r="K77" s="12" t="s">
        <v>509</v>
      </c>
      <c r="L77" s="12">
        <v>1</v>
      </c>
      <c r="M77" s="12" t="s">
        <v>600</v>
      </c>
      <c r="N77" s="12" t="s">
        <v>88</v>
      </c>
      <c r="O77" s="12" t="s">
        <v>89</v>
      </c>
      <c r="P77" s="12" t="s">
        <v>82</v>
      </c>
      <c r="Q77" s="12" t="s">
        <v>82</v>
      </c>
      <c r="R77" s="12" t="s">
        <v>82</v>
      </c>
      <c r="S77" s="12" t="s">
        <v>82</v>
      </c>
      <c r="T77" s="12" t="s">
        <v>84</v>
      </c>
      <c r="U77" s="12" t="s">
        <v>82</v>
      </c>
      <c r="V77" s="114">
        <v>631.61</v>
      </c>
      <c r="W77" s="12">
        <v>3</v>
      </c>
      <c r="X77" s="114" t="s">
        <v>72</v>
      </c>
      <c r="Y77" s="114" t="s">
        <v>73</v>
      </c>
      <c r="Z77" s="4"/>
      <c r="AA77" s="4"/>
      <c r="AB77" s="4"/>
      <c r="AC77" s="4"/>
      <c r="AD77" s="4"/>
      <c r="AE77" s="4"/>
    </row>
    <row r="78" spans="1:31" s="1" customFormat="1" ht="99.75">
      <c r="A78" s="12">
        <v>2</v>
      </c>
      <c r="B78" s="117" t="s">
        <v>87</v>
      </c>
      <c r="C78" s="12" t="s">
        <v>193</v>
      </c>
      <c r="D78" s="12" t="s">
        <v>72</v>
      </c>
      <c r="E78" s="12" t="s">
        <v>73</v>
      </c>
      <c r="F78" s="12" t="s">
        <v>73</v>
      </c>
      <c r="G78" s="12">
        <v>1999</v>
      </c>
      <c r="H78" s="76">
        <v>983362.18</v>
      </c>
      <c r="I78" s="197" t="s">
        <v>63</v>
      </c>
      <c r="J78" s="12" t="s">
        <v>510</v>
      </c>
      <c r="K78" s="12" t="s">
        <v>509</v>
      </c>
      <c r="L78" s="12">
        <v>2</v>
      </c>
      <c r="M78" s="12" t="s">
        <v>601</v>
      </c>
      <c r="N78" s="12" t="s">
        <v>90</v>
      </c>
      <c r="O78" s="12" t="s">
        <v>91</v>
      </c>
      <c r="P78" s="12" t="s">
        <v>82</v>
      </c>
      <c r="Q78" s="12" t="s">
        <v>82</v>
      </c>
      <c r="R78" s="12" t="s">
        <v>82</v>
      </c>
      <c r="S78" s="12" t="s">
        <v>82</v>
      </c>
      <c r="T78" s="12" t="s">
        <v>84</v>
      </c>
      <c r="U78" s="12" t="s">
        <v>82</v>
      </c>
      <c r="V78" s="114">
        <v>284</v>
      </c>
      <c r="W78" s="12">
        <v>2</v>
      </c>
      <c r="X78" s="114" t="s">
        <v>72</v>
      </c>
      <c r="Y78" s="114" t="s">
        <v>73</v>
      </c>
      <c r="Z78" s="4"/>
      <c r="AA78" s="4"/>
      <c r="AB78" s="4"/>
      <c r="AC78" s="4"/>
      <c r="AD78" s="4"/>
      <c r="AE78" s="4"/>
    </row>
    <row r="79" spans="1:25" s="4" customFormat="1" ht="15">
      <c r="A79" s="199" t="s">
        <v>0</v>
      </c>
      <c r="B79" s="199"/>
      <c r="C79" s="199"/>
      <c r="D79" s="199"/>
      <c r="E79" s="199"/>
      <c r="F79" s="199"/>
      <c r="G79" s="199"/>
      <c r="H79" s="13">
        <f>SUM(H77:H78)</f>
        <v>1343700.72</v>
      </c>
      <c r="I79" s="197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2"/>
      <c r="X79" s="114"/>
      <c r="Y79" s="114"/>
    </row>
    <row r="80" spans="1:25" ht="15">
      <c r="A80" s="158" t="s">
        <v>338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92" t="s">
        <v>338</v>
      </c>
      <c r="M80" s="193"/>
      <c r="N80" s="193"/>
      <c r="O80" s="193"/>
      <c r="P80" s="201"/>
      <c r="Q80" s="201"/>
      <c r="R80" s="201"/>
      <c r="S80" s="194"/>
      <c r="T80" s="194"/>
      <c r="U80" s="194"/>
      <c r="V80" s="194"/>
      <c r="W80" s="195"/>
      <c r="X80" s="194"/>
      <c r="Y80" s="194"/>
    </row>
    <row r="81" spans="1:31" s="72" customFormat="1" ht="57">
      <c r="A81" s="12">
        <v>1</v>
      </c>
      <c r="B81" s="117" t="s">
        <v>93</v>
      </c>
      <c r="C81" s="12"/>
      <c r="D81" s="202" t="s">
        <v>72</v>
      </c>
      <c r="E81" s="202" t="s">
        <v>73</v>
      </c>
      <c r="F81" s="202" t="s">
        <v>73</v>
      </c>
      <c r="G81" s="202">
        <v>1945</v>
      </c>
      <c r="H81" s="76">
        <v>91297.01</v>
      </c>
      <c r="I81" s="197" t="s">
        <v>63</v>
      </c>
      <c r="J81" s="203" t="s">
        <v>717</v>
      </c>
      <c r="K81" s="202" t="s">
        <v>202</v>
      </c>
      <c r="L81" s="202">
        <v>1</v>
      </c>
      <c r="M81" s="12" t="s">
        <v>622</v>
      </c>
      <c r="N81" s="12" t="s">
        <v>194</v>
      </c>
      <c r="O81" s="12" t="s">
        <v>195</v>
      </c>
      <c r="P81" s="12" t="s">
        <v>100</v>
      </c>
      <c r="Q81" s="12" t="s">
        <v>100</v>
      </c>
      <c r="R81" s="12" t="s">
        <v>100</v>
      </c>
      <c r="S81" s="114" t="s">
        <v>100</v>
      </c>
      <c r="T81" s="114" t="s">
        <v>85</v>
      </c>
      <c r="U81" s="114" t="s">
        <v>100</v>
      </c>
      <c r="V81" s="114">
        <v>351.82</v>
      </c>
      <c r="W81" s="12">
        <v>3</v>
      </c>
      <c r="X81" s="114" t="s">
        <v>201</v>
      </c>
      <c r="Y81" s="114" t="s">
        <v>73</v>
      </c>
      <c r="Z81" s="4"/>
      <c r="AA81" s="4"/>
      <c r="AB81" s="4"/>
      <c r="AC81" s="4"/>
      <c r="AD81" s="4"/>
      <c r="AE81" s="4"/>
    </row>
    <row r="82" spans="1:31" s="72" customFormat="1" ht="57">
      <c r="A82" s="12">
        <v>2</v>
      </c>
      <c r="B82" s="117" t="s">
        <v>94</v>
      </c>
      <c r="C82" s="12"/>
      <c r="D82" s="202" t="s">
        <v>72</v>
      </c>
      <c r="E82" s="202" t="s">
        <v>73</v>
      </c>
      <c r="F82" s="202" t="s">
        <v>73</v>
      </c>
      <c r="G82" s="202">
        <v>1998</v>
      </c>
      <c r="H82" s="76">
        <v>467176.72</v>
      </c>
      <c r="I82" s="197" t="s">
        <v>63</v>
      </c>
      <c r="J82" s="203"/>
      <c r="K82" s="202" t="s">
        <v>202</v>
      </c>
      <c r="L82" s="202">
        <v>2</v>
      </c>
      <c r="M82" s="12" t="s">
        <v>622</v>
      </c>
      <c r="N82" s="12" t="s">
        <v>194</v>
      </c>
      <c r="O82" s="12" t="s">
        <v>196</v>
      </c>
      <c r="P82" s="12" t="s">
        <v>100</v>
      </c>
      <c r="Q82" s="12" t="s">
        <v>100</v>
      </c>
      <c r="R82" s="12" t="s">
        <v>100</v>
      </c>
      <c r="S82" s="114" t="s">
        <v>100</v>
      </c>
      <c r="T82" s="114" t="s">
        <v>85</v>
      </c>
      <c r="U82" s="114" t="s">
        <v>100</v>
      </c>
      <c r="V82" s="114">
        <v>157.25</v>
      </c>
      <c r="W82" s="12">
        <v>1</v>
      </c>
      <c r="X82" s="114" t="s">
        <v>73</v>
      </c>
      <c r="Y82" s="114" t="s">
        <v>73</v>
      </c>
      <c r="Z82" s="4"/>
      <c r="AA82" s="4"/>
      <c r="AB82" s="4"/>
      <c r="AC82" s="4"/>
      <c r="AD82" s="4"/>
      <c r="AE82" s="4"/>
    </row>
    <row r="83" spans="1:31" s="72" customFormat="1" ht="57">
      <c r="A83" s="12">
        <v>3</v>
      </c>
      <c r="B83" s="117" t="s">
        <v>716</v>
      </c>
      <c r="C83" s="12"/>
      <c r="D83" s="202" t="s">
        <v>72</v>
      </c>
      <c r="E83" s="202" t="s">
        <v>73</v>
      </c>
      <c r="F83" s="202" t="s">
        <v>73</v>
      </c>
      <c r="G83" s="202">
        <v>1998</v>
      </c>
      <c r="H83" s="76">
        <v>87702.81</v>
      </c>
      <c r="I83" s="197" t="s">
        <v>63</v>
      </c>
      <c r="J83" s="203"/>
      <c r="K83" s="202" t="s">
        <v>202</v>
      </c>
      <c r="L83" s="202">
        <v>3</v>
      </c>
      <c r="M83" s="12" t="s">
        <v>197</v>
      </c>
      <c r="N83" s="12" t="s">
        <v>194</v>
      </c>
      <c r="O83" s="12" t="s">
        <v>196</v>
      </c>
      <c r="P83" s="12" t="s">
        <v>100</v>
      </c>
      <c r="Q83" s="12" t="s">
        <v>100</v>
      </c>
      <c r="R83" s="12" t="s">
        <v>85</v>
      </c>
      <c r="S83" s="114" t="s">
        <v>100</v>
      </c>
      <c r="T83" s="114" t="s">
        <v>85</v>
      </c>
      <c r="U83" s="114" t="s">
        <v>100</v>
      </c>
      <c r="V83" s="114">
        <v>100.5</v>
      </c>
      <c r="W83" s="12">
        <v>1</v>
      </c>
      <c r="X83" s="114" t="s">
        <v>73</v>
      </c>
      <c r="Y83" s="114" t="s">
        <v>73</v>
      </c>
      <c r="Z83" s="4"/>
      <c r="AA83" s="4"/>
      <c r="AB83" s="4"/>
      <c r="AC83" s="4"/>
      <c r="AD83" s="4"/>
      <c r="AE83" s="4"/>
    </row>
    <row r="84" spans="1:31" s="72" customFormat="1" ht="42.75" customHeight="1">
      <c r="A84" s="12">
        <v>4</v>
      </c>
      <c r="B84" s="117" t="s">
        <v>348</v>
      </c>
      <c r="C84" s="12"/>
      <c r="D84" s="202" t="s">
        <v>72</v>
      </c>
      <c r="E84" s="202" t="s">
        <v>73</v>
      </c>
      <c r="F84" s="202" t="s">
        <v>73</v>
      </c>
      <c r="G84" s="202">
        <v>1945</v>
      </c>
      <c r="H84" s="76">
        <v>1483.87</v>
      </c>
      <c r="I84" s="197" t="s">
        <v>63</v>
      </c>
      <c r="J84" s="203"/>
      <c r="K84" s="202" t="s">
        <v>202</v>
      </c>
      <c r="L84" s="202">
        <v>4</v>
      </c>
      <c r="M84" s="12" t="s">
        <v>198</v>
      </c>
      <c r="N84" s="12" t="s">
        <v>199</v>
      </c>
      <c r="O84" s="12" t="s">
        <v>200</v>
      </c>
      <c r="P84" s="12" t="s">
        <v>100</v>
      </c>
      <c r="Q84" s="12" t="s">
        <v>85</v>
      </c>
      <c r="R84" s="12" t="s">
        <v>85</v>
      </c>
      <c r="S84" s="114" t="s">
        <v>100</v>
      </c>
      <c r="T84" s="114" t="s">
        <v>85</v>
      </c>
      <c r="U84" s="114" t="s">
        <v>100</v>
      </c>
      <c r="V84" s="114">
        <v>30</v>
      </c>
      <c r="W84" s="12">
        <v>1</v>
      </c>
      <c r="X84" s="114" t="s">
        <v>73</v>
      </c>
      <c r="Y84" s="114" t="s">
        <v>73</v>
      </c>
      <c r="Z84" s="4"/>
      <c r="AA84" s="4"/>
      <c r="AB84" s="4"/>
      <c r="AC84" s="4"/>
      <c r="AD84" s="4"/>
      <c r="AE84" s="4"/>
    </row>
    <row r="85" spans="1:31" s="72" customFormat="1" ht="57">
      <c r="A85" s="12">
        <v>5</v>
      </c>
      <c r="B85" s="117" t="s">
        <v>95</v>
      </c>
      <c r="C85" s="12"/>
      <c r="D85" s="202" t="s">
        <v>72</v>
      </c>
      <c r="E85" s="202" t="s">
        <v>73</v>
      </c>
      <c r="F85" s="202" t="s">
        <v>73</v>
      </c>
      <c r="G85" s="202">
        <v>1956</v>
      </c>
      <c r="H85" s="76">
        <v>230396.3</v>
      </c>
      <c r="I85" s="197" t="s">
        <v>63</v>
      </c>
      <c r="J85" s="203"/>
      <c r="K85" s="202" t="s">
        <v>104</v>
      </c>
      <c r="L85" s="202">
        <v>5</v>
      </c>
      <c r="M85" s="12" t="s">
        <v>197</v>
      </c>
      <c r="N85" s="12" t="s">
        <v>194</v>
      </c>
      <c r="O85" s="12" t="s">
        <v>120</v>
      </c>
      <c r="P85" s="12" t="s">
        <v>100</v>
      </c>
      <c r="Q85" s="12" t="s">
        <v>100</v>
      </c>
      <c r="R85" s="12" t="s">
        <v>100</v>
      </c>
      <c r="S85" s="114" t="s">
        <v>100</v>
      </c>
      <c r="T85" s="114" t="s">
        <v>85</v>
      </c>
      <c r="U85" s="114" t="s">
        <v>100</v>
      </c>
      <c r="V85" s="114">
        <v>197</v>
      </c>
      <c r="W85" s="12">
        <v>1</v>
      </c>
      <c r="X85" s="114" t="s">
        <v>73</v>
      </c>
      <c r="Y85" s="114" t="s">
        <v>73</v>
      </c>
      <c r="Z85" s="4"/>
      <c r="AA85" s="4"/>
      <c r="AB85" s="4"/>
      <c r="AC85" s="4"/>
      <c r="AD85" s="4"/>
      <c r="AE85" s="4"/>
    </row>
    <row r="86" spans="1:31" s="72" customFormat="1" ht="28.5">
      <c r="A86" s="12">
        <v>6</v>
      </c>
      <c r="B86" s="117" t="s">
        <v>621</v>
      </c>
      <c r="C86" s="12"/>
      <c r="D86" s="202" t="s">
        <v>72</v>
      </c>
      <c r="E86" s="202" t="s">
        <v>73</v>
      </c>
      <c r="F86" s="202" t="s">
        <v>73</v>
      </c>
      <c r="G86" s="202">
        <v>2021</v>
      </c>
      <c r="H86" s="196">
        <v>500000</v>
      </c>
      <c r="I86" s="197" t="s">
        <v>63</v>
      </c>
      <c r="J86" s="203"/>
      <c r="K86" s="202" t="s">
        <v>202</v>
      </c>
      <c r="L86" s="202">
        <v>6</v>
      </c>
      <c r="M86" s="12" t="s">
        <v>623</v>
      </c>
      <c r="N86" s="12" t="s">
        <v>624</v>
      </c>
      <c r="O86" s="12" t="s">
        <v>625</v>
      </c>
      <c r="P86" s="12" t="s">
        <v>101</v>
      </c>
      <c r="Q86" s="12" t="s">
        <v>101</v>
      </c>
      <c r="R86" s="12" t="s">
        <v>101</v>
      </c>
      <c r="S86" s="114" t="s">
        <v>101</v>
      </c>
      <c r="T86" s="114" t="s">
        <v>85</v>
      </c>
      <c r="U86" s="114" t="s">
        <v>100</v>
      </c>
      <c r="V86" s="114">
        <v>97</v>
      </c>
      <c r="W86" s="12">
        <v>1</v>
      </c>
      <c r="X86" s="114" t="s">
        <v>73</v>
      </c>
      <c r="Y86" s="114" t="s">
        <v>73</v>
      </c>
      <c r="Z86" s="4"/>
      <c r="AA86" s="4"/>
      <c r="AB86" s="4"/>
      <c r="AC86" s="4"/>
      <c r="AD86" s="4"/>
      <c r="AE86" s="4"/>
    </row>
    <row r="87" spans="1:31" s="1" customFormat="1" ht="15">
      <c r="A87" s="199" t="s">
        <v>0</v>
      </c>
      <c r="B87" s="199" t="s">
        <v>0</v>
      </c>
      <c r="C87" s="199"/>
      <c r="D87" s="199"/>
      <c r="E87" s="199"/>
      <c r="F87" s="199"/>
      <c r="G87" s="199"/>
      <c r="H87" s="13">
        <f>SUM(H81:H86)</f>
        <v>1378056.71</v>
      </c>
      <c r="I87" s="200"/>
      <c r="J87" s="12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2"/>
      <c r="X87" s="114"/>
      <c r="Y87" s="114"/>
      <c r="Z87" s="4"/>
      <c r="AA87" s="4"/>
      <c r="AB87" s="4"/>
      <c r="AC87" s="4"/>
      <c r="AD87" s="4"/>
      <c r="AE87" s="4"/>
    </row>
    <row r="88" spans="1:25" ht="18.75" customHeight="1">
      <c r="A88" s="158" t="s">
        <v>339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92" t="s">
        <v>339</v>
      </c>
      <c r="M88" s="193"/>
      <c r="N88" s="193"/>
      <c r="O88" s="193"/>
      <c r="P88" s="201"/>
      <c r="Q88" s="201"/>
      <c r="R88" s="201"/>
      <c r="S88" s="194"/>
      <c r="T88" s="194"/>
      <c r="U88" s="194"/>
      <c r="V88" s="194"/>
      <c r="W88" s="195"/>
      <c r="X88" s="194"/>
      <c r="Y88" s="194"/>
    </row>
    <row r="89" spans="1:31" s="72" customFormat="1" ht="42.75">
      <c r="A89" s="12">
        <v>1</v>
      </c>
      <c r="B89" s="204" t="s">
        <v>96</v>
      </c>
      <c r="C89" s="12" t="s">
        <v>630</v>
      </c>
      <c r="D89" s="12" t="s">
        <v>72</v>
      </c>
      <c r="E89" s="12" t="s">
        <v>73</v>
      </c>
      <c r="F89" s="12" t="s">
        <v>73</v>
      </c>
      <c r="G89" s="12" t="s">
        <v>356</v>
      </c>
      <c r="H89" s="205">
        <v>1117945</v>
      </c>
      <c r="I89" s="197" t="s">
        <v>63</v>
      </c>
      <c r="J89" s="206" t="s">
        <v>355</v>
      </c>
      <c r="K89" s="206" t="s">
        <v>700</v>
      </c>
      <c r="L89" s="206">
        <v>1</v>
      </c>
      <c r="M89" s="12" t="s">
        <v>522</v>
      </c>
      <c r="N89" s="12" t="s">
        <v>98</v>
      </c>
      <c r="O89" s="12" t="s">
        <v>523</v>
      </c>
      <c r="P89" s="12" t="s">
        <v>99</v>
      </c>
      <c r="Q89" s="12" t="s">
        <v>99</v>
      </c>
      <c r="R89" s="12" t="s">
        <v>99</v>
      </c>
      <c r="S89" s="12" t="s">
        <v>101</v>
      </c>
      <c r="T89" s="12" t="s">
        <v>100</v>
      </c>
      <c r="U89" s="12" t="s">
        <v>100</v>
      </c>
      <c r="V89" s="114">
        <v>1084.2</v>
      </c>
      <c r="W89" s="12">
        <v>3</v>
      </c>
      <c r="X89" s="114" t="s">
        <v>72</v>
      </c>
      <c r="Y89" s="114" t="s">
        <v>357</v>
      </c>
      <c r="Z89" s="4"/>
      <c r="AA89" s="4"/>
      <c r="AB89" s="4"/>
      <c r="AC89" s="4"/>
      <c r="AD89" s="4"/>
      <c r="AE89" s="4"/>
    </row>
    <row r="90" spans="1:25" s="4" customFormat="1" ht="28.5">
      <c r="A90" s="12">
        <v>2</v>
      </c>
      <c r="B90" s="204" t="s">
        <v>108</v>
      </c>
      <c r="C90" s="12"/>
      <c r="D90" s="12"/>
      <c r="E90" s="12"/>
      <c r="F90" s="12"/>
      <c r="G90" s="12" t="s">
        <v>209</v>
      </c>
      <c r="H90" s="205">
        <v>26023.65</v>
      </c>
      <c r="I90" s="197" t="s">
        <v>63</v>
      </c>
      <c r="J90" s="12"/>
      <c r="K90" s="206" t="s">
        <v>210</v>
      </c>
      <c r="L90" s="206">
        <v>2</v>
      </c>
      <c r="M90" s="12"/>
      <c r="N90" s="12"/>
      <c r="O90" s="12"/>
      <c r="P90" s="12"/>
      <c r="Q90" s="12"/>
      <c r="R90" s="12"/>
      <c r="S90" s="12"/>
      <c r="T90" s="12"/>
      <c r="U90" s="12"/>
      <c r="V90" s="114"/>
      <c r="W90" s="12"/>
      <c r="X90" s="114"/>
      <c r="Y90" s="114"/>
    </row>
    <row r="91" spans="1:31" s="1" customFormat="1" ht="15">
      <c r="A91" s="199" t="s">
        <v>0</v>
      </c>
      <c r="B91" s="199" t="s">
        <v>0</v>
      </c>
      <c r="C91" s="199"/>
      <c r="D91" s="199"/>
      <c r="E91" s="199"/>
      <c r="F91" s="199"/>
      <c r="G91" s="199"/>
      <c r="H91" s="13">
        <f>SUM(H89:H90)</f>
        <v>1143968.65</v>
      </c>
      <c r="I91" s="200"/>
      <c r="J91" s="12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2"/>
      <c r="X91" s="114"/>
      <c r="Y91" s="114"/>
      <c r="Z91" s="4"/>
      <c r="AA91" s="4"/>
      <c r="AB91" s="4"/>
      <c r="AC91" s="4"/>
      <c r="AD91" s="4"/>
      <c r="AE91" s="4"/>
    </row>
    <row r="92" spans="1:25" ht="15">
      <c r="A92" s="158" t="s">
        <v>340</v>
      </c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92" t="s">
        <v>340</v>
      </c>
      <c r="M92" s="193"/>
      <c r="N92" s="193"/>
      <c r="O92" s="193"/>
      <c r="P92" s="201"/>
      <c r="Q92" s="201"/>
      <c r="R92" s="201"/>
      <c r="S92" s="194"/>
      <c r="T92" s="194"/>
      <c r="U92" s="194"/>
      <c r="V92" s="194"/>
      <c r="W92" s="195"/>
      <c r="X92" s="194"/>
      <c r="Y92" s="194"/>
    </row>
    <row r="93" spans="1:31" s="72" customFormat="1" ht="22.5" customHeight="1">
      <c r="A93" s="207" t="s">
        <v>92</v>
      </c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117"/>
      <c r="M93" s="12"/>
      <c r="N93" s="12"/>
      <c r="O93" s="12"/>
      <c r="P93" s="12"/>
      <c r="Q93" s="12"/>
      <c r="R93" s="12"/>
      <c r="S93" s="114"/>
      <c r="T93" s="114"/>
      <c r="U93" s="114"/>
      <c r="V93" s="114"/>
      <c r="W93" s="12"/>
      <c r="X93" s="114"/>
      <c r="Y93" s="114"/>
      <c r="Z93" s="4"/>
      <c r="AA93" s="4"/>
      <c r="AB93" s="4"/>
      <c r="AC93" s="4"/>
      <c r="AD93" s="4"/>
      <c r="AE93" s="4"/>
    </row>
    <row r="94" spans="1:25" ht="15">
      <c r="A94" s="158" t="s">
        <v>347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92" t="s">
        <v>347</v>
      </c>
      <c r="M94" s="193"/>
      <c r="N94" s="193"/>
      <c r="O94" s="193"/>
      <c r="P94" s="201"/>
      <c r="Q94" s="201"/>
      <c r="R94" s="201"/>
      <c r="S94" s="194"/>
      <c r="T94" s="194"/>
      <c r="U94" s="194"/>
      <c r="V94" s="194"/>
      <c r="W94" s="195"/>
      <c r="X94" s="194"/>
      <c r="Y94" s="194"/>
    </row>
    <row r="95" spans="1:31" s="72" customFormat="1" ht="28.5">
      <c r="A95" s="12">
        <v>1</v>
      </c>
      <c r="B95" s="204" t="s">
        <v>96</v>
      </c>
      <c r="C95" s="12" t="s">
        <v>630</v>
      </c>
      <c r="D95" s="12" t="s">
        <v>72</v>
      </c>
      <c r="E95" s="12" t="s">
        <v>73</v>
      </c>
      <c r="F95" s="12" t="s">
        <v>73</v>
      </c>
      <c r="G95" s="12" t="s">
        <v>211</v>
      </c>
      <c r="H95" s="205">
        <v>235333</v>
      </c>
      <c r="I95" s="197" t="s">
        <v>63</v>
      </c>
      <c r="J95" s="12" t="s">
        <v>631</v>
      </c>
      <c r="K95" s="12" t="s">
        <v>104</v>
      </c>
      <c r="L95" s="12">
        <v>1</v>
      </c>
      <c r="M95" s="12" t="s">
        <v>105</v>
      </c>
      <c r="N95" s="12" t="s">
        <v>106</v>
      </c>
      <c r="O95" s="12" t="s">
        <v>107</v>
      </c>
      <c r="P95" s="12" t="s">
        <v>83</v>
      </c>
      <c r="Q95" s="12" t="s">
        <v>100</v>
      </c>
      <c r="R95" s="12" t="s">
        <v>100</v>
      </c>
      <c r="S95" s="12" t="s">
        <v>101</v>
      </c>
      <c r="T95" s="12" t="s">
        <v>85</v>
      </c>
      <c r="U95" s="12" t="s">
        <v>100</v>
      </c>
      <c r="V95" s="114">
        <v>167.3</v>
      </c>
      <c r="W95" s="12">
        <v>2</v>
      </c>
      <c r="X95" s="114" t="s">
        <v>72</v>
      </c>
      <c r="Y95" s="114" t="s">
        <v>73</v>
      </c>
      <c r="Z95" s="4"/>
      <c r="AA95" s="4"/>
      <c r="AB95" s="4"/>
      <c r="AC95" s="4"/>
      <c r="AD95" s="4"/>
      <c r="AE95" s="4"/>
    </row>
    <row r="96" spans="1:31" s="72" customFormat="1" ht="14.25">
      <c r="A96" s="12">
        <v>2</v>
      </c>
      <c r="B96" s="204" t="s">
        <v>108</v>
      </c>
      <c r="C96" s="12"/>
      <c r="D96" s="12"/>
      <c r="E96" s="12"/>
      <c r="F96" s="12"/>
      <c r="G96" s="12"/>
      <c r="H96" s="205">
        <v>8695</v>
      </c>
      <c r="I96" s="197" t="s">
        <v>63</v>
      </c>
      <c r="J96" s="12"/>
      <c r="K96" s="12" t="s">
        <v>212</v>
      </c>
      <c r="L96" s="12">
        <v>2</v>
      </c>
      <c r="M96" s="12"/>
      <c r="N96" s="12"/>
      <c r="O96" s="12"/>
      <c r="P96" s="12"/>
      <c r="Q96" s="12"/>
      <c r="R96" s="12"/>
      <c r="S96" s="12"/>
      <c r="T96" s="12"/>
      <c r="U96" s="12"/>
      <c r="V96" s="114"/>
      <c r="W96" s="12"/>
      <c r="X96" s="114"/>
      <c r="Y96" s="114"/>
      <c r="Z96" s="4"/>
      <c r="AA96" s="4"/>
      <c r="AB96" s="4"/>
      <c r="AC96" s="4"/>
      <c r="AD96" s="4"/>
      <c r="AE96" s="4"/>
    </row>
    <row r="97" spans="1:25" s="4" customFormat="1" ht="15">
      <c r="A97" s="199" t="s">
        <v>0</v>
      </c>
      <c r="B97" s="199"/>
      <c r="C97" s="199"/>
      <c r="D97" s="199"/>
      <c r="E97" s="199"/>
      <c r="F97" s="199"/>
      <c r="G97" s="199"/>
      <c r="H97" s="13">
        <f>SUM(H95:H96)</f>
        <v>244028</v>
      </c>
      <c r="I97" s="200"/>
      <c r="J97" s="12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2"/>
      <c r="X97" s="114"/>
      <c r="Y97" s="114"/>
    </row>
    <row r="98" spans="1:25" ht="15">
      <c r="A98" s="158" t="s">
        <v>342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92" t="s">
        <v>342</v>
      </c>
      <c r="M98" s="193"/>
      <c r="N98" s="193"/>
      <c r="O98" s="193"/>
      <c r="P98" s="201"/>
      <c r="Q98" s="201"/>
      <c r="R98" s="201"/>
      <c r="S98" s="194"/>
      <c r="T98" s="194"/>
      <c r="U98" s="194"/>
      <c r="V98" s="194"/>
      <c r="W98" s="195"/>
      <c r="X98" s="194"/>
      <c r="Y98" s="194"/>
    </row>
    <row r="99" spans="1:31" s="72" customFormat="1" ht="37.5" customHeight="1">
      <c r="A99" s="12">
        <v>1</v>
      </c>
      <c r="B99" s="117" t="s">
        <v>218</v>
      </c>
      <c r="C99" s="12" t="s">
        <v>630</v>
      </c>
      <c r="D99" s="202" t="s">
        <v>72</v>
      </c>
      <c r="E99" s="202" t="s">
        <v>73</v>
      </c>
      <c r="F99" s="202" t="s">
        <v>73</v>
      </c>
      <c r="G99" s="202">
        <v>1920</v>
      </c>
      <c r="H99" s="76">
        <v>134971</v>
      </c>
      <c r="I99" s="197" t="s">
        <v>63</v>
      </c>
      <c r="J99" s="202" t="s">
        <v>454</v>
      </c>
      <c r="K99" s="202" t="s">
        <v>110</v>
      </c>
      <c r="L99" s="202">
        <v>1</v>
      </c>
      <c r="M99" s="12" t="s">
        <v>105</v>
      </c>
      <c r="N99" s="12" t="s">
        <v>106</v>
      </c>
      <c r="O99" s="12" t="s">
        <v>521</v>
      </c>
      <c r="P99" s="12" t="s">
        <v>83</v>
      </c>
      <c r="Q99" s="12" t="s">
        <v>100</v>
      </c>
      <c r="R99" s="12" t="s">
        <v>100</v>
      </c>
      <c r="S99" s="114" t="s">
        <v>83</v>
      </c>
      <c r="T99" s="114" t="s">
        <v>100</v>
      </c>
      <c r="U99" s="114" t="s">
        <v>100</v>
      </c>
      <c r="V99" s="114">
        <v>118.5</v>
      </c>
      <c r="W99" s="12">
        <v>2</v>
      </c>
      <c r="X99" s="114" t="s">
        <v>72</v>
      </c>
      <c r="Y99" s="114" t="s">
        <v>73</v>
      </c>
      <c r="Z99" s="4"/>
      <c r="AA99" s="4"/>
      <c r="AB99" s="4"/>
      <c r="AC99" s="4"/>
      <c r="AD99" s="4"/>
      <c r="AE99" s="4"/>
    </row>
    <row r="100" spans="1:31" s="72" customFormat="1" ht="31.5" customHeight="1">
      <c r="A100" s="12">
        <v>2</v>
      </c>
      <c r="B100" s="117" t="s">
        <v>176</v>
      </c>
      <c r="C100" s="12"/>
      <c r="D100" s="202"/>
      <c r="E100" s="202"/>
      <c r="F100" s="202"/>
      <c r="G100" s="202">
        <v>2014</v>
      </c>
      <c r="H100" s="76">
        <v>11778.94</v>
      </c>
      <c r="I100" s="197" t="s">
        <v>63</v>
      </c>
      <c r="J100" s="202"/>
      <c r="K100" s="202" t="s">
        <v>64</v>
      </c>
      <c r="L100" s="202">
        <v>2</v>
      </c>
      <c r="M100" s="12"/>
      <c r="N100" s="12"/>
      <c r="O100" s="12"/>
      <c r="P100" s="12"/>
      <c r="Q100" s="12"/>
      <c r="R100" s="12"/>
      <c r="S100" s="114"/>
      <c r="T100" s="114"/>
      <c r="U100" s="114"/>
      <c r="V100" s="114"/>
      <c r="W100" s="12"/>
      <c r="X100" s="114"/>
      <c r="Y100" s="114"/>
      <c r="Z100" s="4"/>
      <c r="AA100" s="4"/>
      <c r="AB100" s="4"/>
      <c r="AC100" s="4"/>
      <c r="AD100" s="4"/>
      <c r="AE100" s="4"/>
    </row>
    <row r="101" spans="1:25" s="4" customFormat="1" ht="15">
      <c r="A101" s="199" t="s">
        <v>0</v>
      </c>
      <c r="B101" s="199"/>
      <c r="C101" s="199"/>
      <c r="D101" s="199"/>
      <c r="E101" s="199"/>
      <c r="F101" s="199"/>
      <c r="G101" s="199"/>
      <c r="H101" s="13">
        <f>SUM(H99:H100)</f>
        <v>146749.94</v>
      </c>
      <c r="I101" s="200"/>
      <c r="J101" s="12"/>
      <c r="K101" s="202"/>
      <c r="L101" s="202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2"/>
      <c r="X101" s="114"/>
      <c r="Y101" s="114"/>
    </row>
    <row r="102" spans="1:25" ht="15">
      <c r="A102" s="158" t="s">
        <v>343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92" t="s">
        <v>343</v>
      </c>
      <c r="M102" s="193"/>
      <c r="N102" s="193"/>
      <c r="O102" s="193"/>
      <c r="P102" s="201"/>
      <c r="Q102" s="201"/>
      <c r="R102" s="201"/>
      <c r="S102" s="194"/>
      <c r="T102" s="194"/>
      <c r="U102" s="194"/>
      <c r="V102" s="194"/>
      <c r="W102" s="195"/>
      <c r="X102" s="194"/>
      <c r="Y102" s="194"/>
    </row>
    <row r="103" spans="1:31" s="72" customFormat="1" ht="28.5">
      <c r="A103" s="12">
        <v>1</v>
      </c>
      <c r="B103" s="117" t="s">
        <v>112</v>
      </c>
      <c r="C103" s="12" t="s">
        <v>593</v>
      </c>
      <c r="D103" s="12" t="s">
        <v>72</v>
      </c>
      <c r="E103" s="12" t="s">
        <v>73</v>
      </c>
      <c r="F103" s="12" t="s">
        <v>72</v>
      </c>
      <c r="G103" s="12" t="s">
        <v>808</v>
      </c>
      <c r="H103" s="205">
        <v>431841.26</v>
      </c>
      <c r="I103" s="197" t="s">
        <v>63</v>
      </c>
      <c r="J103" s="206" t="s">
        <v>806</v>
      </c>
      <c r="K103" s="12" t="s">
        <v>115</v>
      </c>
      <c r="L103" s="12">
        <v>1</v>
      </c>
      <c r="M103" s="12" t="s">
        <v>117</v>
      </c>
      <c r="N103" s="12" t="s">
        <v>118</v>
      </c>
      <c r="O103" s="12" t="s">
        <v>507</v>
      </c>
      <c r="P103" s="12" t="s">
        <v>82</v>
      </c>
      <c r="Q103" s="12" t="s">
        <v>82</v>
      </c>
      <c r="R103" s="12" t="s">
        <v>82</v>
      </c>
      <c r="S103" s="12" t="s">
        <v>82</v>
      </c>
      <c r="T103" s="12" t="s">
        <v>82</v>
      </c>
      <c r="U103" s="12" t="s">
        <v>82</v>
      </c>
      <c r="V103" s="114">
        <v>320.92</v>
      </c>
      <c r="W103" s="12">
        <v>2</v>
      </c>
      <c r="X103" s="114" t="s">
        <v>121</v>
      </c>
      <c r="Y103" s="114" t="s">
        <v>73</v>
      </c>
      <c r="Z103" s="4"/>
      <c r="AA103" s="4"/>
      <c r="AB103" s="4"/>
      <c r="AC103" s="4"/>
      <c r="AD103" s="4"/>
      <c r="AE103" s="4"/>
    </row>
    <row r="104" spans="1:31" s="72" customFormat="1" ht="28.5">
      <c r="A104" s="12">
        <v>2</v>
      </c>
      <c r="B104" s="117" t="s">
        <v>113</v>
      </c>
      <c r="C104" s="12" t="s">
        <v>593</v>
      </c>
      <c r="D104" s="12" t="s">
        <v>72</v>
      </c>
      <c r="E104" s="12" t="s">
        <v>73</v>
      </c>
      <c r="F104" s="12" t="s">
        <v>73</v>
      </c>
      <c r="G104" s="12" t="s">
        <v>114</v>
      </c>
      <c r="H104" s="205">
        <v>399927.75</v>
      </c>
      <c r="I104" s="197" t="s">
        <v>63</v>
      </c>
      <c r="J104" s="206" t="s">
        <v>807</v>
      </c>
      <c r="K104" s="12" t="s">
        <v>116</v>
      </c>
      <c r="L104" s="12">
        <v>2</v>
      </c>
      <c r="M104" s="12" t="s">
        <v>117</v>
      </c>
      <c r="N104" s="12" t="s">
        <v>119</v>
      </c>
      <c r="O104" s="12" t="s">
        <v>120</v>
      </c>
      <c r="P104" s="12" t="s">
        <v>82</v>
      </c>
      <c r="Q104" s="12" t="s">
        <v>82</v>
      </c>
      <c r="R104" s="12" t="s">
        <v>82</v>
      </c>
      <c r="S104" s="12" t="s">
        <v>82</v>
      </c>
      <c r="T104" s="12" t="s">
        <v>82</v>
      </c>
      <c r="U104" s="12" t="s">
        <v>82</v>
      </c>
      <c r="V104" s="114"/>
      <c r="W104" s="12">
        <v>1</v>
      </c>
      <c r="X104" s="114" t="s">
        <v>73</v>
      </c>
      <c r="Y104" s="114" t="s">
        <v>73</v>
      </c>
      <c r="Z104" s="4"/>
      <c r="AA104" s="4"/>
      <c r="AB104" s="4"/>
      <c r="AC104" s="4"/>
      <c r="AD104" s="4"/>
      <c r="AE104" s="4"/>
    </row>
    <row r="105" spans="1:31" s="5" customFormat="1" ht="15">
      <c r="A105" s="199" t="s">
        <v>0</v>
      </c>
      <c r="B105" s="199" t="s">
        <v>0</v>
      </c>
      <c r="C105" s="199"/>
      <c r="D105" s="199"/>
      <c r="E105" s="199"/>
      <c r="F105" s="199"/>
      <c r="G105" s="199"/>
      <c r="H105" s="13">
        <f>SUM(H103:H104)</f>
        <v>831769.01</v>
      </c>
      <c r="I105" s="200"/>
      <c r="J105" s="12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2"/>
      <c r="X105" s="114"/>
      <c r="Y105" s="114"/>
      <c r="Z105" s="2"/>
      <c r="AA105" s="2"/>
      <c r="AB105" s="2"/>
      <c r="AC105" s="2"/>
      <c r="AD105" s="2"/>
      <c r="AE105" s="2"/>
    </row>
    <row r="106" spans="1:25" ht="15">
      <c r="A106" s="158" t="s">
        <v>344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92" t="s">
        <v>344</v>
      </c>
      <c r="M106" s="193"/>
      <c r="N106" s="193"/>
      <c r="O106" s="193"/>
      <c r="P106" s="201"/>
      <c r="Q106" s="201"/>
      <c r="R106" s="201"/>
      <c r="S106" s="194"/>
      <c r="T106" s="194"/>
      <c r="U106" s="194"/>
      <c r="V106" s="194"/>
      <c r="W106" s="195"/>
      <c r="X106" s="194"/>
      <c r="Y106" s="194"/>
    </row>
    <row r="107" spans="1:31" s="72" customFormat="1" ht="28.5">
      <c r="A107" s="12">
        <v>1</v>
      </c>
      <c r="B107" s="117" t="s">
        <v>122</v>
      </c>
      <c r="C107" s="12" t="s">
        <v>123</v>
      </c>
      <c r="D107" s="12" t="s">
        <v>72</v>
      </c>
      <c r="E107" s="12" t="s">
        <v>73</v>
      </c>
      <c r="F107" s="12" t="s">
        <v>72</v>
      </c>
      <c r="G107" s="12">
        <v>1850</v>
      </c>
      <c r="H107" s="76">
        <v>61593.15</v>
      </c>
      <c r="I107" s="197" t="s">
        <v>63</v>
      </c>
      <c r="J107" s="198" t="s">
        <v>746</v>
      </c>
      <c r="K107" s="12" t="s">
        <v>633</v>
      </c>
      <c r="L107" s="12">
        <v>1</v>
      </c>
      <c r="M107" s="12" t="s">
        <v>105</v>
      </c>
      <c r="N107" s="12" t="s">
        <v>106</v>
      </c>
      <c r="O107" s="12" t="s">
        <v>632</v>
      </c>
      <c r="P107" s="12"/>
      <c r="Q107" s="12"/>
      <c r="R107" s="12"/>
      <c r="S107" s="12"/>
      <c r="T107" s="12"/>
      <c r="U107" s="12"/>
      <c r="V107" s="114">
        <v>104.8</v>
      </c>
      <c r="W107" s="12">
        <v>1</v>
      </c>
      <c r="X107" s="114" t="s">
        <v>73</v>
      </c>
      <c r="Y107" s="114" t="s">
        <v>73</v>
      </c>
      <c r="Z107" s="4"/>
      <c r="AA107" s="4"/>
      <c r="AB107" s="4"/>
      <c r="AC107" s="4"/>
      <c r="AD107" s="4"/>
      <c r="AE107" s="4"/>
    </row>
    <row r="108" spans="1:31" s="5" customFormat="1" ht="15">
      <c r="A108" s="199" t="s">
        <v>0</v>
      </c>
      <c r="B108" s="199" t="s">
        <v>0</v>
      </c>
      <c r="C108" s="199"/>
      <c r="D108" s="199"/>
      <c r="E108" s="199"/>
      <c r="F108" s="199"/>
      <c r="G108" s="199"/>
      <c r="H108" s="13">
        <f>SUM(H107)</f>
        <v>61593.15</v>
      </c>
      <c r="I108" s="200"/>
      <c r="J108" s="12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2"/>
      <c r="X108" s="114"/>
      <c r="Y108" s="114"/>
      <c r="Z108" s="2"/>
      <c r="AA108" s="2"/>
      <c r="AB108" s="2"/>
      <c r="AC108" s="2"/>
      <c r="AD108" s="2"/>
      <c r="AE108" s="2"/>
    </row>
    <row r="109" spans="1:25" ht="15">
      <c r="A109" s="158" t="s">
        <v>345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92" t="s">
        <v>345</v>
      </c>
      <c r="M109" s="193"/>
      <c r="N109" s="193"/>
      <c r="O109" s="193"/>
      <c r="P109" s="201"/>
      <c r="Q109" s="201"/>
      <c r="R109" s="201"/>
      <c r="S109" s="194"/>
      <c r="T109" s="194"/>
      <c r="U109" s="194"/>
      <c r="V109" s="194"/>
      <c r="W109" s="195"/>
      <c r="X109" s="194"/>
      <c r="Y109" s="194"/>
    </row>
    <row r="110" spans="1:31" s="72" customFormat="1" ht="23.25" customHeight="1">
      <c r="A110" s="207" t="s">
        <v>92</v>
      </c>
      <c r="B110" s="207"/>
      <c r="C110" s="207"/>
      <c r="D110" s="207"/>
      <c r="E110" s="207"/>
      <c r="F110" s="207"/>
      <c r="G110" s="207"/>
      <c r="H110" s="205"/>
      <c r="I110" s="115"/>
      <c r="J110" s="115"/>
      <c r="K110" s="115"/>
      <c r="L110" s="115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2"/>
      <c r="X110" s="114"/>
      <c r="Y110" s="114"/>
      <c r="Z110" s="4"/>
      <c r="AA110" s="4"/>
      <c r="AB110" s="4"/>
      <c r="AC110" s="4"/>
      <c r="AD110" s="4"/>
      <c r="AE110" s="4"/>
    </row>
    <row r="111" spans="1:25" ht="15">
      <c r="A111" s="158" t="s">
        <v>346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92" t="s">
        <v>346</v>
      </c>
      <c r="M111" s="193"/>
      <c r="N111" s="193"/>
      <c r="O111" s="193"/>
      <c r="P111" s="201"/>
      <c r="Q111" s="201"/>
      <c r="R111" s="201"/>
      <c r="S111" s="194"/>
      <c r="T111" s="194"/>
      <c r="U111" s="194"/>
      <c r="V111" s="194"/>
      <c r="W111" s="195"/>
      <c r="X111" s="194"/>
      <c r="Y111" s="194"/>
    </row>
    <row r="112" spans="1:31" s="72" customFormat="1" ht="28.5">
      <c r="A112" s="12">
        <v>1</v>
      </c>
      <c r="B112" s="117" t="s">
        <v>171</v>
      </c>
      <c r="C112" s="12" t="s">
        <v>149</v>
      </c>
      <c r="D112" s="12" t="s">
        <v>72</v>
      </c>
      <c r="E112" s="12" t="s">
        <v>73</v>
      </c>
      <c r="F112" s="12" t="s">
        <v>73</v>
      </c>
      <c r="G112" s="12">
        <v>1992</v>
      </c>
      <c r="H112" s="196">
        <v>3250000</v>
      </c>
      <c r="I112" s="197" t="s">
        <v>894</v>
      </c>
      <c r="J112" s="198" t="s">
        <v>436</v>
      </c>
      <c r="K112" s="12" t="s">
        <v>152</v>
      </c>
      <c r="L112" s="12">
        <v>1</v>
      </c>
      <c r="M112" s="12" t="s">
        <v>97</v>
      </c>
      <c r="N112" s="12" t="s">
        <v>98</v>
      </c>
      <c r="O112" s="12" t="s">
        <v>153</v>
      </c>
      <c r="P112" s="12" t="s">
        <v>84</v>
      </c>
      <c r="Q112" s="12" t="s">
        <v>82</v>
      </c>
      <c r="R112" s="12" t="s">
        <v>82</v>
      </c>
      <c r="S112" s="12" t="s">
        <v>84</v>
      </c>
      <c r="T112" s="12" t="s">
        <v>92</v>
      </c>
      <c r="U112" s="12" t="s">
        <v>82</v>
      </c>
      <c r="V112" s="114">
        <v>275</v>
      </c>
      <c r="W112" s="12">
        <v>1</v>
      </c>
      <c r="X112" s="114" t="s">
        <v>73</v>
      </c>
      <c r="Y112" s="114" t="s">
        <v>73</v>
      </c>
      <c r="Z112" s="4"/>
      <c r="AA112" s="4"/>
      <c r="AB112" s="4"/>
      <c r="AC112" s="4"/>
      <c r="AD112" s="4"/>
      <c r="AE112" s="4"/>
    </row>
    <row r="113" spans="1:31" s="72" customFormat="1" ht="28.5">
      <c r="A113" s="12">
        <v>2</v>
      </c>
      <c r="B113" s="117" t="s">
        <v>660</v>
      </c>
      <c r="C113" s="12" t="s">
        <v>149</v>
      </c>
      <c r="D113" s="12" t="s">
        <v>72</v>
      </c>
      <c r="E113" s="12" t="s">
        <v>73</v>
      </c>
      <c r="F113" s="12" t="s">
        <v>73</v>
      </c>
      <c r="G113" s="12">
        <v>1963</v>
      </c>
      <c r="H113" s="196">
        <v>210000</v>
      </c>
      <c r="I113" s="197" t="s">
        <v>894</v>
      </c>
      <c r="J113" s="198" t="s">
        <v>437</v>
      </c>
      <c r="K113" s="12" t="s">
        <v>151</v>
      </c>
      <c r="L113" s="12">
        <v>2</v>
      </c>
      <c r="M113" s="12" t="s">
        <v>97</v>
      </c>
      <c r="N113" s="12" t="s">
        <v>98</v>
      </c>
      <c r="O113" s="12" t="s">
        <v>153</v>
      </c>
      <c r="P113" s="12" t="s">
        <v>82</v>
      </c>
      <c r="Q113" s="12" t="s">
        <v>82</v>
      </c>
      <c r="R113" s="12" t="s">
        <v>82</v>
      </c>
      <c r="S113" s="12" t="s">
        <v>84</v>
      </c>
      <c r="T113" s="12" t="s">
        <v>85</v>
      </c>
      <c r="U113" s="12" t="s">
        <v>82</v>
      </c>
      <c r="V113" s="114">
        <v>380</v>
      </c>
      <c r="W113" s="12">
        <v>1</v>
      </c>
      <c r="X113" s="114" t="s">
        <v>73</v>
      </c>
      <c r="Y113" s="114" t="s">
        <v>73</v>
      </c>
      <c r="Z113" s="4"/>
      <c r="AA113" s="4"/>
      <c r="AB113" s="4"/>
      <c r="AC113" s="4"/>
      <c r="AD113" s="4"/>
      <c r="AE113" s="4"/>
    </row>
    <row r="114" spans="1:31" s="72" customFormat="1" ht="28.5">
      <c r="A114" s="12">
        <v>3</v>
      </c>
      <c r="B114" s="117" t="s">
        <v>750</v>
      </c>
      <c r="C114" s="12" t="s">
        <v>149</v>
      </c>
      <c r="D114" s="12" t="s">
        <v>72</v>
      </c>
      <c r="E114" s="12" t="s">
        <v>73</v>
      </c>
      <c r="F114" s="12" t="s">
        <v>73</v>
      </c>
      <c r="G114" s="12">
        <v>1974</v>
      </c>
      <c r="H114" s="196">
        <v>190000</v>
      </c>
      <c r="I114" s="197" t="s">
        <v>894</v>
      </c>
      <c r="J114" s="198" t="s">
        <v>437</v>
      </c>
      <c r="K114" s="12" t="s">
        <v>64</v>
      </c>
      <c r="L114" s="12">
        <v>3</v>
      </c>
      <c r="M114" s="12" t="s">
        <v>97</v>
      </c>
      <c r="N114" s="12" t="s">
        <v>98</v>
      </c>
      <c r="O114" s="12" t="s">
        <v>153</v>
      </c>
      <c r="P114" s="12" t="s">
        <v>82</v>
      </c>
      <c r="Q114" s="12" t="s">
        <v>82</v>
      </c>
      <c r="R114" s="12" t="s">
        <v>82</v>
      </c>
      <c r="S114" s="12" t="s">
        <v>82</v>
      </c>
      <c r="T114" s="12" t="s">
        <v>85</v>
      </c>
      <c r="U114" s="12" t="s">
        <v>82</v>
      </c>
      <c r="V114" s="114">
        <v>160</v>
      </c>
      <c r="W114" s="12">
        <v>1</v>
      </c>
      <c r="X114" s="114" t="s">
        <v>73</v>
      </c>
      <c r="Y114" s="114" t="s">
        <v>73</v>
      </c>
      <c r="Z114" s="4"/>
      <c r="AA114" s="4"/>
      <c r="AB114" s="4"/>
      <c r="AC114" s="4"/>
      <c r="AD114" s="4"/>
      <c r="AE114" s="4"/>
    </row>
    <row r="115" spans="1:31" s="72" customFormat="1" ht="28.5">
      <c r="A115" s="12">
        <v>4</v>
      </c>
      <c r="B115" s="117" t="s">
        <v>751</v>
      </c>
      <c r="C115" s="12" t="s">
        <v>149</v>
      </c>
      <c r="D115" s="12" t="s">
        <v>72</v>
      </c>
      <c r="E115" s="12" t="s">
        <v>73</v>
      </c>
      <c r="F115" s="12" t="s">
        <v>73</v>
      </c>
      <c r="G115" s="12">
        <v>1974</v>
      </c>
      <c r="H115" s="196">
        <v>190000</v>
      </c>
      <c r="I115" s="197" t="s">
        <v>894</v>
      </c>
      <c r="J115" s="198" t="s">
        <v>437</v>
      </c>
      <c r="K115" s="12" t="s">
        <v>66</v>
      </c>
      <c r="L115" s="12">
        <v>4</v>
      </c>
      <c r="M115" s="12" t="s">
        <v>97</v>
      </c>
      <c r="N115" s="12" t="s">
        <v>98</v>
      </c>
      <c r="O115" s="12" t="s">
        <v>153</v>
      </c>
      <c r="P115" s="12" t="s">
        <v>82</v>
      </c>
      <c r="Q115" s="12" t="s">
        <v>82</v>
      </c>
      <c r="R115" s="12" t="s">
        <v>82</v>
      </c>
      <c r="S115" s="12" t="s">
        <v>83</v>
      </c>
      <c r="T115" s="12" t="s">
        <v>85</v>
      </c>
      <c r="U115" s="12" t="s">
        <v>82</v>
      </c>
      <c r="V115" s="114">
        <v>220</v>
      </c>
      <c r="W115" s="12">
        <v>1</v>
      </c>
      <c r="X115" s="114" t="s">
        <v>73</v>
      </c>
      <c r="Y115" s="114" t="s">
        <v>73</v>
      </c>
      <c r="Z115" s="4"/>
      <c r="AA115" s="4"/>
      <c r="AB115" s="4"/>
      <c r="AC115" s="4"/>
      <c r="AD115" s="4"/>
      <c r="AE115" s="4"/>
    </row>
    <row r="116" spans="1:31" s="72" customFormat="1" ht="28.5">
      <c r="A116" s="12">
        <v>5</v>
      </c>
      <c r="B116" s="117" t="s">
        <v>752</v>
      </c>
      <c r="C116" s="12" t="s">
        <v>150</v>
      </c>
      <c r="D116" s="12" t="s">
        <v>72</v>
      </c>
      <c r="E116" s="12" t="s">
        <v>73</v>
      </c>
      <c r="F116" s="12" t="s">
        <v>72</v>
      </c>
      <c r="G116" s="12">
        <v>1918</v>
      </c>
      <c r="H116" s="196">
        <v>80000</v>
      </c>
      <c r="I116" s="197" t="s">
        <v>894</v>
      </c>
      <c r="J116" s="198" t="s">
        <v>469</v>
      </c>
      <c r="K116" s="12" t="s">
        <v>797</v>
      </c>
      <c r="L116" s="12">
        <v>5</v>
      </c>
      <c r="M116" s="12" t="s">
        <v>105</v>
      </c>
      <c r="N116" s="12" t="s">
        <v>106</v>
      </c>
      <c r="O116" s="12" t="s">
        <v>472</v>
      </c>
      <c r="P116" s="12" t="s">
        <v>82</v>
      </c>
      <c r="Q116" s="12" t="s">
        <v>82</v>
      </c>
      <c r="R116" s="12" t="s">
        <v>82</v>
      </c>
      <c r="S116" s="12" t="s">
        <v>82</v>
      </c>
      <c r="T116" s="12" t="s">
        <v>85</v>
      </c>
      <c r="U116" s="12" t="s">
        <v>82</v>
      </c>
      <c r="V116" s="114">
        <v>116.28</v>
      </c>
      <c r="W116" s="12">
        <v>2</v>
      </c>
      <c r="X116" s="114" t="s">
        <v>72</v>
      </c>
      <c r="Y116" s="114" t="s">
        <v>73</v>
      </c>
      <c r="Z116" s="4"/>
      <c r="AA116" s="4"/>
      <c r="AB116" s="4"/>
      <c r="AC116" s="4"/>
      <c r="AD116" s="4"/>
      <c r="AE116" s="4"/>
    </row>
    <row r="117" spans="1:31" s="72" customFormat="1" ht="14.25">
      <c r="A117" s="12">
        <v>6</v>
      </c>
      <c r="B117" s="117" t="s">
        <v>147</v>
      </c>
      <c r="C117" s="12" t="s">
        <v>150</v>
      </c>
      <c r="D117" s="12" t="s">
        <v>72</v>
      </c>
      <c r="E117" s="12" t="s">
        <v>73</v>
      </c>
      <c r="F117" s="12" t="s">
        <v>73</v>
      </c>
      <c r="G117" s="12">
        <v>1920</v>
      </c>
      <c r="H117" s="196">
        <v>150000</v>
      </c>
      <c r="I117" s="197" t="s">
        <v>894</v>
      </c>
      <c r="J117" s="198" t="s">
        <v>469</v>
      </c>
      <c r="K117" s="12" t="s">
        <v>147</v>
      </c>
      <c r="L117" s="12">
        <v>6</v>
      </c>
      <c r="M117" s="12" t="s">
        <v>105</v>
      </c>
      <c r="N117" s="12" t="s">
        <v>106</v>
      </c>
      <c r="O117" s="12" t="s">
        <v>473</v>
      </c>
      <c r="P117" s="12" t="s">
        <v>82</v>
      </c>
      <c r="Q117" s="12" t="s">
        <v>82</v>
      </c>
      <c r="R117" s="12" t="s">
        <v>82</v>
      </c>
      <c r="S117" s="12" t="s">
        <v>82</v>
      </c>
      <c r="T117" s="12" t="s">
        <v>85</v>
      </c>
      <c r="U117" s="12" t="s">
        <v>82</v>
      </c>
      <c r="V117" s="114">
        <v>79.22</v>
      </c>
      <c r="W117" s="12">
        <v>1</v>
      </c>
      <c r="X117" s="114" t="s">
        <v>72</v>
      </c>
      <c r="Y117" s="114" t="s">
        <v>73</v>
      </c>
      <c r="Z117" s="4"/>
      <c r="AA117" s="4"/>
      <c r="AB117" s="4"/>
      <c r="AC117" s="4"/>
      <c r="AD117" s="4"/>
      <c r="AE117" s="4"/>
    </row>
    <row r="118" spans="1:31" s="72" customFormat="1" ht="14.25">
      <c r="A118" s="12">
        <v>7</v>
      </c>
      <c r="B118" s="117" t="s">
        <v>541</v>
      </c>
      <c r="C118" s="12" t="s">
        <v>150</v>
      </c>
      <c r="D118" s="12" t="s">
        <v>72</v>
      </c>
      <c r="E118" s="12" t="s">
        <v>73</v>
      </c>
      <c r="F118" s="12" t="s">
        <v>73</v>
      </c>
      <c r="G118" s="12">
        <v>1997</v>
      </c>
      <c r="H118" s="196">
        <v>60000</v>
      </c>
      <c r="I118" s="197" t="s">
        <v>894</v>
      </c>
      <c r="J118" s="198" t="s">
        <v>469</v>
      </c>
      <c r="K118" s="12" t="s">
        <v>541</v>
      </c>
      <c r="L118" s="12">
        <v>7</v>
      </c>
      <c r="M118" s="12" t="s">
        <v>470</v>
      </c>
      <c r="N118" s="12" t="s">
        <v>474</v>
      </c>
      <c r="O118" s="12" t="s">
        <v>120</v>
      </c>
      <c r="P118" s="12" t="s">
        <v>82</v>
      </c>
      <c r="Q118" s="12" t="s">
        <v>82</v>
      </c>
      <c r="R118" s="12" t="s">
        <v>82</v>
      </c>
      <c r="S118" s="12" t="s">
        <v>82</v>
      </c>
      <c r="T118" s="12" t="s">
        <v>85</v>
      </c>
      <c r="U118" s="12" t="s">
        <v>82</v>
      </c>
      <c r="V118" s="114">
        <v>28.83</v>
      </c>
      <c r="W118" s="12">
        <v>1</v>
      </c>
      <c r="X118" s="114" t="s">
        <v>72</v>
      </c>
      <c r="Y118" s="114" t="s">
        <v>73</v>
      </c>
      <c r="Z118" s="4"/>
      <c r="AA118" s="4"/>
      <c r="AB118" s="4"/>
      <c r="AC118" s="4"/>
      <c r="AD118" s="4"/>
      <c r="AE118" s="4"/>
    </row>
    <row r="119" spans="1:31" s="72" customFormat="1" ht="14.25">
      <c r="A119" s="12">
        <v>8</v>
      </c>
      <c r="B119" s="117" t="s">
        <v>661</v>
      </c>
      <c r="C119" s="12" t="s">
        <v>150</v>
      </c>
      <c r="D119" s="12" t="s">
        <v>72</v>
      </c>
      <c r="E119" s="12" t="s">
        <v>73</v>
      </c>
      <c r="F119" s="12" t="s">
        <v>73</v>
      </c>
      <c r="G119" s="12">
        <v>1974</v>
      </c>
      <c r="H119" s="196">
        <v>60000</v>
      </c>
      <c r="I119" s="197" t="s">
        <v>894</v>
      </c>
      <c r="J119" s="198" t="s">
        <v>469</v>
      </c>
      <c r="K119" s="12" t="s">
        <v>796</v>
      </c>
      <c r="L119" s="12">
        <v>8</v>
      </c>
      <c r="M119" s="12" t="s">
        <v>470</v>
      </c>
      <c r="N119" s="12" t="s">
        <v>798</v>
      </c>
      <c r="O119" s="12" t="s">
        <v>120</v>
      </c>
      <c r="P119" s="12" t="s">
        <v>82</v>
      </c>
      <c r="Q119" s="12" t="s">
        <v>82</v>
      </c>
      <c r="R119" s="12" t="s">
        <v>82</v>
      </c>
      <c r="S119" s="12" t="s">
        <v>82</v>
      </c>
      <c r="T119" s="12" t="s">
        <v>85</v>
      </c>
      <c r="U119" s="12" t="s">
        <v>82</v>
      </c>
      <c r="V119" s="114">
        <v>72.78</v>
      </c>
      <c r="W119" s="12">
        <v>1</v>
      </c>
      <c r="X119" s="114" t="s">
        <v>73</v>
      </c>
      <c r="Y119" s="114" t="s">
        <v>73</v>
      </c>
      <c r="Z119" s="4"/>
      <c r="AA119" s="4"/>
      <c r="AB119" s="4"/>
      <c r="AC119" s="4"/>
      <c r="AD119" s="4"/>
      <c r="AE119" s="4"/>
    </row>
    <row r="120" spans="1:31" s="72" customFormat="1" ht="14.25">
      <c r="A120" s="12">
        <v>9</v>
      </c>
      <c r="B120" s="117" t="s">
        <v>662</v>
      </c>
      <c r="C120" s="12" t="s">
        <v>753</v>
      </c>
      <c r="D120" s="12" t="s">
        <v>72</v>
      </c>
      <c r="E120" s="12" t="s">
        <v>73</v>
      </c>
      <c r="F120" s="12" t="s">
        <v>73</v>
      </c>
      <c r="G120" s="12">
        <v>1908</v>
      </c>
      <c r="H120" s="196">
        <v>200000</v>
      </c>
      <c r="I120" s="197" t="s">
        <v>894</v>
      </c>
      <c r="J120" s="198" t="s">
        <v>469</v>
      </c>
      <c r="K120" s="12" t="s">
        <v>663</v>
      </c>
      <c r="L120" s="12">
        <v>9</v>
      </c>
      <c r="M120" s="12" t="s">
        <v>105</v>
      </c>
      <c r="N120" s="12" t="s">
        <v>118</v>
      </c>
      <c r="O120" s="12" t="s">
        <v>472</v>
      </c>
      <c r="P120" s="12" t="s">
        <v>82</v>
      </c>
      <c r="Q120" s="12" t="s">
        <v>82</v>
      </c>
      <c r="R120" s="12" t="s">
        <v>82</v>
      </c>
      <c r="S120" s="12" t="s">
        <v>82</v>
      </c>
      <c r="T120" s="12" t="s">
        <v>85</v>
      </c>
      <c r="U120" s="12" t="s">
        <v>82</v>
      </c>
      <c r="V120" s="114">
        <v>153.35</v>
      </c>
      <c r="W120" s="12">
        <v>2</v>
      </c>
      <c r="X120" s="114" t="s">
        <v>72</v>
      </c>
      <c r="Y120" s="114" t="s">
        <v>73</v>
      </c>
      <c r="Z120" s="4"/>
      <c r="AA120" s="4"/>
      <c r="AB120" s="4"/>
      <c r="AC120" s="4"/>
      <c r="AD120" s="4"/>
      <c r="AE120" s="4"/>
    </row>
    <row r="121" spans="1:31" s="72" customFormat="1" ht="14.25">
      <c r="A121" s="12">
        <v>10</v>
      </c>
      <c r="B121" s="117" t="s">
        <v>664</v>
      </c>
      <c r="C121" s="12" t="s">
        <v>150</v>
      </c>
      <c r="D121" s="12" t="s">
        <v>72</v>
      </c>
      <c r="E121" s="12" t="s">
        <v>73</v>
      </c>
      <c r="F121" s="12" t="s">
        <v>73</v>
      </c>
      <c r="G121" s="12">
        <v>1908</v>
      </c>
      <c r="H121" s="196">
        <v>60000</v>
      </c>
      <c r="I121" s="197" t="s">
        <v>894</v>
      </c>
      <c r="J121" s="198" t="s">
        <v>469</v>
      </c>
      <c r="K121" s="12" t="s">
        <v>438</v>
      </c>
      <c r="L121" s="12">
        <v>10</v>
      </c>
      <c r="M121" s="12" t="s">
        <v>105</v>
      </c>
      <c r="N121" s="12" t="s">
        <v>98</v>
      </c>
      <c r="O121" s="12" t="s">
        <v>472</v>
      </c>
      <c r="P121" s="12" t="s">
        <v>83</v>
      </c>
      <c r="Q121" s="12" t="s">
        <v>83</v>
      </c>
      <c r="R121" s="12" t="s">
        <v>83</v>
      </c>
      <c r="S121" s="12" t="s">
        <v>83</v>
      </c>
      <c r="T121" s="12" t="s">
        <v>83</v>
      </c>
      <c r="U121" s="12" t="s">
        <v>83</v>
      </c>
      <c r="V121" s="114">
        <v>56.91</v>
      </c>
      <c r="W121" s="12">
        <v>2</v>
      </c>
      <c r="X121" s="114" t="s">
        <v>72</v>
      </c>
      <c r="Y121" s="114"/>
      <c r="Z121" s="4"/>
      <c r="AA121" s="4"/>
      <c r="AB121" s="4"/>
      <c r="AC121" s="4"/>
      <c r="AD121" s="4"/>
      <c r="AE121" s="4"/>
    </row>
    <row r="122" spans="1:31" s="72" customFormat="1" ht="14.25">
      <c r="A122" s="12">
        <v>11</v>
      </c>
      <c r="B122" s="117" t="s">
        <v>754</v>
      </c>
      <c r="C122" s="12" t="s">
        <v>150</v>
      </c>
      <c r="D122" s="12" t="s">
        <v>72</v>
      </c>
      <c r="E122" s="12" t="s">
        <v>73</v>
      </c>
      <c r="F122" s="12" t="s">
        <v>72</v>
      </c>
      <c r="G122" s="12">
        <v>1908</v>
      </c>
      <c r="H122" s="196">
        <v>60000</v>
      </c>
      <c r="I122" s="197" t="s">
        <v>894</v>
      </c>
      <c r="J122" s="198" t="s">
        <v>469</v>
      </c>
      <c r="K122" s="12" t="s">
        <v>132</v>
      </c>
      <c r="L122" s="12">
        <v>11</v>
      </c>
      <c r="M122" s="12" t="s">
        <v>105</v>
      </c>
      <c r="N122" s="12" t="s">
        <v>106</v>
      </c>
      <c r="O122" s="12" t="s">
        <v>159</v>
      </c>
      <c r="P122" s="12" t="s">
        <v>82</v>
      </c>
      <c r="Q122" s="12" t="s">
        <v>82</v>
      </c>
      <c r="R122" s="12" t="s">
        <v>82</v>
      </c>
      <c r="S122" s="12" t="s">
        <v>83</v>
      </c>
      <c r="T122" s="12" t="s">
        <v>82</v>
      </c>
      <c r="U122" s="12" t="s">
        <v>82</v>
      </c>
      <c r="V122" s="114">
        <v>168.6</v>
      </c>
      <c r="W122" s="12">
        <v>3</v>
      </c>
      <c r="X122" s="114" t="s">
        <v>72</v>
      </c>
      <c r="Y122" s="114" t="s">
        <v>73</v>
      </c>
      <c r="Z122" s="4"/>
      <c r="AA122" s="4"/>
      <c r="AB122" s="4"/>
      <c r="AC122" s="4"/>
      <c r="AD122" s="4"/>
      <c r="AE122" s="4"/>
    </row>
    <row r="123" spans="1:31" s="72" customFormat="1" ht="28.5">
      <c r="A123" s="12">
        <v>12</v>
      </c>
      <c r="B123" s="117" t="s">
        <v>667</v>
      </c>
      <c r="C123" s="12" t="s">
        <v>150</v>
      </c>
      <c r="D123" s="12" t="s">
        <v>72</v>
      </c>
      <c r="E123" s="12" t="s">
        <v>73</v>
      </c>
      <c r="F123" s="12" t="s">
        <v>72</v>
      </c>
      <c r="G123" s="12" t="s">
        <v>805</v>
      </c>
      <c r="H123" s="196">
        <v>180000</v>
      </c>
      <c r="I123" s="197" t="s">
        <v>894</v>
      </c>
      <c r="J123" s="198" t="s">
        <v>469</v>
      </c>
      <c r="K123" s="12" t="s">
        <v>441</v>
      </c>
      <c r="L123" s="12">
        <v>12</v>
      </c>
      <c r="M123" s="12" t="s">
        <v>105</v>
      </c>
      <c r="N123" s="12" t="s">
        <v>106</v>
      </c>
      <c r="O123" s="12" t="s">
        <v>156</v>
      </c>
      <c r="P123" s="12" t="s">
        <v>83</v>
      </c>
      <c r="Q123" s="12" t="s">
        <v>82</v>
      </c>
      <c r="R123" s="12" t="s">
        <v>82</v>
      </c>
      <c r="S123" s="12" t="s">
        <v>83</v>
      </c>
      <c r="T123" s="12" t="s">
        <v>82</v>
      </c>
      <c r="U123" s="12" t="s">
        <v>82</v>
      </c>
      <c r="V123" s="114">
        <v>192.64</v>
      </c>
      <c r="W123" s="12">
        <v>1</v>
      </c>
      <c r="X123" s="114" t="s">
        <v>73</v>
      </c>
      <c r="Y123" s="114" t="s">
        <v>73</v>
      </c>
      <c r="Z123" s="4"/>
      <c r="AA123" s="4"/>
      <c r="AB123" s="4"/>
      <c r="AC123" s="4"/>
      <c r="AD123" s="4"/>
      <c r="AE123" s="4"/>
    </row>
    <row r="124" spans="1:31" s="72" customFormat="1" ht="28.5">
      <c r="A124" s="12">
        <v>13</v>
      </c>
      <c r="B124" s="117" t="s">
        <v>755</v>
      </c>
      <c r="C124" s="12" t="s">
        <v>150</v>
      </c>
      <c r="D124" s="12" t="s">
        <v>72</v>
      </c>
      <c r="E124" s="12" t="s">
        <v>73</v>
      </c>
      <c r="F124" s="12" t="s">
        <v>72</v>
      </c>
      <c r="G124" s="12">
        <v>1921</v>
      </c>
      <c r="H124" s="196">
        <v>80000</v>
      </c>
      <c r="I124" s="197" t="s">
        <v>894</v>
      </c>
      <c r="J124" s="198" t="s">
        <v>469</v>
      </c>
      <c r="K124" s="12" t="s">
        <v>138</v>
      </c>
      <c r="L124" s="12">
        <v>13</v>
      </c>
      <c r="M124" s="12" t="s">
        <v>105</v>
      </c>
      <c r="N124" s="12" t="s">
        <v>106</v>
      </c>
      <c r="O124" s="12" t="s">
        <v>153</v>
      </c>
      <c r="P124" s="12" t="s">
        <v>82</v>
      </c>
      <c r="Q124" s="12" t="s">
        <v>82</v>
      </c>
      <c r="R124" s="12" t="s">
        <v>82</v>
      </c>
      <c r="S124" s="12" t="s">
        <v>83</v>
      </c>
      <c r="T124" s="12" t="s">
        <v>82</v>
      </c>
      <c r="U124" s="12" t="s">
        <v>82</v>
      </c>
      <c r="V124" s="114">
        <v>87</v>
      </c>
      <c r="W124" s="12">
        <v>2</v>
      </c>
      <c r="X124" s="114" t="s">
        <v>72</v>
      </c>
      <c r="Y124" s="114" t="s">
        <v>73</v>
      </c>
      <c r="Z124" s="4"/>
      <c r="AA124" s="4"/>
      <c r="AB124" s="4"/>
      <c r="AC124" s="4"/>
      <c r="AD124" s="4"/>
      <c r="AE124" s="4"/>
    </row>
    <row r="125" spans="1:31" s="72" customFormat="1" ht="28.5">
      <c r="A125" s="12">
        <v>14</v>
      </c>
      <c r="B125" s="117" t="s">
        <v>665</v>
      </c>
      <c r="C125" s="12" t="s">
        <v>150</v>
      </c>
      <c r="D125" s="12" t="s">
        <v>72</v>
      </c>
      <c r="E125" s="12" t="s">
        <v>73</v>
      </c>
      <c r="F125" s="12" t="s">
        <v>72</v>
      </c>
      <c r="G125" s="12" t="s">
        <v>804</v>
      </c>
      <c r="H125" s="196">
        <v>80000</v>
      </c>
      <c r="I125" s="197" t="s">
        <v>894</v>
      </c>
      <c r="J125" s="198" t="s">
        <v>469</v>
      </c>
      <c r="K125" s="12" t="s">
        <v>124</v>
      </c>
      <c r="L125" s="12">
        <v>14</v>
      </c>
      <c r="M125" s="12" t="s">
        <v>105</v>
      </c>
      <c r="N125" s="12" t="s">
        <v>106</v>
      </c>
      <c r="O125" s="12" t="s">
        <v>154</v>
      </c>
      <c r="P125" s="12" t="s">
        <v>83</v>
      </c>
      <c r="Q125" s="12" t="s">
        <v>82</v>
      </c>
      <c r="R125" s="12" t="s">
        <v>82</v>
      </c>
      <c r="S125" s="12" t="s">
        <v>83</v>
      </c>
      <c r="T125" s="12" t="s">
        <v>85</v>
      </c>
      <c r="U125" s="12" t="s">
        <v>82</v>
      </c>
      <c r="V125" s="114">
        <v>60.85</v>
      </c>
      <c r="W125" s="12">
        <v>1</v>
      </c>
      <c r="X125" s="114" t="s">
        <v>72</v>
      </c>
      <c r="Y125" s="114" t="s">
        <v>73</v>
      </c>
      <c r="Z125" s="4"/>
      <c r="AA125" s="4"/>
      <c r="AB125" s="4"/>
      <c r="AC125" s="4"/>
      <c r="AD125" s="4"/>
      <c r="AE125" s="4"/>
    </row>
    <row r="126" spans="1:31" s="72" customFormat="1" ht="14.25">
      <c r="A126" s="12">
        <v>15</v>
      </c>
      <c r="B126" s="117" t="s">
        <v>756</v>
      </c>
      <c r="C126" s="12" t="s">
        <v>150</v>
      </c>
      <c r="D126" s="12" t="s">
        <v>72</v>
      </c>
      <c r="E126" s="12" t="s">
        <v>73</v>
      </c>
      <c r="F126" s="12" t="s">
        <v>72</v>
      </c>
      <c r="G126" s="12">
        <v>1911</v>
      </c>
      <c r="H126" s="196">
        <v>35000</v>
      </c>
      <c r="I126" s="197" t="s">
        <v>894</v>
      </c>
      <c r="J126" s="198" t="s">
        <v>469</v>
      </c>
      <c r="K126" s="12" t="s">
        <v>126</v>
      </c>
      <c r="L126" s="12">
        <v>15</v>
      </c>
      <c r="M126" s="12" t="s">
        <v>105</v>
      </c>
      <c r="N126" s="12" t="s">
        <v>106</v>
      </c>
      <c r="O126" s="12" t="s">
        <v>155</v>
      </c>
      <c r="P126" s="12" t="s">
        <v>83</v>
      </c>
      <c r="Q126" s="12" t="s">
        <v>82</v>
      </c>
      <c r="R126" s="12" t="s">
        <v>82</v>
      </c>
      <c r="S126" s="12" t="s">
        <v>83</v>
      </c>
      <c r="T126" s="12" t="s">
        <v>82</v>
      </c>
      <c r="U126" s="12" t="s">
        <v>82</v>
      </c>
      <c r="V126" s="114">
        <v>33.28</v>
      </c>
      <c r="W126" s="12">
        <v>1</v>
      </c>
      <c r="X126" s="114" t="s">
        <v>73</v>
      </c>
      <c r="Y126" s="114" t="s">
        <v>73</v>
      </c>
      <c r="Z126" s="4"/>
      <c r="AA126" s="4"/>
      <c r="AB126" s="4"/>
      <c r="AC126" s="4"/>
      <c r="AD126" s="4"/>
      <c r="AE126" s="4"/>
    </row>
    <row r="127" spans="1:31" s="72" customFormat="1" ht="28.5">
      <c r="A127" s="12">
        <v>16</v>
      </c>
      <c r="B127" s="117" t="s">
        <v>757</v>
      </c>
      <c r="C127" s="12" t="s">
        <v>150</v>
      </c>
      <c r="D127" s="12" t="s">
        <v>72</v>
      </c>
      <c r="E127" s="12" t="s">
        <v>73</v>
      </c>
      <c r="F127" s="12" t="s">
        <v>72</v>
      </c>
      <c r="G127" s="12">
        <v>1915</v>
      </c>
      <c r="H127" s="196">
        <v>80000</v>
      </c>
      <c r="I127" s="197" t="s">
        <v>894</v>
      </c>
      <c r="J127" s="198" t="s">
        <v>469</v>
      </c>
      <c r="K127" s="12" t="s">
        <v>127</v>
      </c>
      <c r="L127" s="12">
        <v>16</v>
      </c>
      <c r="M127" s="12" t="s">
        <v>105</v>
      </c>
      <c r="N127" s="12" t="s">
        <v>106</v>
      </c>
      <c r="O127" s="12" t="s">
        <v>155</v>
      </c>
      <c r="P127" s="12" t="s">
        <v>83</v>
      </c>
      <c r="Q127" s="12" t="s">
        <v>82</v>
      </c>
      <c r="R127" s="12" t="s">
        <v>82</v>
      </c>
      <c r="S127" s="12" t="s">
        <v>83</v>
      </c>
      <c r="T127" s="12" t="s">
        <v>82</v>
      </c>
      <c r="U127" s="12" t="s">
        <v>82</v>
      </c>
      <c r="V127" s="114">
        <v>98.6</v>
      </c>
      <c r="W127" s="12">
        <v>1</v>
      </c>
      <c r="X127" s="114" t="s">
        <v>73</v>
      </c>
      <c r="Y127" s="114" t="s">
        <v>73</v>
      </c>
      <c r="Z127" s="4"/>
      <c r="AA127" s="4"/>
      <c r="AB127" s="4"/>
      <c r="AC127" s="4"/>
      <c r="AD127" s="4"/>
      <c r="AE127" s="4"/>
    </row>
    <row r="128" spans="1:31" s="72" customFormat="1" ht="28.5">
      <c r="A128" s="12">
        <v>17</v>
      </c>
      <c r="B128" s="117" t="s">
        <v>758</v>
      </c>
      <c r="C128" s="12" t="s">
        <v>150</v>
      </c>
      <c r="D128" s="12" t="s">
        <v>72</v>
      </c>
      <c r="E128" s="12" t="s">
        <v>73</v>
      </c>
      <c r="F128" s="12" t="s">
        <v>72</v>
      </c>
      <c r="G128" s="12">
        <v>1930</v>
      </c>
      <c r="H128" s="196">
        <v>70000</v>
      </c>
      <c r="I128" s="197" t="s">
        <v>894</v>
      </c>
      <c r="J128" s="198" t="s">
        <v>469</v>
      </c>
      <c r="K128" s="12" t="s">
        <v>745</v>
      </c>
      <c r="L128" s="12">
        <v>17</v>
      </c>
      <c r="M128" s="12" t="s">
        <v>105</v>
      </c>
      <c r="N128" s="12" t="s">
        <v>106</v>
      </c>
      <c r="O128" s="12" t="s">
        <v>155</v>
      </c>
      <c r="P128" s="12" t="s">
        <v>83</v>
      </c>
      <c r="Q128" s="12" t="s">
        <v>82</v>
      </c>
      <c r="R128" s="12" t="s">
        <v>82</v>
      </c>
      <c r="S128" s="12" t="s">
        <v>83</v>
      </c>
      <c r="T128" s="12" t="s">
        <v>85</v>
      </c>
      <c r="U128" s="12" t="s">
        <v>82</v>
      </c>
      <c r="V128" s="114">
        <v>42.05</v>
      </c>
      <c r="W128" s="12">
        <v>1</v>
      </c>
      <c r="X128" s="114" t="s">
        <v>73</v>
      </c>
      <c r="Y128" s="114" t="s">
        <v>73</v>
      </c>
      <c r="Z128" s="4"/>
      <c r="AA128" s="4"/>
      <c r="AB128" s="4"/>
      <c r="AC128" s="4"/>
      <c r="AD128" s="4"/>
      <c r="AE128" s="4"/>
    </row>
    <row r="129" spans="1:31" s="72" customFormat="1" ht="28.5">
      <c r="A129" s="12">
        <v>18</v>
      </c>
      <c r="B129" s="117" t="s">
        <v>759</v>
      </c>
      <c r="C129" s="12" t="s">
        <v>150</v>
      </c>
      <c r="D129" s="12" t="s">
        <v>72</v>
      </c>
      <c r="E129" s="12" t="s">
        <v>73</v>
      </c>
      <c r="F129" s="12" t="s">
        <v>72</v>
      </c>
      <c r="G129" s="12">
        <v>1917</v>
      </c>
      <c r="H129" s="196">
        <v>80000</v>
      </c>
      <c r="I129" s="197" t="s">
        <v>894</v>
      </c>
      <c r="J129" s="198" t="s">
        <v>469</v>
      </c>
      <c r="K129" s="12" t="s">
        <v>795</v>
      </c>
      <c r="L129" s="12">
        <v>18</v>
      </c>
      <c r="M129" s="12" t="s">
        <v>105</v>
      </c>
      <c r="N129" s="12" t="s">
        <v>106</v>
      </c>
      <c r="O129" s="12" t="s">
        <v>155</v>
      </c>
      <c r="P129" s="12" t="s">
        <v>83</v>
      </c>
      <c r="Q129" s="12" t="s">
        <v>82</v>
      </c>
      <c r="R129" s="12" t="s">
        <v>82</v>
      </c>
      <c r="S129" s="12" t="s">
        <v>83</v>
      </c>
      <c r="T129" s="12" t="s">
        <v>82</v>
      </c>
      <c r="U129" s="12" t="s">
        <v>82</v>
      </c>
      <c r="V129" s="114">
        <v>67.7</v>
      </c>
      <c r="W129" s="12">
        <v>1</v>
      </c>
      <c r="X129" s="114" t="s">
        <v>73</v>
      </c>
      <c r="Y129" s="114" t="s">
        <v>73</v>
      </c>
      <c r="Z129" s="4"/>
      <c r="AA129" s="4"/>
      <c r="AB129" s="4"/>
      <c r="AC129" s="4"/>
      <c r="AD129" s="4"/>
      <c r="AE129" s="4"/>
    </row>
    <row r="130" spans="1:31" s="72" customFormat="1" ht="28.5">
      <c r="A130" s="12">
        <v>19</v>
      </c>
      <c r="B130" s="117" t="s">
        <v>760</v>
      </c>
      <c r="C130" s="12" t="s">
        <v>150</v>
      </c>
      <c r="D130" s="12" t="s">
        <v>72</v>
      </c>
      <c r="E130" s="12" t="s">
        <v>73</v>
      </c>
      <c r="F130" s="12" t="s">
        <v>72</v>
      </c>
      <c r="G130" s="12" t="s">
        <v>803</v>
      </c>
      <c r="H130" s="196">
        <v>160000</v>
      </c>
      <c r="I130" s="197" t="s">
        <v>894</v>
      </c>
      <c r="J130" s="198" t="s">
        <v>469</v>
      </c>
      <c r="K130" s="12" t="s">
        <v>128</v>
      </c>
      <c r="L130" s="12">
        <v>19</v>
      </c>
      <c r="M130" s="12" t="s">
        <v>105</v>
      </c>
      <c r="N130" s="12" t="s">
        <v>106</v>
      </c>
      <c r="O130" s="12" t="s">
        <v>155</v>
      </c>
      <c r="P130" s="12" t="s">
        <v>83</v>
      </c>
      <c r="Q130" s="12" t="s">
        <v>82</v>
      </c>
      <c r="R130" s="12" t="s">
        <v>82</v>
      </c>
      <c r="S130" s="12" t="s">
        <v>83</v>
      </c>
      <c r="T130" s="12" t="s">
        <v>82</v>
      </c>
      <c r="U130" s="12" t="s">
        <v>82</v>
      </c>
      <c r="V130" s="114">
        <v>165.95</v>
      </c>
      <c r="W130" s="12">
        <v>1</v>
      </c>
      <c r="X130" s="114" t="s">
        <v>73</v>
      </c>
      <c r="Y130" s="114" t="s">
        <v>73</v>
      </c>
      <c r="Z130" s="4"/>
      <c r="AA130" s="4"/>
      <c r="AB130" s="4"/>
      <c r="AC130" s="4"/>
      <c r="AD130" s="4"/>
      <c r="AE130" s="4"/>
    </row>
    <row r="131" spans="1:31" s="72" customFormat="1" ht="14.25">
      <c r="A131" s="12">
        <v>20</v>
      </c>
      <c r="B131" s="117" t="s">
        <v>761</v>
      </c>
      <c r="C131" s="12" t="s">
        <v>150</v>
      </c>
      <c r="D131" s="12" t="s">
        <v>72</v>
      </c>
      <c r="E131" s="12" t="s">
        <v>73</v>
      </c>
      <c r="F131" s="12" t="s">
        <v>72</v>
      </c>
      <c r="G131" s="12">
        <v>1920</v>
      </c>
      <c r="H131" s="196">
        <v>120000</v>
      </c>
      <c r="I131" s="197" t="s">
        <v>894</v>
      </c>
      <c r="J131" s="198" t="s">
        <v>469</v>
      </c>
      <c r="K131" s="12" t="s">
        <v>135</v>
      </c>
      <c r="L131" s="12">
        <v>20</v>
      </c>
      <c r="M131" s="12" t="s">
        <v>105</v>
      </c>
      <c r="N131" s="12" t="s">
        <v>106</v>
      </c>
      <c r="O131" s="12" t="s">
        <v>155</v>
      </c>
      <c r="P131" s="12" t="s">
        <v>82</v>
      </c>
      <c r="Q131" s="12" t="s">
        <v>82</v>
      </c>
      <c r="R131" s="12" t="s">
        <v>82</v>
      </c>
      <c r="S131" s="12" t="s">
        <v>83</v>
      </c>
      <c r="T131" s="12" t="s">
        <v>82</v>
      </c>
      <c r="U131" s="12" t="s">
        <v>82</v>
      </c>
      <c r="V131" s="114">
        <v>231.12</v>
      </c>
      <c r="W131" s="12">
        <v>3</v>
      </c>
      <c r="X131" s="114" t="s">
        <v>72</v>
      </c>
      <c r="Y131" s="114" t="s">
        <v>73</v>
      </c>
      <c r="Z131" s="4"/>
      <c r="AA131" s="4"/>
      <c r="AB131" s="4"/>
      <c r="AC131" s="4"/>
      <c r="AD131" s="4"/>
      <c r="AE131" s="4"/>
    </row>
    <row r="132" spans="1:31" s="72" customFormat="1" ht="14.25">
      <c r="A132" s="12">
        <v>21</v>
      </c>
      <c r="B132" s="117" t="s">
        <v>762</v>
      </c>
      <c r="C132" s="12" t="s">
        <v>150</v>
      </c>
      <c r="D132" s="12" t="s">
        <v>72</v>
      </c>
      <c r="E132" s="12" t="s">
        <v>73</v>
      </c>
      <c r="F132" s="12" t="s">
        <v>72</v>
      </c>
      <c r="G132" s="12">
        <v>1900</v>
      </c>
      <c r="H132" s="196">
        <v>50000</v>
      </c>
      <c r="I132" s="197" t="s">
        <v>894</v>
      </c>
      <c r="J132" s="198" t="s">
        <v>469</v>
      </c>
      <c r="K132" s="12" t="s">
        <v>140</v>
      </c>
      <c r="L132" s="12">
        <v>21</v>
      </c>
      <c r="M132" s="12" t="s">
        <v>105</v>
      </c>
      <c r="N132" s="12" t="s">
        <v>106</v>
      </c>
      <c r="O132" s="12" t="s">
        <v>155</v>
      </c>
      <c r="P132" s="12" t="s">
        <v>82</v>
      </c>
      <c r="Q132" s="12" t="s">
        <v>82</v>
      </c>
      <c r="R132" s="12" t="s">
        <v>82</v>
      </c>
      <c r="S132" s="12" t="s">
        <v>82</v>
      </c>
      <c r="T132" s="12" t="s">
        <v>82</v>
      </c>
      <c r="U132" s="12" t="s">
        <v>82</v>
      </c>
      <c r="V132" s="114">
        <v>166.09</v>
      </c>
      <c r="W132" s="12">
        <v>3</v>
      </c>
      <c r="X132" s="114" t="s">
        <v>72</v>
      </c>
      <c r="Y132" s="114" t="s">
        <v>73</v>
      </c>
      <c r="Z132" s="4"/>
      <c r="AA132" s="4"/>
      <c r="AB132" s="4"/>
      <c r="AC132" s="4"/>
      <c r="AD132" s="4"/>
      <c r="AE132" s="4"/>
    </row>
    <row r="133" spans="1:31" s="72" customFormat="1" ht="28.5">
      <c r="A133" s="12">
        <v>22</v>
      </c>
      <c r="B133" s="117" t="s">
        <v>763</v>
      </c>
      <c r="C133" s="12" t="s">
        <v>150</v>
      </c>
      <c r="D133" s="12" t="s">
        <v>72</v>
      </c>
      <c r="E133" s="12" t="s">
        <v>73</v>
      </c>
      <c r="F133" s="12" t="s">
        <v>72</v>
      </c>
      <c r="G133" s="12">
        <v>1930</v>
      </c>
      <c r="H133" s="196">
        <v>120000</v>
      </c>
      <c r="I133" s="197" t="s">
        <v>894</v>
      </c>
      <c r="J133" s="198" t="s">
        <v>469</v>
      </c>
      <c r="K133" s="12" t="s">
        <v>794</v>
      </c>
      <c r="L133" s="12">
        <v>22</v>
      </c>
      <c r="M133" s="12" t="s">
        <v>105</v>
      </c>
      <c r="N133" s="12" t="s">
        <v>106</v>
      </c>
      <c r="O133" s="12" t="s">
        <v>156</v>
      </c>
      <c r="P133" s="12" t="s">
        <v>82</v>
      </c>
      <c r="Q133" s="12" t="s">
        <v>82</v>
      </c>
      <c r="R133" s="12" t="s">
        <v>82</v>
      </c>
      <c r="S133" s="12" t="s">
        <v>82</v>
      </c>
      <c r="T133" s="12" t="s">
        <v>82</v>
      </c>
      <c r="U133" s="12" t="s">
        <v>82</v>
      </c>
      <c r="V133" s="114">
        <v>270.75</v>
      </c>
      <c r="W133" s="12">
        <v>3</v>
      </c>
      <c r="X133" s="114" t="s">
        <v>72</v>
      </c>
      <c r="Y133" s="114" t="s">
        <v>73</v>
      </c>
      <c r="Z133" s="4"/>
      <c r="AA133" s="4"/>
      <c r="AB133" s="4"/>
      <c r="AC133" s="4"/>
      <c r="AD133" s="4"/>
      <c r="AE133" s="4"/>
    </row>
    <row r="134" spans="1:31" s="72" customFormat="1" ht="28.5">
      <c r="A134" s="12">
        <v>23</v>
      </c>
      <c r="B134" s="117" t="s">
        <v>764</v>
      </c>
      <c r="C134" s="12" t="s">
        <v>150</v>
      </c>
      <c r="D134" s="12" t="s">
        <v>72</v>
      </c>
      <c r="E134" s="12" t="s">
        <v>73</v>
      </c>
      <c r="F134" s="12" t="s">
        <v>73</v>
      </c>
      <c r="G134" s="12">
        <v>1970</v>
      </c>
      <c r="H134" s="196">
        <v>80000</v>
      </c>
      <c r="I134" s="197" t="s">
        <v>894</v>
      </c>
      <c r="J134" s="198" t="s">
        <v>469</v>
      </c>
      <c r="K134" s="12" t="s">
        <v>125</v>
      </c>
      <c r="L134" s="12">
        <v>23</v>
      </c>
      <c r="M134" s="12" t="s">
        <v>157</v>
      </c>
      <c r="N134" s="12" t="s">
        <v>98</v>
      </c>
      <c r="O134" s="12" t="s">
        <v>153</v>
      </c>
      <c r="P134" s="12" t="s">
        <v>82</v>
      </c>
      <c r="Q134" s="12" t="s">
        <v>82</v>
      </c>
      <c r="R134" s="12" t="s">
        <v>82</v>
      </c>
      <c r="S134" s="12" t="s">
        <v>82</v>
      </c>
      <c r="T134" s="12" t="s">
        <v>82</v>
      </c>
      <c r="U134" s="12" t="s">
        <v>82</v>
      </c>
      <c r="V134" s="114">
        <v>74.31</v>
      </c>
      <c r="W134" s="12">
        <v>2</v>
      </c>
      <c r="X134" s="114" t="s">
        <v>72</v>
      </c>
      <c r="Y134" s="114" t="s">
        <v>73</v>
      </c>
      <c r="Z134" s="4"/>
      <c r="AA134" s="4"/>
      <c r="AB134" s="4"/>
      <c r="AC134" s="4"/>
      <c r="AD134" s="4"/>
      <c r="AE134" s="4"/>
    </row>
    <row r="135" spans="1:31" s="72" customFormat="1" ht="14.25">
      <c r="A135" s="12">
        <v>24</v>
      </c>
      <c r="B135" s="117" t="s">
        <v>765</v>
      </c>
      <c r="C135" s="12" t="s">
        <v>150</v>
      </c>
      <c r="D135" s="12" t="s">
        <v>72</v>
      </c>
      <c r="E135" s="12" t="s">
        <v>73</v>
      </c>
      <c r="F135" s="12" t="s">
        <v>72</v>
      </c>
      <c r="G135" s="12">
        <v>1912</v>
      </c>
      <c r="H135" s="196">
        <v>80000</v>
      </c>
      <c r="I135" s="197" t="s">
        <v>894</v>
      </c>
      <c r="J135" s="198" t="s">
        <v>469</v>
      </c>
      <c r="K135" s="12" t="s">
        <v>133</v>
      </c>
      <c r="L135" s="12">
        <v>24</v>
      </c>
      <c r="M135" s="12" t="s">
        <v>105</v>
      </c>
      <c r="N135" s="12" t="s">
        <v>106</v>
      </c>
      <c r="O135" s="12" t="s">
        <v>155</v>
      </c>
      <c r="P135" s="12" t="s">
        <v>83</v>
      </c>
      <c r="Q135" s="12" t="s">
        <v>82</v>
      </c>
      <c r="R135" s="12" t="s">
        <v>82</v>
      </c>
      <c r="S135" s="12" t="s">
        <v>83</v>
      </c>
      <c r="T135" s="12" t="s">
        <v>85</v>
      </c>
      <c r="U135" s="12" t="s">
        <v>82</v>
      </c>
      <c r="V135" s="114">
        <v>227.9</v>
      </c>
      <c r="W135" s="12">
        <v>2</v>
      </c>
      <c r="X135" s="114" t="s">
        <v>72</v>
      </c>
      <c r="Y135" s="114" t="s">
        <v>73</v>
      </c>
      <c r="Z135" s="4"/>
      <c r="AA135" s="4"/>
      <c r="AB135" s="4"/>
      <c r="AC135" s="4"/>
      <c r="AD135" s="4"/>
      <c r="AE135" s="4"/>
    </row>
    <row r="136" spans="1:31" s="72" customFormat="1" ht="28.5">
      <c r="A136" s="12">
        <v>25</v>
      </c>
      <c r="B136" s="117" t="s">
        <v>766</v>
      </c>
      <c r="C136" s="12" t="s">
        <v>150</v>
      </c>
      <c r="D136" s="12" t="s">
        <v>72</v>
      </c>
      <c r="E136" s="12" t="s">
        <v>73</v>
      </c>
      <c r="F136" s="12" t="s">
        <v>72</v>
      </c>
      <c r="G136" s="12" t="s">
        <v>802</v>
      </c>
      <c r="H136" s="196">
        <v>180000</v>
      </c>
      <c r="I136" s="197" t="s">
        <v>894</v>
      </c>
      <c r="J136" s="198" t="s">
        <v>469</v>
      </c>
      <c r="K136" s="12" t="s">
        <v>793</v>
      </c>
      <c r="L136" s="12">
        <v>25</v>
      </c>
      <c r="M136" s="12" t="s">
        <v>105</v>
      </c>
      <c r="N136" s="12" t="s">
        <v>106</v>
      </c>
      <c r="O136" s="12" t="s">
        <v>156</v>
      </c>
      <c r="P136" s="12" t="s">
        <v>82</v>
      </c>
      <c r="Q136" s="12" t="s">
        <v>82</v>
      </c>
      <c r="R136" s="12" t="s">
        <v>82</v>
      </c>
      <c r="S136" s="12" t="s">
        <v>83</v>
      </c>
      <c r="T136" s="12" t="s">
        <v>82</v>
      </c>
      <c r="U136" s="12" t="s">
        <v>82</v>
      </c>
      <c r="V136" s="114">
        <v>107</v>
      </c>
      <c r="W136" s="12">
        <v>2</v>
      </c>
      <c r="X136" s="114" t="s">
        <v>72</v>
      </c>
      <c r="Y136" s="114" t="s">
        <v>73</v>
      </c>
      <c r="Z136" s="4"/>
      <c r="AA136" s="4"/>
      <c r="AB136" s="4"/>
      <c r="AC136" s="4"/>
      <c r="AD136" s="4"/>
      <c r="AE136" s="4"/>
    </row>
    <row r="137" spans="1:31" s="72" customFormat="1" ht="28.5">
      <c r="A137" s="12">
        <v>26</v>
      </c>
      <c r="B137" s="117" t="s">
        <v>767</v>
      </c>
      <c r="C137" s="12" t="s">
        <v>150</v>
      </c>
      <c r="D137" s="12" t="s">
        <v>72</v>
      </c>
      <c r="E137" s="12" t="s">
        <v>73</v>
      </c>
      <c r="F137" s="12" t="s">
        <v>72</v>
      </c>
      <c r="G137" s="12">
        <v>1917</v>
      </c>
      <c r="H137" s="196">
        <v>200000</v>
      </c>
      <c r="I137" s="197" t="s">
        <v>894</v>
      </c>
      <c r="J137" s="198" t="s">
        <v>469</v>
      </c>
      <c r="K137" s="12" t="s">
        <v>129</v>
      </c>
      <c r="L137" s="12">
        <v>26</v>
      </c>
      <c r="M137" s="12" t="s">
        <v>105</v>
      </c>
      <c r="N137" s="12" t="s">
        <v>106</v>
      </c>
      <c r="O137" s="12" t="s">
        <v>155</v>
      </c>
      <c r="P137" s="12" t="s">
        <v>83</v>
      </c>
      <c r="Q137" s="12" t="s">
        <v>82</v>
      </c>
      <c r="R137" s="12" t="s">
        <v>82</v>
      </c>
      <c r="S137" s="12" t="s">
        <v>83</v>
      </c>
      <c r="T137" s="12" t="s">
        <v>85</v>
      </c>
      <c r="U137" s="12" t="s">
        <v>82</v>
      </c>
      <c r="V137" s="114">
        <v>66.85</v>
      </c>
      <c r="W137" s="12">
        <v>1</v>
      </c>
      <c r="X137" s="114" t="s">
        <v>73</v>
      </c>
      <c r="Y137" s="114" t="s">
        <v>73</v>
      </c>
      <c r="Z137" s="4"/>
      <c r="AA137" s="4"/>
      <c r="AB137" s="4"/>
      <c r="AC137" s="4"/>
      <c r="AD137" s="4"/>
      <c r="AE137" s="4"/>
    </row>
    <row r="138" spans="1:31" s="72" customFormat="1" ht="28.5">
      <c r="A138" s="12">
        <v>27</v>
      </c>
      <c r="B138" s="117" t="s">
        <v>768</v>
      </c>
      <c r="C138" s="12" t="s">
        <v>150</v>
      </c>
      <c r="D138" s="12" t="s">
        <v>72</v>
      </c>
      <c r="E138" s="12" t="s">
        <v>73</v>
      </c>
      <c r="F138" s="12" t="s">
        <v>73</v>
      </c>
      <c r="G138" s="12">
        <v>1985</v>
      </c>
      <c r="H138" s="196">
        <v>50000</v>
      </c>
      <c r="I138" s="197" t="s">
        <v>894</v>
      </c>
      <c r="J138" s="198" t="s">
        <v>469</v>
      </c>
      <c r="K138" s="12" t="s">
        <v>792</v>
      </c>
      <c r="L138" s="12">
        <v>27</v>
      </c>
      <c r="M138" s="12" t="s">
        <v>97</v>
      </c>
      <c r="N138" s="12" t="s">
        <v>106</v>
      </c>
      <c r="O138" s="12" t="s">
        <v>153</v>
      </c>
      <c r="P138" s="12" t="s">
        <v>83</v>
      </c>
      <c r="Q138" s="12" t="s">
        <v>82</v>
      </c>
      <c r="R138" s="12" t="s">
        <v>82</v>
      </c>
      <c r="S138" s="12" t="s">
        <v>83</v>
      </c>
      <c r="T138" s="12" t="s">
        <v>85</v>
      </c>
      <c r="U138" s="12" t="s">
        <v>82</v>
      </c>
      <c r="V138" s="114">
        <v>56.8</v>
      </c>
      <c r="W138" s="12">
        <v>1</v>
      </c>
      <c r="X138" s="114" t="s">
        <v>73</v>
      </c>
      <c r="Y138" s="114" t="s">
        <v>73</v>
      </c>
      <c r="Z138" s="4"/>
      <c r="AA138" s="4"/>
      <c r="AB138" s="4"/>
      <c r="AC138" s="4"/>
      <c r="AD138" s="4"/>
      <c r="AE138" s="4"/>
    </row>
    <row r="139" spans="1:31" s="72" customFormat="1" ht="28.5">
      <c r="A139" s="12">
        <v>28</v>
      </c>
      <c r="B139" s="117" t="s">
        <v>769</v>
      </c>
      <c r="C139" s="12" t="s">
        <v>150</v>
      </c>
      <c r="D139" s="12" t="s">
        <v>72</v>
      </c>
      <c r="E139" s="12" t="s">
        <v>73</v>
      </c>
      <c r="F139" s="12" t="s">
        <v>72</v>
      </c>
      <c r="G139" s="12">
        <v>1910</v>
      </c>
      <c r="H139" s="196">
        <v>90000</v>
      </c>
      <c r="I139" s="197" t="s">
        <v>894</v>
      </c>
      <c r="J139" s="198" t="s">
        <v>469</v>
      </c>
      <c r="K139" s="12" t="s">
        <v>131</v>
      </c>
      <c r="L139" s="12">
        <v>28</v>
      </c>
      <c r="M139" s="12" t="s">
        <v>105</v>
      </c>
      <c r="N139" s="12" t="s">
        <v>106</v>
      </c>
      <c r="O139" s="12" t="s">
        <v>158</v>
      </c>
      <c r="P139" s="12" t="s">
        <v>82</v>
      </c>
      <c r="Q139" s="12" t="s">
        <v>82</v>
      </c>
      <c r="R139" s="12" t="s">
        <v>82</v>
      </c>
      <c r="S139" s="12" t="s">
        <v>83</v>
      </c>
      <c r="T139" s="12" t="s">
        <v>82</v>
      </c>
      <c r="U139" s="12" t="s">
        <v>82</v>
      </c>
      <c r="V139" s="114">
        <v>182.2</v>
      </c>
      <c r="W139" s="12">
        <v>3</v>
      </c>
      <c r="X139" s="114" t="s">
        <v>72</v>
      </c>
      <c r="Y139" s="114" t="s">
        <v>73</v>
      </c>
      <c r="Z139" s="4"/>
      <c r="AA139" s="4"/>
      <c r="AB139" s="4"/>
      <c r="AC139" s="4"/>
      <c r="AD139" s="4"/>
      <c r="AE139" s="4"/>
    </row>
    <row r="140" spans="1:31" s="72" customFormat="1" ht="28.5">
      <c r="A140" s="12">
        <v>29</v>
      </c>
      <c r="B140" s="117" t="s">
        <v>770</v>
      </c>
      <c r="C140" s="12" t="s">
        <v>150</v>
      </c>
      <c r="D140" s="12" t="s">
        <v>72</v>
      </c>
      <c r="E140" s="12" t="s">
        <v>73</v>
      </c>
      <c r="F140" s="12" t="s">
        <v>72</v>
      </c>
      <c r="G140" s="12">
        <v>1935</v>
      </c>
      <c r="H140" s="196">
        <v>80000</v>
      </c>
      <c r="I140" s="197" t="s">
        <v>894</v>
      </c>
      <c r="J140" s="198" t="s">
        <v>469</v>
      </c>
      <c r="K140" s="12" t="s">
        <v>130</v>
      </c>
      <c r="L140" s="12">
        <v>29</v>
      </c>
      <c r="M140" s="12" t="s">
        <v>105</v>
      </c>
      <c r="N140" s="12" t="s">
        <v>106</v>
      </c>
      <c r="O140" s="12" t="s">
        <v>156</v>
      </c>
      <c r="P140" s="12" t="s">
        <v>82</v>
      </c>
      <c r="Q140" s="12" t="s">
        <v>82</v>
      </c>
      <c r="R140" s="12" t="s">
        <v>82</v>
      </c>
      <c r="S140" s="12" t="s">
        <v>83</v>
      </c>
      <c r="T140" s="12" t="s">
        <v>82</v>
      </c>
      <c r="U140" s="12" t="s">
        <v>82</v>
      </c>
      <c r="V140" s="114">
        <v>98.14</v>
      </c>
      <c r="W140" s="12">
        <v>2</v>
      </c>
      <c r="X140" s="114" t="s">
        <v>72</v>
      </c>
      <c r="Y140" s="114" t="s">
        <v>73</v>
      </c>
      <c r="Z140" s="4"/>
      <c r="AA140" s="4"/>
      <c r="AB140" s="4"/>
      <c r="AC140" s="4"/>
      <c r="AD140" s="4"/>
      <c r="AE140" s="4"/>
    </row>
    <row r="141" spans="1:31" s="72" customFormat="1" ht="28.5">
      <c r="A141" s="12">
        <v>30</v>
      </c>
      <c r="B141" s="117" t="s">
        <v>771</v>
      </c>
      <c r="C141" s="12" t="s">
        <v>150</v>
      </c>
      <c r="D141" s="12" t="s">
        <v>72</v>
      </c>
      <c r="E141" s="12" t="s">
        <v>73</v>
      </c>
      <c r="F141" s="12" t="s">
        <v>73</v>
      </c>
      <c r="G141" s="12">
        <v>1976</v>
      </c>
      <c r="H141" s="196">
        <v>50000</v>
      </c>
      <c r="I141" s="197" t="s">
        <v>894</v>
      </c>
      <c r="J141" s="198" t="s">
        <v>469</v>
      </c>
      <c r="K141" s="12" t="s">
        <v>141</v>
      </c>
      <c r="L141" s="12">
        <v>30</v>
      </c>
      <c r="M141" s="12" t="s">
        <v>97</v>
      </c>
      <c r="N141" s="12" t="s">
        <v>98</v>
      </c>
      <c r="O141" s="12" t="s">
        <v>153</v>
      </c>
      <c r="P141" s="12" t="s">
        <v>83</v>
      </c>
      <c r="Q141" s="12" t="s">
        <v>82</v>
      </c>
      <c r="R141" s="12" t="s">
        <v>82</v>
      </c>
      <c r="S141" s="12" t="s">
        <v>83</v>
      </c>
      <c r="T141" s="12" t="s">
        <v>82</v>
      </c>
      <c r="U141" s="12" t="s">
        <v>82</v>
      </c>
      <c r="V141" s="114">
        <v>54.59</v>
      </c>
      <c r="W141" s="12">
        <v>2</v>
      </c>
      <c r="X141" s="114" t="s">
        <v>72</v>
      </c>
      <c r="Y141" s="114" t="s">
        <v>73</v>
      </c>
      <c r="Z141" s="4"/>
      <c r="AA141" s="4"/>
      <c r="AB141" s="4"/>
      <c r="AC141" s="4"/>
      <c r="AD141" s="4"/>
      <c r="AE141" s="4"/>
    </row>
    <row r="142" spans="1:31" s="72" customFormat="1" ht="14.25">
      <c r="A142" s="12">
        <v>31</v>
      </c>
      <c r="B142" s="117" t="s">
        <v>772</v>
      </c>
      <c r="C142" s="12" t="s">
        <v>150</v>
      </c>
      <c r="D142" s="12" t="s">
        <v>72</v>
      </c>
      <c r="E142" s="12" t="s">
        <v>73</v>
      </c>
      <c r="F142" s="12" t="s">
        <v>73</v>
      </c>
      <c r="G142" s="12">
        <v>1925</v>
      </c>
      <c r="H142" s="196">
        <v>30000</v>
      </c>
      <c r="I142" s="197" t="s">
        <v>894</v>
      </c>
      <c r="J142" s="198" t="s">
        <v>469</v>
      </c>
      <c r="K142" s="12" t="s">
        <v>145</v>
      </c>
      <c r="L142" s="12">
        <v>31</v>
      </c>
      <c r="M142" s="12" t="s">
        <v>105</v>
      </c>
      <c r="N142" s="12" t="s">
        <v>106</v>
      </c>
      <c r="O142" s="12" t="s">
        <v>161</v>
      </c>
      <c r="P142" s="12" t="s">
        <v>83</v>
      </c>
      <c r="Q142" s="12" t="s">
        <v>82</v>
      </c>
      <c r="R142" s="12" t="s">
        <v>82</v>
      </c>
      <c r="S142" s="12" t="s">
        <v>83</v>
      </c>
      <c r="T142" s="12" t="s">
        <v>85</v>
      </c>
      <c r="U142" s="12" t="s">
        <v>82</v>
      </c>
      <c r="V142" s="114">
        <v>73.59</v>
      </c>
      <c r="W142" s="12">
        <v>1</v>
      </c>
      <c r="X142" s="114" t="s">
        <v>72</v>
      </c>
      <c r="Y142" s="114" t="s">
        <v>73</v>
      </c>
      <c r="Z142" s="4"/>
      <c r="AA142" s="4"/>
      <c r="AB142" s="4"/>
      <c r="AC142" s="4"/>
      <c r="AD142" s="4"/>
      <c r="AE142" s="4"/>
    </row>
    <row r="143" spans="1:31" s="72" customFormat="1" ht="14.25">
      <c r="A143" s="12">
        <v>32</v>
      </c>
      <c r="B143" s="117" t="s">
        <v>773</v>
      </c>
      <c r="C143" s="12" t="s">
        <v>150</v>
      </c>
      <c r="D143" s="12" t="s">
        <v>72</v>
      </c>
      <c r="E143" s="12" t="s">
        <v>73</v>
      </c>
      <c r="F143" s="12" t="s">
        <v>73</v>
      </c>
      <c r="G143" s="12">
        <v>1925</v>
      </c>
      <c r="H143" s="196">
        <v>50000</v>
      </c>
      <c r="I143" s="197" t="s">
        <v>894</v>
      </c>
      <c r="J143" s="198" t="s">
        <v>469</v>
      </c>
      <c r="K143" s="12" t="s">
        <v>146</v>
      </c>
      <c r="L143" s="12">
        <v>32</v>
      </c>
      <c r="M143" s="12" t="s">
        <v>105</v>
      </c>
      <c r="N143" s="12" t="s">
        <v>106</v>
      </c>
      <c r="O143" s="12" t="s">
        <v>159</v>
      </c>
      <c r="P143" s="12" t="s">
        <v>83</v>
      </c>
      <c r="Q143" s="12" t="s">
        <v>82</v>
      </c>
      <c r="R143" s="12" t="s">
        <v>82</v>
      </c>
      <c r="S143" s="12" t="s">
        <v>83</v>
      </c>
      <c r="T143" s="12" t="s">
        <v>85</v>
      </c>
      <c r="U143" s="12" t="s">
        <v>82</v>
      </c>
      <c r="V143" s="114">
        <v>76.24</v>
      </c>
      <c r="W143" s="12">
        <v>2</v>
      </c>
      <c r="X143" s="114" t="s">
        <v>72</v>
      </c>
      <c r="Y143" s="114" t="s">
        <v>73</v>
      </c>
      <c r="Z143" s="4"/>
      <c r="AA143" s="4"/>
      <c r="AB143" s="4"/>
      <c r="AC143" s="4"/>
      <c r="AD143" s="4"/>
      <c r="AE143" s="4"/>
    </row>
    <row r="144" spans="1:31" s="72" customFormat="1" ht="14.25">
      <c r="A144" s="12">
        <v>33</v>
      </c>
      <c r="B144" s="117" t="s">
        <v>774</v>
      </c>
      <c r="C144" s="12" t="s">
        <v>150</v>
      </c>
      <c r="D144" s="12" t="s">
        <v>72</v>
      </c>
      <c r="E144" s="12" t="s">
        <v>73</v>
      </c>
      <c r="F144" s="12" t="s">
        <v>72</v>
      </c>
      <c r="G144" s="12">
        <v>1908</v>
      </c>
      <c r="H144" s="196">
        <v>80000</v>
      </c>
      <c r="I144" s="197" t="s">
        <v>894</v>
      </c>
      <c r="J144" s="198" t="s">
        <v>469</v>
      </c>
      <c r="K144" s="12" t="s">
        <v>669</v>
      </c>
      <c r="L144" s="12">
        <v>33</v>
      </c>
      <c r="M144" s="12" t="s">
        <v>105</v>
      </c>
      <c r="N144" s="12" t="s">
        <v>106</v>
      </c>
      <c r="O144" s="12" t="s">
        <v>155</v>
      </c>
      <c r="P144" s="12" t="s">
        <v>83</v>
      </c>
      <c r="Q144" s="12" t="s">
        <v>82</v>
      </c>
      <c r="R144" s="12" t="s">
        <v>82</v>
      </c>
      <c r="S144" s="12" t="s">
        <v>83</v>
      </c>
      <c r="T144" s="12" t="s">
        <v>85</v>
      </c>
      <c r="U144" s="12" t="s">
        <v>82</v>
      </c>
      <c r="V144" s="114">
        <v>100.22</v>
      </c>
      <c r="W144" s="12">
        <v>2</v>
      </c>
      <c r="X144" s="114" t="s">
        <v>72</v>
      </c>
      <c r="Y144" s="114" t="s">
        <v>73</v>
      </c>
      <c r="Z144" s="4"/>
      <c r="AA144" s="4"/>
      <c r="AB144" s="4"/>
      <c r="AC144" s="4"/>
      <c r="AD144" s="4"/>
      <c r="AE144" s="4"/>
    </row>
    <row r="145" spans="1:31" s="72" customFormat="1" ht="14.25">
      <c r="A145" s="12">
        <v>34</v>
      </c>
      <c r="B145" s="117" t="s">
        <v>775</v>
      </c>
      <c r="C145" s="12" t="s">
        <v>150</v>
      </c>
      <c r="D145" s="12" t="s">
        <v>72</v>
      </c>
      <c r="E145" s="12" t="s">
        <v>73</v>
      </c>
      <c r="F145" s="12" t="s">
        <v>73</v>
      </c>
      <c r="G145" s="12">
        <v>1960</v>
      </c>
      <c r="H145" s="196">
        <v>50000</v>
      </c>
      <c r="I145" s="197" t="s">
        <v>894</v>
      </c>
      <c r="J145" s="198" t="s">
        <v>469</v>
      </c>
      <c r="K145" s="12" t="s">
        <v>468</v>
      </c>
      <c r="L145" s="12">
        <v>34</v>
      </c>
      <c r="M145" s="12" t="s">
        <v>105</v>
      </c>
      <c r="N145" s="12" t="s">
        <v>106</v>
      </c>
      <c r="O145" s="12" t="s">
        <v>799</v>
      </c>
      <c r="P145" s="12" t="s">
        <v>83</v>
      </c>
      <c r="Q145" s="12" t="s">
        <v>82</v>
      </c>
      <c r="R145" s="12" t="s">
        <v>83</v>
      </c>
      <c r="S145" s="12" t="s">
        <v>83</v>
      </c>
      <c r="T145" s="12" t="s">
        <v>85</v>
      </c>
      <c r="U145" s="12" t="s">
        <v>82</v>
      </c>
      <c r="V145" s="114">
        <v>80</v>
      </c>
      <c r="W145" s="12">
        <v>1</v>
      </c>
      <c r="X145" s="114" t="s">
        <v>73</v>
      </c>
      <c r="Y145" s="114" t="s">
        <v>73</v>
      </c>
      <c r="Z145" s="4"/>
      <c r="AA145" s="4"/>
      <c r="AB145" s="4"/>
      <c r="AC145" s="4"/>
      <c r="AD145" s="4"/>
      <c r="AE145" s="4"/>
    </row>
    <row r="146" spans="1:31" s="72" customFormat="1" ht="14.25">
      <c r="A146" s="12">
        <v>35</v>
      </c>
      <c r="B146" s="117" t="s">
        <v>666</v>
      </c>
      <c r="C146" s="12" t="s">
        <v>150</v>
      </c>
      <c r="D146" s="12" t="s">
        <v>72</v>
      </c>
      <c r="E146" s="12" t="s">
        <v>73</v>
      </c>
      <c r="F146" s="12" t="s">
        <v>72</v>
      </c>
      <c r="G146" s="12">
        <v>1917</v>
      </c>
      <c r="H146" s="196">
        <v>50000</v>
      </c>
      <c r="I146" s="197" t="s">
        <v>894</v>
      </c>
      <c r="J146" s="198" t="s">
        <v>469</v>
      </c>
      <c r="K146" s="12" t="s">
        <v>439</v>
      </c>
      <c r="L146" s="12">
        <v>35</v>
      </c>
      <c r="M146" s="12" t="s">
        <v>105</v>
      </c>
      <c r="N146" s="12" t="s">
        <v>106</v>
      </c>
      <c r="O146" s="12" t="s">
        <v>155</v>
      </c>
      <c r="P146" s="12" t="s">
        <v>83</v>
      </c>
      <c r="Q146" s="12" t="s">
        <v>83</v>
      </c>
      <c r="R146" s="12" t="s">
        <v>83</v>
      </c>
      <c r="S146" s="12" t="s">
        <v>83</v>
      </c>
      <c r="T146" s="12" t="s">
        <v>85</v>
      </c>
      <c r="U146" s="12" t="s">
        <v>82</v>
      </c>
      <c r="V146" s="114">
        <v>96</v>
      </c>
      <c r="W146" s="12">
        <v>2</v>
      </c>
      <c r="X146" s="114" t="s">
        <v>72</v>
      </c>
      <c r="Y146" s="114" t="s">
        <v>73</v>
      </c>
      <c r="Z146" s="4"/>
      <c r="AA146" s="4"/>
      <c r="AB146" s="4"/>
      <c r="AC146" s="4"/>
      <c r="AD146" s="4"/>
      <c r="AE146" s="4"/>
    </row>
    <row r="147" spans="1:31" s="72" customFormat="1" ht="14.25">
      <c r="A147" s="12">
        <v>36</v>
      </c>
      <c r="B147" s="117" t="s">
        <v>467</v>
      </c>
      <c r="C147" s="12" t="s">
        <v>150</v>
      </c>
      <c r="D147" s="12" t="s">
        <v>72</v>
      </c>
      <c r="E147" s="12" t="s">
        <v>73</v>
      </c>
      <c r="F147" s="12" t="s">
        <v>73</v>
      </c>
      <c r="G147" s="12">
        <v>1960</v>
      </c>
      <c r="H147" s="196">
        <v>34000</v>
      </c>
      <c r="I147" s="197" t="s">
        <v>894</v>
      </c>
      <c r="J147" s="198" t="s">
        <v>469</v>
      </c>
      <c r="K147" s="12" t="s">
        <v>467</v>
      </c>
      <c r="L147" s="12">
        <v>36</v>
      </c>
      <c r="M147" s="12" t="s">
        <v>105</v>
      </c>
      <c r="N147" s="12" t="s">
        <v>98</v>
      </c>
      <c r="O147" s="12" t="s">
        <v>800</v>
      </c>
      <c r="P147" s="12" t="s">
        <v>83</v>
      </c>
      <c r="Q147" s="12" t="s">
        <v>82</v>
      </c>
      <c r="R147" s="12" t="s">
        <v>82</v>
      </c>
      <c r="S147" s="12" t="s">
        <v>83</v>
      </c>
      <c r="T147" s="12" t="s">
        <v>85</v>
      </c>
      <c r="U147" s="12" t="s">
        <v>82</v>
      </c>
      <c r="V147" s="114">
        <v>32.42</v>
      </c>
      <c r="W147" s="12">
        <v>1</v>
      </c>
      <c r="X147" s="114" t="s">
        <v>73</v>
      </c>
      <c r="Y147" s="114" t="s">
        <v>73</v>
      </c>
      <c r="Z147" s="4"/>
      <c r="AA147" s="4"/>
      <c r="AB147" s="4"/>
      <c r="AC147" s="4"/>
      <c r="AD147" s="4"/>
      <c r="AE147" s="4"/>
    </row>
    <row r="148" spans="1:31" s="72" customFormat="1" ht="14.25">
      <c r="A148" s="12">
        <v>37</v>
      </c>
      <c r="B148" s="117" t="s">
        <v>776</v>
      </c>
      <c r="C148" s="12" t="s">
        <v>150</v>
      </c>
      <c r="D148" s="12" t="s">
        <v>72</v>
      </c>
      <c r="E148" s="12" t="s">
        <v>73</v>
      </c>
      <c r="F148" s="12" t="s">
        <v>73</v>
      </c>
      <c r="G148" s="12">
        <v>1950</v>
      </c>
      <c r="H148" s="196">
        <v>105000</v>
      </c>
      <c r="I148" s="197" t="s">
        <v>894</v>
      </c>
      <c r="J148" s="198" t="s">
        <v>469</v>
      </c>
      <c r="K148" s="12" t="s">
        <v>433</v>
      </c>
      <c r="L148" s="12">
        <v>37</v>
      </c>
      <c r="M148" s="12" t="s">
        <v>105</v>
      </c>
      <c r="N148" s="12" t="s">
        <v>106</v>
      </c>
      <c r="O148" s="12" t="s">
        <v>155</v>
      </c>
      <c r="P148" s="12" t="s">
        <v>83</v>
      </c>
      <c r="Q148" s="12" t="s">
        <v>82</v>
      </c>
      <c r="R148" s="12" t="s">
        <v>82</v>
      </c>
      <c r="S148" s="12" t="s">
        <v>83</v>
      </c>
      <c r="T148" s="12" t="s">
        <v>85</v>
      </c>
      <c r="U148" s="12" t="s">
        <v>82</v>
      </c>
      <c r="V148" s="114">
        <v>78.19</v>
      </c>
      <c r="W148" s="12">
        <v>1</v>
      </c>
      <c r="X148" s="114" t="s">
        <v>73</v>
      </c>
      <c r="Y148" s="114" t="s">
        <v>73</v>
      </c>
      <c r="Z148" s="4"/>
      <c r="AA148" s="4"/>
      <c r="AB148" s="4"/>
      <c r="AC148" s="4"/>
      <c r="AD148" s="4"/>
      <c r="AE148" s="4"/>
    </row>
    <row r="149" spans="1:31" s="72" customFormat="1" ht="28.5">
      <c r="A149" s="12">
        <v>38</v>
      </c>
      <c r="B149" s="117" t="s">
        <v>777</v>
      </c>
      <c r="C149" s="12" t="s">
        <v>150</v>
      </c>
      <c r="D149" s="12" t="s">
        <v>72</v>
      </c>
      <c r="E149" s="12" t="s">
        <v>73</v>
      </c>
      <c r="F149" s="12" t="s">
        <v>73</v>
      </c>
      <c r="G149" s="12">
        <v>1967</v>
      </c>
      <c r="H149" s="196">
        <v>60000</v>
      </c>
      <c r="I149" s="197" t="s">
        <v>894</v>
      </c>
      <c r="J149" s="198" t="s">
        <v>469</v>
      </c>
      <c r="K149" s="12" t="s">
        <v>139</v>
      </c>
      <c r="L149" s="12">
        <v>38</v>
      </c>
      <c r="M149" s="12" t="s">
        <v>97</v>
      </c>
      <c r="N149" s="12" t="s">
        <v>98</v>
      </c>
      <c r="O149" s="12" t="s">
        <v>153</v>
      </c>
      <c r="P149" s="12" t="s">
        <v>83</v>
      </c>
      <c r="Q149" s="12" t="s">
        <v>82</v>
      </c>
      <c r="R149" s="12" t="s">
        <v>83</v>
      </c>
      <c r="S149" s="12" t="s">
        <v>83</v>
      </c>
      <c r="T149" s="12" t="s">
        <v>85</v>
      </c>
      <c r="U149" s="12" t="s">
        <v>82</v>
      </c>
      <c r="V149" s="114">
        <v>76.95</v>
      </c>
      <c r="W149" s="12">
        <v>1</v>
      </c>
      <c r="X149" s="114" t="s">
        <v>73</v>
      </c>
      <c r="Y149" s="114" t="s">
        <v>73</v>
      </c>
      <c r="Z149" s="4"/>
      <c r="AA149" s="4"/>
      <c r="AB149" s="4"/>
      <c r="AC149" s="4"/>
      <c r="AD149" s="4"/>
      <c r="AE149" s="4"/>
    </row>
    <row r="150" spans="1:31" s="72" customFormat="1" ht="14.25">
      <c r="A150" s="12">
        <v>39</v>
      </c>
      <c r="B150" s="117" t="s">
        <v>778</v>
      </c>
      <c r="C150" s="12" t="s">
        <v>150</v>
      </c>
      <c r="D150" s="12" t="s">
        <v>72</v>
      </c>
      <c r="E150" s="12" t="s">
        <v>73</v>
      </c>
      <c r="F150" s="12" t="s">
        <v>72</v>
      </c>
      <c r="G150" s="12">
        <v>1917</v>
      </c>
      <c r="H150" s="196">
        <v>240000</v>
      </c>
      <c r="I150" s="197" t="s">
        <v>894</v>
      </c>
      <c r="J150" s="198" t="s">
        <v>469</v>
      </c>
      <c r="K150" s="12" t="s">
        <v>440</v>
      </c>
      <c r="L150" s="12">
        <v>39</v>
      </c>
      <c r="M150" s="12" t="s">
        <v>105</v>
      </c>
      <c r="N150" s="12" t="s">
        <v>106</v>
      </c>
      <c r="O150" s="12" t="s">
        <v>801</v>
      </c>
      <c r="P150" s="12" t="s">
        <v>83</v>
      </c>
      <c r="Q150" s="12" t="s">
        <v>82</v>
      </c>
      <c r="R150" s="12" t="s">
        <v>82</v>
      </c>
      <c r="S150" s="12" t="s">
        <v>83</v>
      </c>
      <c r="T150" s="12" t="s">
        <v>85</v>
      </c>
      <c r="U150" s="12" t="s">
        <v>82</v>
      </c>
      <c r="V150" s="114">
        <v>184.86</v>
      </c>
      <c r="W150" s="12">
        <v>2</v>
      </c>
      <c r="X150" s="114" t="s">
        <v>72</v>
      </c>
      <c r="Y150" s="114" t="s">
        <v>73</v>
      </c>
      <c r="Z150" s="4"/>
      <c r="AA150" s="4"/>
      <c r="AB150" s="4"/>
      <c r="AC150" s="4"/>
      <c r="AD150" s="4"/>
      <c r="AE150" s="4"/>
    </row>
    <row r="151" spans="1:31" s="72" customFormat="1" ht="14.25">
      <c r="A151" s="12">
        <v>40</v>
      </c>
      <c r="B151" s="117" t="s">
        <v>779</v>
      </c>
      <c r="C151" s="12" t="s">
        <v>150</v>
      </c>
      <c r="D151" s="12" t="s">
        <v>72</v>
      </c>
      <c r="E151" s="12" t="s">
        <v>73</v>
      </c>
      <c r="F151" s="12" t="s">
        <v>72</v>
      </c>
      <c r="G151" s="12">
        <v>1919</v>
      </c>
      <c r="H151" s="196">
        <v>60000</v>
      </c>
      <c r="I151" s="197" t="s">
        <v>894</v>
      </c>
      <c r="J151" s="198" t="s">
        <v>469</v>
      </c>
      <c r="K151" s="12" t="s">
        <v>434</v>
      </c>
      <c r="L151" s="12">
        <v>40</v>
      </c>
      <c r="M151" s="12" t="s">
        <v>105</v>
      </c>
      <c r="N151" s="12" t="s">
        <v>106</v>
      </c>
      <c r="O151" s="12" t="s">
        <v>155</v>
      </c>
      <c r="P151" s="12" t="s">
        <v>83</v>
      </c>
      <c r="Q151" s="12" t="s">
        <v>83</v>
      </c>
      <c r="R151" s="12" t="s">
        <v>83</v>
      </c>
      <c r="S151" s="12" t="s">
        <v>83</v>
      </c>
      <c r="T151" s="12" t="s">
        <v>85</v>
      </c>
      <c r="U151" s="12" t="s">
        <v>82</v>
      </c>
      <c r="V151" s="114">
        <v>46</v>
      </c>
      <c r="W151" s="12">
        <v>1</v>
      </c>
      <c r="X151" s="114" t="s">
        <v>72</v>
      </c>
      <c r="Y151" s="114" t="s">
        <v>73</v>
      </c>
      <c r="Z151" s="4"/>
      <c r="AA151" s="4"/>
      <c r="AB151" s="4"/>
      <c r="AC151" s="4"/>
      <c r="AD151" s="4"/>
      <c r="AE151" s="4"/>
    </row>
    <row r="152" spans="1:31" s="72" customFormat="1" ht="14.25">
      <c r="A152" s="12">
        <v>41</v>
      </c>
      <c r="B152" s="117" t="s">
        <v>780</v>
      </c>
      <c r="C152" s="12" t="s">
        <v>150</v>
      </c>
      <c r="D152" s="12" t="s">
        <v>72</v>
      </c>
      <c r="E152" s="12" t="s">
        <v>73</v>
      </c>
      <c r="F152" s="12" t="s">
        <v>72</v>
      </c>
      <c r="G152" s="12">
        <v>1918</v>
      </c>
      <c r="H152" s="196">
        <v>240000</v>
      </c>
      <c r="I152" s="197" t="s">
        <v>894</v>
      </c>
      <c r="J152" s="198" t="s">
        <v>469</v>
      </c>
      <c r="K152" s="12" t="s">
        <v>442</v>
      </c>
      <c r="L152" s="12">
        <v>41</v>
      </c>
      <c r="M152" s="12" t="s">
        <v>105</v>
      </c>
      <c r="N152" s="12" t="s">
        <v>106</v>
      </c>
      <c r="O152" s="12" t="s">
        <v>161</v>
      </c>
      <c r="P152" s="12" t="s">
        <v>83</v>
      </c>
      <c r="Q152" s="12" t="s">
        <v>83</v>
      </c>
      <c r="R152" s="12" t="s">
        <v>83</v>
      </c>
      <c r="S152" s="12" t="s">
        <v>83</v>
      </c>
      <c r="T152" s="12" t="s">
        <v>85</v>
      </c>
      <c r="U152" s="12" t="s">
        <v>82</v>
      </c>
      <c r="V152" s="114">
        <v>264.02</v>
      </c>
      <c r="W152" s="12">
        <v>2</v>
      </c>
      <c r="X152" s="114" t="s">
        <v>72</v>
      </c>
      <c r="Y152" s="114" t="s">
        <v>73</v>
      </c>
      <c r="Z152" s="4"/>
      <c r="AA152" s="4"/>
      <c r="AB152" s="4"/>
      <c r="AC152" s="4"/>
      <c r="AD152" s="4"/>
      <c r="AE152" s="4"/>
    </row>
    <row r="153" spans="1:31" s="72" customFormat="1" ht="14.25">
      <c r="A153" s="12">
        <v>42</v>
      </c>
      <c r="B153" s="117" t="s">
        <v>668</v>
      </c>
      <c r="C153" s="12" t="s">
        <v>150</v>
      </c>
      <c r="D153" s="12" t="s">
        <v>72</v>
      </c>
      <c r="E153" s="12" t="s">
        <v>73</v>
      </c>
      <c r="F153" s="12" t="s">
        <v>73</v>
      </c>
      <c r="G153" s="12">
        <v>1930</v>
      </c>
      <c r="H153" s="196">
        <v>80000</v>
      </c>
      <c r="I153" s="197" t="s">
        <v>894</v>
      </c>
      <c r="J153" s="198" t="s">
        <v>469</v>
      </c>
      <c r="K153" s="12" t="s">
        <v>136</v>
      </c>
      <c r="L153" s="12">
        <v>42</v>
      </c>
      <c r="M153" s="12" t="s">
        <v>105</v>
      </c>
      <c r="N153" s="12" t="s">
        <v>106</v>
      </c>
      <c r="O153" s="12" t="s">
        <v>160</v>
      </c>
      <c r="P153" s="12" t="s">
        <v>83</v>
      </c>
      <c r="Q153" s="12" t="s">
        <v>82</v>
      </c>
      <c r="R153" s="12" t="s">
        <v>82</v>
      </c>
      <c r="S153" s="12" t="s">
        <v>83</v>
      </c>
      <c r="T153" s="12" t="s">
        <v>85</v>
      </c>
      <c r="U153" s="12" t="s">
        <v>82</v>
      </c>
      <c r="V153" s="114">
        <v>62.33</v>
      </c>
      <c r="W153" s="12">
        <v>2</v>
      </c>
      <c r="X153" s="114" t="s">
        <v>72</v>
      </c>
      <c r="Y153" s="114" t="s">
        <v>73</v>
      </c>
      <c r="Z153" s="4"/>
      <c r="AA153" s="4"/>
      <c r="AB153" s="4"/>
      <c r="AC153" s="4"/>
      <c r="AD153" s="4"/>
      <c r="AE153" s="4"/>
    </row>
    <row r="154" spans="1:31" s="72" customFormat="1" ht="28.5">
      <c r="A154" s="12">
        <v>43</v>
      </c>
      <c r="B154" s="117" t="s">
        <v>781</v>
      </c>
      <c r="C154" s="12" t="s">
        <v>150</v>
      </c>
      <c r="D154" s="12" t="s">
        <v>72</v>
      </c>
      <c r="E154" s="12" t="s">
        <v>73</v>
      </c>
      <c r="F154" s="12" t="s">
        <v>73</v>
      </c>
      <c r="G154" s="12">
        <v>1970</v>
      </c>
      <c r="H154" s="196">
        <v>100000</v>
      </c>
      <c r="I154" s="197" t="s">
        <v>894</v>
      </c>
      <c r="J154" s="198" t="s">
        <v>469</v>
      </c>
      <c r="K154" s="12" t="s">
        <v>137</v>
      </c>
      <c r="L154" s="12">
        <v>43</v>
      </c>
      <c r="M154" s="12" t="s">
        <v>97</v>
      </c>
      <c r="N154" s="12" t="s">
        <v>98</v>
      </c>
      <c r="O154" s="12" t="s">
        <v>153</v>
      </c>
      <c r="P154" s="12" t="s">
        <v>82</v>
      </c>
      <c r="Q154" s="12" t="s">
        <v>82</v>
      </c>
      <c r="R154" s="12" t="s">
        <v>82</v>
      </c>
      <c r="S154" s="12" t="s">
        <v>83</v>
      </c>
      <c r="T154" s="12" t="s">
        <v>82</v>
      </c>
      <c r="U154" s="12" t="s">
        <v>82</v>
      </c>
      <c r="V154" s="114">
        <v>212.82</v>
      </c>
      <c r="W154" s="12">
        <v>2</v>
      </c>
      <c r="X154" s="114" t="s">
        <v>72</v>
      </c>
      <c r="Y154" s="114" t="s">
        <v>73</v>
      </c>
      <c r="Z154" s="4"/>
      <c r="AA154" s="4"/>
      <c r="AB154" s="4"/>
      <c r="AC154" s="4"/>
      <c r="AD154" s="4"/>
      <c r="AE154" s="4"/>
    </row>
    <row r="155" spans="1:31" s="72" customFormat="1" ht="28.5">
      <c r="A155" s="12">
        <v>44</v>
      </c>
      <c r="B155" s="117" t="s">
        <v>782</v>
      </c>
      <c r="C155" s="12" t="s">
        <v>150</v>
      </c>
      <c r="D155" s="12" t="s">
        <v>72</v>
      </c>
      <c r="E155" s="12" t="s">
        <v>73</v>
      </c>
      <c r="F155" s="12" t="s">
        <v>73</v>
      </c>
      <c r="G155" s="12">
        <v>2008</v>
      </c>
      <c r="H155" s="196">
        <v>45000</v>
      </c>
      <c r="I155" s="197" t="s">
        <v>894</v>
      </c>
      <c r="J155" s="198" t="s">
        <v>469</v>
      </c>
      <c r="K155" s="12" t="s">
        <v>791</v>
      </c>
      <c r="L155" s="12">
        <v>44</v>
      </c>
      <c r="M155" s="12" t="s">
        <v>162</v>
      </c>
      <c r="N155" s="12" t="s">
        <v>163</v>
      </c>
      <c r="O155" s="12" t="s">
        <v>164</v>
      </c>
      <c r="P155" s="12" t="s">
        <v>82</v>
      </c>
      <c r="Q155" s="12" t="s">
        <v>82</v>
      </c>
      <c r="R155" s="12" t="s">
        <v>82</v>
      </c>
      <c r="S155" s="12" t="s">
        <v>82</v>
      </c>
      <c r="T155" s="12" t="s">
        <v>85</v>
      </c>
      <c r="U155" s="12" t="s">
        <v>82</v>
      </c>
      <c r="V155" s="114">
        <v>45</v>
      </c>
      <c r="W155" s="12">
        <v>1</v>
      </c>
      <c r="X155" s="114" t="s">
        <v>73</v>
      </c>
      <c r="Y155" s="114" t="s">
        <v>73</v>
      </c>
      <c r="Z155" s="4"/>
      <c r="AA155" s="4"/>
      <c r="AB155" s="4"/>
      <c r="AC155" s="4"/>
      <c r="AD155" s="4"/>
      <c r="AE155" s="4"/>
    </row>
    <row r="156" spans="1:31" s="72" customFormat="1" ht="28.5">
      <c r="A156" s="12">
        <v>45</v>
      </c>
      <c r="B156" s="117" t="s">
        <v>783</v>
      </c>
      <c r="C156" s="12" t="s">
        <v>150</v>
      </c>
      <c r="D156" s="12" t="s">
        <v>72</v>
      </c>
      <c r="E156" s="12" t="s">
        <v>73</v>
      </c>
      <c r="F156" s="12" t="s">
        <v>73</v>
      </c>
      <c r="G156" s="12">
        <v>2008</v>
      </c>
      <c r="H156" s="196">
        <v>15000</v>
      </c>
      <c r="I156" s="197" t="s">
        <v>894</v>
      </c>
      <c r="J156" s="198" t="s">
        <v>469</v>
      </c>
      <c r="K156" s="12" t="s">
        <v>790</v>
      </c>
      <c r="L156" s="12">
        <v>45</v>
      </c>
      <c r="M156" s="12" t="s">
        <v>162</v>
      </c>
      <c r="N156" s="12" t="s">
        <v>163</v>
      </c>
      <c r="O156" s="12" t="s">
        <v>164</v>
      </c>
      <c r="P156" s="12" t="s">
        <v>82</v>
      </c>
      <c r="Q156" s="12" t="s">
        <v>82</v>
      </c>
      <c r="R156" s="12" t="s">
        <v>82</v>
      </c>
      <c r="S156" s="12" t="s">
        <v>82</v>
      </c>
      <c r="T156" s="12" t="s">
        <v>85</v>
      </c>
      <c r="U156" s="12" t="s">
        <v>82</v>
      </c>
      <c r="V156" s="114">
        <v>15</v>
      </c>
      <c r="W156" s="12">
        <v>1</v>
      </c>
      <c r="X156" s="114" t="s">
        <v>73</v>
      </c>
      <c r="Y156" s="114" t="s">
        <v>73</v>
      </c>
      <c r="Z156" s="4"/>
      <c r="AA156" s="4"/>
      <c r="AB156" s="4"/>
      <c r="AC156" s="4"/>
      <c r="AD156" s="4"/>
      <c r="AE156" s="4"/>
    </row>
    <row r="157" spans="1:31" s="72" customFormat="1" ht="28.5">
      <c r="A157" s="12">
        <v>46</v>
      </c>
      <c r="B157" s="117" t="s">
        <v>142</v>
      </c>
      <c r="C157" s="12" t="s">
        <v>150</v>
      </c>
      <c r="D157" s="12" t="s">
        <v>72</v>
      </c>
      <c r="E157" s="12" t="s">
        <v>73</v>
      </c>
      <c r="F157" s="12" t="s">
        <v>73</v>
      </c>
      <c r="G157" s="12">
        <v>2008</v>
      </c>
      <c r="H157" s="196">
        <v>30000</v>
      </c>
      <c r="I157" s="197" t="s">
        <v>894</v>
      </c>
      <c r="J157" s="198" t="s">
        <v>469</v>
      </c>
      <c r="K157" s="12" t="s">
        <v>214</v>
      </c>
      <c r="L157" s="12">
        <v>46</v>
      </c>
      <c r="M157" s="12" t="s">
        <v>162</v>
      </c>
      <c r="N157" s="12" t="s">
        <v>163</v>
      </c>
      <c r="O157" s="12" t="s">
        <v>164</v>
      </c>
      <c r="P157" s="12" t="s">
        <v>82</v>
      </c>
      <c r="Q157" s="12" t="s">
        <v>82</v>
      </c>
      <c r="R157" s="12" t="s">
        <v>82</v>
      </c>
      <c r="S157" s="12" t="s">
        <v>82</v>
      </c>
      <c r="T157" s="12" t="s">
        <v>85</v>
      </c>
      <c r="U157" s="12" t="s">
        <v>82</v>
      </c>
      <c r="V157" s="114">
        <v>30</v>
      </c>
      <c r="W157" s="12">
        <v>1</v>
      </c>
      <c r="X157" s="114" t="s">
        <v>73</v>
      </c>
      <c r="Y157" s="114" t="s">
        <v>73</v>
      </c>
      <c r="Z157" s="4"/>
      <c r="AA157" s="4"/>
      <c r="AB157" s="4"/>
      <c r="AC157" s="4"/>
      <c r="AD157" s="4"/>
      <c r="AE157" s="4"/>
    </row>
    <row r="158" spans="1:31" s="72" customFormat="1" ht="28.5">
      <c r="A158" s="12">
        <v>47</v>
      </c>
      <c r="B158" s="117" t="s">
        <v>143</v>
      </c>
      <c r="C158" s="12" t="s">
        <v>150</v>
      </c>
      <c r="D158" s="12" t="s">
        <v>72</v>
      </c>
      <c r="E158" s="12" t="s">
        <v>73</v>
      </c>
      <c r="F158" s="12" t="s">
        <v>73</v>
      </c>
      <c r="G158" s="12">
        <v>2008</v>
      </c>
      <c r="H158" s="196">
        <v>15000</v>
      </c>
      <c r="I158" s="197" t="s">
        <v>894</v>
      </c>
      <c r="J158" s="198" t="s">
        <v>469</v>
      </c>
      <c r="K158" s="12" t="s">
        <v>215</v>
      </c>
      <c r="L158" s="12">
        <v>47</v>
      </c>
      <c r="M158" s="12" t="s">
        <v>162</v>
      </c>
      <c r="N158" s="12" t="s">
        <v>163</v>
      </c>
      <c r="O158" s="12" t="s">
        <v>164</v>
      </c>
      <c r="P158" s="12" t="s">
        <v>82</v>
      </c>
      <c r="Q158" s="12" t="s">
        <v>82</v>
      </c>
      <c r="R158" s="12" t="s">
        <v>82</v>
      </c>
      <c r="S158" s="12" t="s">
        <v>82</v>
      </c>
      <c r="T158" s="12" t="s">
        <v>85</v>
      </c>
      <c r="U158" s="12" t="s">
        <v>82</v>
      </c>
      <c r="V158" s="114">
        <v>15</v>
      </c>
      <c r="W158" s="12">
        <v>1</v>
      </c>
      <c r="X158" s="114" t="s">
        <v>73</v>
      </c>
      <c r="Y158" s="114" t="s">
        <v>73</v>
      </c>
      <c r="Z158" s="4"/>
      <c r="AA158" s="4"/>
      <c r="AB158" s="4"/>
      <c r="AC158" s="4"/>
      <c r="AD158" s="4"/>
      <c r="AE158" s="4"/>
    </row>
    <row r="159" spans="1:31" s="72" customFormat="1" ht="28.5">
      <c r="A159" s="12">
        <v>48</v>
      </c>
      <c r="B159" s="117" t="s">
        <v>144</v>
      </c>
      <c r="C159" s="12" t="s">
        <v>150</v>
      </c>
      <c r="D159" s="12" t="s">
        <v>72</v>
      </c>
      <c r="E159" s="12" t="s">
        <v>73</v>
      </c>
      <c r="F159" s="12" t="s">
        <v>73</v>
      </c>
      <c r="G159" s="12">
        <v>2008</v>
      </c>
      <c r="H159" s="196">
        <v>15000</v>
      </c>
      <c r="I159" s="197" t="s">
        <v>894</v>
      </c>
      <c r="J159" s="198" t="s">
        <v>469</v>
      </c>
      <c r="K159" s="12" t="s">
        <v>217</v>
      </c>
      <c r="L159" s="12">
        <v>48</v>
      </c>
      <c r="M159" s="12" t="s">
        <v>162</v>
      </c>
      <c r="N159" s="12" t="s">
        <v>163</v>
      </c>
      <c r="O159" s="12" t="s">
        <v>164</v>
      </c>
      <c r="P159" s="12" t="s">
        <v>82</v>
      </c>
      <c r="Q159" s="12" t="s">
        <v>82</v>
      </c>
      <c r="R159" s="12" t="s">
        <v>82</v>
      </c>
      <c r="S159" s="12" t="s">
        <v>82</v>
      </c>
      <c r="T159" s="12" t="s">
        <v>85</v>
      </c>
      <c r="U159" s="12" t="s">
        <v>82</v>
      </c>
      <c r="V159" s="114">
        <v>15</v>
      </c>
      <c r="W159" s="12">
        <v>1</v>
      </c>
      <c r="X159" s="114" t="s">
        <v>73</v>
      </c>
      <c r="Y159" s="114" t="s">
        <v>73</v>
      </c>
      <c r="Z159" s="4"/>
      <c r="AA159" s="4"/>
      <c r="AB159" s="4"/>
      <c r="AC159" s="4"/>
      <c r="AD159" s="4"/>
      <c r="AE159" s="4"/>
    </row>
    <row r="160" spans="1:31" s="72" customFormat="1" ht="28.5">
      <c r="A160" s="12">
        <v>49</v>
      </c>
      <c r="B160" s="117" t="s">
        <v>435</v>
      </c>
      <c r="C160" s="12" t="s">
        <v>150</v>
      </c>
      <c r="D160" s="12" t="s">
        <v>72</v>
      </c>
      <c r="E160" s="12" t="s">
        <v>73</v>
      </c>
      <c r="F160" s="12" t="s">
        <v>73</v>
      </c>
      <c r="G160" s="12">
        <v>2008</v>
      </c>
      <c r="H160" s="196">
        <v>45000</v>
      </c>
      <c r="I160" s="197" t="s">
        <v>894</v>
      </c>
      <c r="J160" s="198" t="s">
        <v>469</v>
      </c>
      <c r="K160" s="12" t="s">
        <v>216</v>
      </c>
      <c r="L160" s="12">
        <v>49</v>
      </c>
      <c r="M160" s="12" t="s">
        <v>162</v>
      </c>
      <c r="N160" s="12" t="s">
        <v>163</v>
      </c>
      <c r="O160" s="12" t="s">
        <v>164</v>
      </c>
      <c r="P160" s="12" t="s">
        <v>82</v>
      </c>
      <c r="Q160" s="12" t="s">
        <v>82</v>
      </c>
      <c r="R160" s="12" t="s">
        <v>82</v>
      </c>
      <c r="S160" s="12" t="s">
        <v>82</v>
      </c>
      <c r="T160" s="12" t="s">
        <v>85</v>
      </c>
      <c r="U160" s="12" t="s">
        <v>82</v>
      </c>
      <c r="V160" s="114">
        <v>49.2</v>
      </c>
      <c r="W160" s="12">
        <v>1</v>
      </c>
      <c r="X160" s="114" t="s">
        <v>73</v>
      </c>
      <c r="Y160" s="114" t="s">
        <v>73</v>
      </c>
      <c r="Z160" s="4"/>
      <c r="AA160" s="4"/>
      <c r="AB160" s="4"/>
      <c r="AC160" s="4"/>
      <c r="AD160" s="4"/>
      <c r="AE160" s="4"/>
    </row>
    <row r="161" spans="1:31" s="72" customFormat="1" ht="28.5">
      <c r="A161" s="12">
        <v>50</v>
      </c>
      <c r="B161" s="117" t="s">
        <v>670</v>
      </c>
      <c r="C161" s="12" t="s">
        <v>150</v>
      </c>
      <c r="D161" s="12" t="s">
        <v>72</v>
      </c>
      <c r="E161" s="12" t="s">
        <v>73</v>
      </c>
      <c r="F161" s="12" t="s">
        <v>73</v>
      </c>
      <c r="G161" s="12">
        <v>2008</v>
      </c>
      <c r="H161" s="196">
        <v>10000</v>
      </c>
      <c r="I161" s="197" t="s">
        <v>894</v>
      </c>
      <c r="J161" s="198" t="s">
        <v>469</v>
      </c>
      <c r="K161" s="12" t="s">
        <v>789</v>
      </c>
      <c r="L161" s="12">
        <v>50</v>
      </c>
      <c r="M161" s="12" t="s">
        <v>162</v>
      </c>
      <c r="N161" s="12" t="s">
        <v>163</v>
      </c>
      <c r="O161" s="12" t="s">
        <v>164</v>
      </c>
      <c r="P161" s="12" t="s">
        <v>82</v>
      </c>
      <c r="Q161" s="12" t="s">
        <v>82</v>
      </c>
      <c r="R161" s="12" t="s">
        <v>82</v>
      </c>
      <c r="S161" s="12" t="s">
        <v>82</v>
      </c>
      <c r="T161" s="12" t="s">
        <v>85</v>
      </c>
      <c r="U161" s="12" t="s">
        <v>82</v>
      </c>
      <c r="V161" s="114">
        <v>9</v>
      </c>
      <c r="W161" s="12">
        <v>1</v>
      </c>
      <c r="X161" s="114" t="s">
        <v>73</v>
      </c>
      <c r="Y161" s="114" t="s">
        <v>73</v>
      </c>
      <c r="Z161" s="4"/>
      <c r="AA161" s="4"/>
      <c r="AB161" s="4"/>
      <c r="AC161" s="4"/>
      <c r="AD161" s="4"/>
      <c r="AE161" s="4"/>
    </row>
    <row r="162" spans="1:31" s="72" customFormat="1" ht="28.5">
      <c r="A162" s="12">
        <v>51</v>
      </c>
      <c r="B162" s="117" t="s">
        <v>747</v>
      </c>
      <c r="C162" s="12" t="s">
        <v>748</v>
      </c>
      <c r="D162" s="12" t="s">
        <v>72</v>
      </c>
      <c r="E162" s="12" t="s">
        <v>73</v>
      </c>
      <c r="F162" s="12" t="s">
        <v>72</v>
      </c>
      <c r="G162" s="12">
        <v>1921</v>
      </c>
      <c r="H162" s="196">
        <v>30000</v>
      </c>
      <c r="I162" s="197" t="s">
        <v>894</v>
      </c>
      <c r="J162" s="196" t="s">
        <v>469</v>
      </c>
      <c r="K162" s="12" t="s">
        <v>788</v>
      </c>
      <c r="L162" s="12">
        <v>51</v>
      </c>
      <c r="M162" s="12" t="s">
        <v>105</v>
      </c>
      <c r="N162" s="12" t="s">
        <v>106</v>
      </c>
      <c r="O162" s="12" t="s">
        <v>153</v>
      </c>
      <c r="P162" s="12" t="s">
        <v>82</v>
      </c>
      <c r="Q162" s="12" t="s">
        <v>82</v>
      </c>
      <c r="R162" s="12" t="s">
        <v>82</v>
      </c>
      <c r="S162" s="12" t="s">
        <v>83</v>
      </c>
      <c r="T162" s="12" t="s">
        <v>82</v>
      </c>
      <c r="U162" s="12" t="s">
        <v>82</v>
      </c>
      <c r="V162" s="114">
        <v>22</v>
      </c>
      <c r="W162" s="12">
        <v>2</v>
      </c>
      <c r="X162" s="114" t="s">
        <v>72</v>
      </c>
      <c r="Y162" s="114" t="s">
        <v>73</v>
      </c>
      <c r="Z162" s="4"/>
      <c r="AA162" s="4"/>
      <c r="AB162" s="4"/>
      <c r="AC162" s="4"/>
      <c r="AD162" s="4"/>
      <c r="AE162" s="4"/>
    </row>
    <row r="163" spans="1:31" s="72" customFormat="1" ht="14.25">
      <c r="A163" s="12">
        <v>52</v>
      </c>
      <c r="B163" s="117" t="s">
        <v>784</v>
      </c>
      <c r="C163" s="12" t="s">
        <v>785</v>
      </c>
      <c r="D163" s="12" t="s">
        <v>72</v>
      </c>
      <c r="E163" s="12" t="s">
        <v>73</v>
      </c>
      <c r="F163" s="12" t="s">
        <v>72</v>
      </c>
      <c r="G163" s="12">
        <v>1916</v>
      </c>
      <c r="H163" s="196">
        <v>60000</v>
      </c>
      <c r="I163" s="197" t="s">
        <v>894</v>
      </c>
      <c r="J163" s="198" t="s">
        <v>469</v>
      </c>
      <c r="K163" s="12" t="s">
        <v>134</v>
      </c>
      <c r="L163" s="12">
        <v>52</v>
      </c>
      <c r="M163" s="12" t="s">
        <v>105</v>
      </c>
      <c r="N163" s="12" t="s">
        <v>106</v>
      </c>
      <c r="O163" s="12" t="s">
        <v>155</v>
      </c>
      <c r="P163" s="12" t="s">
        <v>83</v>
      </c>
      <c r="Q163" s="12" t="s">
        <v>82</v>
      </c>
      <c r="R163" s="12" t="s">
        <v>82</v>
      </c>
      <c r="S163" s="12" t="s">
        <v>83</v>
      </c>
      <c r="T163" s="12" t="s">
        <v>82</v>
      </c>
      <c r="U163" s="12" t="s">
        <v>82</v>
      </c>
      <c r="V163" s="114">
        <v>92.5</v>
      </c>
      <c r="W163" s="12">
        <v>1</v>
      </c>
      <c r="X163" s="114" t="s">
        <v>72</v>
      </c>
      <c r="Y163" s="114" t="s">
        <v>73</v>
      </c>
      <c r="Z163" s="4"/>
      <c r="AA163" s="4"/>
      <c r="AB163" s="4"/>
      <c r="AC163" s="4"/>
      <c r="AD163" s="4"/>
      <c r="AE163" s="4"/>
    </row>
    <row r="164" spans="1:31" s="72" customFormat="1" ht="14.25">
      <c r="A164" s="12">
        <v>53</v>
      </c>
      <c r="B164" s="117" t="s">
        <v>749</v>
      </c>
      <c r="C164" s="12" t="s">
        <v>748</v>
      </c>
      <c r="D164" s="12" t="s">
        <v>72</v>
      </c>
      <c r="E164" s="214"/>
      <c r="F164" s="12" t="s">
        <v>72</v>
      </c>
      <c r="G164" s="12">
        <v>1908</v>
      </c>
      <c r="H164" s="196">
        <v>80000</v>
      </c>
      <c r="I164" s="197" t="s">
        <v>894</v>
      </c>
      <c r="J164" s="196" t="s">
        <v>469</v>
      </c>
      <c r="K164" s="12" t="s">
        <v>132</v>
      </c>
      <c r="L164" s="12">
        <v>53</v>
      </c>
      <c r="M164" s="12" t="s">
        <v>105</v>
      </c>
      <c r="N164" s="12" t="s">
        <v>106</v>
      </c>
      <c r="O164" s="12" t="s">
        <v>159</v>
      </c>
      <c r="P164" s="12" t="s">
        <v>82</v>
      </c>
      <c r="Q164" s="12" t="s">
        <v>82</v>
      </c>
      <c r="R164" s="12" t="s">
        <v>82</v>
      </c>
      <c r="S164" s="12" t="s">
        <v>83</v>
      </c>
      <c r="T164" s="12" t="s">
        <v>82</v>
      </c>
      <c r="U164" s="12" t="s">
        <v>82</v>
      </c>
      <c r="V164" s="114">
        <v>109</v>
      </c>
      <c r="W164" s="12">
        <v>3</v>
      </c>
      <c r="X164" s="114" t="s">
        <v>72</v>
      </c>
      <c r="Y164" s="114" t="s">
        <v>73</v>
      </c>
      <c r="Z164" s="4"/>
      <c r="AA164" s="4"/>
      <c r="AB164" s="4"/>
      <c r="AC164" s="4"/>
      <c r="AD164" s="4"/>
      <c r="AE164" s="4"/>
    </row>
    <row r="165" spans="1:31" s="72" customFormat="1" ht="28.5">
      <c r="A165" s="12">
        <v>54</v>
      </c>
      <c r="B165" s="117" t="s">
        <v>786</v>
      </c>
      <c r="C165" s="12" t="s">
        <v>785</v>
      </c>
      <c r="D165" s="12" t="s">
        <v>72</v>
      </c>
      <c r="E165" s="12" t="s">
        <v>73</v>
      </c>
      <c r="F165" s="12" t="s">
        <v>72</v>
      </c>
      <c r="G165" s="12">
        <v>1912</v>
      </c>
      <c r="H165" s="196">
        <v>40000</v>
      </c>
      <c r="I165" s="197" t="s">
        <v>894</v>
      </c>
      <c r="J165" s="198" t="s">
        <v>469</v>
      </c>
      <c r="K165" s="12" t="s">
        <v>475</v>
      </c>
      <c r="L165" s="12">
        <v>54</v>
      </c>
      <c r="M165" s="12" t="s">
        <v>105</v>
      </c>
      <c r="N165" s="12" t="s">
        <v>106</v>
      </c>
      <c r="O165" s="12" t="s">
        <v>156</v>
      </c>
      <c r="P165" s="12" t="s">
        <v>82</v>
      </c>
      <c r="Q165" s="12" t="s">
        <v>82</v>
      </c>
      <c r="R165" s="12" t="s">
        <v>82</v>
      </c>
      <c r="S165" s="12" t="s">
        <v>83</v>
      </c>
      <c r="T165" s="12" t="s">
        <v>82</v>
      </c>
      <c r="U165" s="12" t="s">
        <v>82</v>
      </c>
      <c r="V165" s="114">
        <v>217.13</v>
      </c>
      <c r="W165" s="12">
        <v>3</v>
      </c>
      <c r="X165" s="114" t="s">
        <v>72</v>
      </c>
      <c r="Y165" s="114" t="s">
        <v>73</v>
      </c>
      <c r="Z165" s="4"/>
      <c r="AA165" s="4"/>
      <c r="AB165" s="4"/>
      <c r="AC165" s="4"/>
      <c r="AD165" s="4"/>
      <c r="AE165" s="4"/>
    </row>
    <row r="166" spans="1:31" s="72" customFormat="1" ht="14.25">
      <c r="A166" s="12">
        <v>55</v>
      </c>
      <c r="B166" s="117" t="s">
        <v>787</v>
      </c>
      <c r="C166" s="12" t="s">
        <v>748</v>
      </c>
      <c r="D166" s="12" t="s">
        <v>72</v>
      </c>
      <c r="E166" s="12" t="s">
        <v>73</v>
      </c>
      <c r="F166" s="12" t="s">
        <v>73</v>
      </c>
      <c r="G166" s="12">
        <v>1918</v>
      </c>
      <c r="H166" s="196">
        <v>35000</v>
      </c>
      <c r="I166" s="197" t="s">
        <v>894</v>
      </c>
      <c r="J166" s="198" t="s">
        <v>469</v>
      </c>
      <c r="K166" s="12" t="s">
        <v>148</v>
      </c>
      <c r="L166" s="12">
        <v>55</v>
      </c>
      <c r="M166" s="12" t="s">
        <v>105</v>
      </c>
      <c r="N166" s="12" t="s">
        <v>106</v>
      </c>
      <c r="O166" s="12" t="s">
        <v>155</v>
      </c>
      <c r="P166" s="12" t="s">
        <v>83</v>
      </c>
      <c r="Q166" s="12" t="s">
        <v>82</v>
      </c>
      <c r="R166" s="12" t="s">
        <v>82</v>
      </c>
      <c r="S166" s="12" t="s">
        <v>83</v>
      </c>
      <c r="T166" s="12" t="s">
        <v>85</v>
      </c>
      <c r="U166" s="12" t="s">
        <v>82</v>
      </c>
      <c r="V166" s="114">
        <v>34</v>
      </c>
      <c r="W166" s="12">
        <v>1</v>
      </c>
      <c r="X166" s="114" t="s">
        <v>73</v>
      </c>
      <c r="Y166" s="114" t="s">
        <v>73</v>
      </c>
      <c r="Z166" s="4"/>
      <c r="AA166" s="4"/>
      <c r="AB166" s="4"/>
      <c r="AC166" s="4"/>
      <c r="AD166" s="4"/>
      <c r="AE166" s="4"/>
    </row>
    <row r="167" spans="1:31" s="72" customFormat="1" ht="14.25">
      <c r="A167" s="12">
        <v>56</v>
      </c>
      <c r="B167" s="117" t="s">
        <v>673</v>
      </c>
      <c r="C167" s="12" t="s">
        <v>149</v>
      </c>
      <c r="D167" s="12" t="s">
        <v>73</v>
      </c>
      <c r="E167" s="12" t="s">
        <v>73</v>
      </c>
      <c r="F167" s="12" t="s">
        <v>73</v>
      </c>
      <c r="G167" s="12">
        <v>2016</v>
      </c>
      <c r="H167" s="196">
        <v>10000</v>
      </c>
      <c r="I167" s="197" t="s">
        <v>894</v>
      </c>
      <c r="J167" s="198" t="s">
        <v>675</v>
      </c>
      <c r="K167" s="12" t="s">
        <v>674</v>
      </c>
      <c r="L167" s="12">
        <v>56</v>
      </c>
      <c r="M167" s="12" t="s">
        <v>676</v>
      </c>
      <c r="N167" s="12"/>
      <c r="O167" s="12"/>
      <c r="P167" s="12" t="s">
        <v>82</v>
      </c>
      <c r="Q167" s="12" t="s">
        <v>82</v>
      </c>
      <c r="R167" s="12" t="s">
        <v>92</v>
      </c>
      <c r="S167" s="12" t="s">
        <v>82</v>
      </c>
      <c r="T167" s="12" t="s">
        <v>92</v>
      </c>
      <c r="U167" s="12" t="s">
        <v>82</v>
      </c>
      <c r="V167" s="114">
        <v>12</v>
      </c>
      <c r="W167" s="12">
        <v>1</v>
      </c>
      <c r="X167" s="114" t="s">
        <v>73</v>
      </c>
      <c r="Y167" s="114" t="s">
        <v>73</v>
      </c>
      <c r="Z167" s="4"/>
      <c r="AA167" s="4"/>
      <c r="AB167" s="4"/>
      <c r="AC167" s="4"/>
      <c r="AD167" s="4"/>
      <c r="AE167" s="4"/>
    </row>
    <row r="168" spans="1:31" s="72" customFormat="1" ht="15">
      <c r="A168" s="199" t="s">
        <v>0</v>
      </c>
      <c r="B168" s="199" t="s">
        <v>0</v>
      </c>
      <c r="C168" s="199"/>
      <c r="D168" s="199"/>
      <c r="E168" s="199"/>
      <c r="F168" s="199"/>
      <c r="G168" s="199"/>
      <c r="H168" s="13">
        <f>SUM(H112:H167)</f>
        <v>7984000</v>
      </c>
      <c r="I168" s="200"/>
      <c r="J168" s="12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2"/>
      <c r="X168" s="114"/>
      <c r="Y168" s="114"/>
      <c r="Z168" s="4"/>
      <c r="AA168" s="4"/>
      <c r="AB168" s="4"/>
      <c r="AC168" s="4"/>
      <c r="AD168" s="4"/>
      <c r="AE168" s="4"/>
    </row>
    <row r="169" spans="1:25" ht="15">
      <c r="A169" s="158" t="s">
        <v>446</v>
      </c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92" t="s">
        <v>446</v>
      </c>
      <c r="M169" s="193"/>
      <c r="N169" s="193"/>
      <c r="O169" s="193"/>
      <c r="P169" s="201"/>
      <c r="Q169" s="201"/>
      <c r="R169" s="201"/>
      <c r="S169" s="194"/>
      <c r="T169" s="194"/>
      <c r="U169" s="194"/>
      <c r="V169" s="194"/>
      <c r="W169" s="195"/>
      <c r="X169" s="194"/>
      <c r="Y169" s="194"/>
    </row>
    <row r="170" spans="1:31" s="72" customFormat="1" ht="57">
      <c r="A170" s="12">
        <v>1</v>
      </c>
      <c r="B170" s="117" t="s">
        <v>165</v>
      </c>
      <c r="C170" s="12" t="s">
        <v>593</v>
      </c>
      <c r="D170" s="12" t="s">
        <v>72</v>
      </c>
      <c r="E170" s="12" t="s">
        <v>73</v>
      </c>
      <c r="F170" s="12" t="s">
        <v>73</v>
      </c>
      <c r="G170" s="12">
        <v>2014</v>
      </c>
      <c r="H170" s="76">
        <v>631285.49</v>
      </c>
      <c r="I170" s="197" t="s">
        <v>63</v>
      </c>
      <c r="J170" s="198" t="s">
        <v>174</v>
      </c>
      <c r="K170" s="12" t="s">
        <v>166</v>
      </c>
      <c r="L170" s="12">
        <v>1</v>
      </c>
      <c r="M170" s="12" t="s">
        <v>168</v>
      </c>
      <c r="N170" s="12" t="s">
        <v>167</v>
      </c>
      <c r="O170" s="12" t="s">
        <v>169</v>
      </c>
      <c r="P170" s="12" t="s">
        <v>84</v>
      </c>
      <c r="Q170" s="12" t="s">
        <v>84</v>
      </c>
      <c r="R170" s="12" t="s">
        <v>84</v>
      </c>
      <c r="S170" s="12" t="s">
        <v>84</v>
      </c>
      <c r="T170" s="12" t="s">
        <v>85</v>
      </c>
      <c r="U170" s="12" t="s">
        <v>84</v>
      </c>
      <c r="V170" s="114">
        <v>159.24</v>
      </c>
      <c r="W170" s="12" t="s">
        <v>191</v>
      </c>
      <c r="X170" s="114" t="s">
        <v>73</v>
      </c>
      <c r="Y170" s="114" t="s">
        <v>73</v>
      </c>
      <c r="Z170" s="4"/>
      <c r="AA170" s="4"/>
      <c r="AB170" s="4"/>
      <c r="AC170" s="4"/>
      <c r="AD170" s="4"/>
      <c r="AE170" s="4"/>
    </row>
    <row r="171" spans="1:31" s="72" customFormat="1" ht="99.75">
      <c r="A171" s="12">
        <v>2</v>
      </c>
      <c r="B171" s="117" t="s">
        <v>492</v>
      </c>
      <c r="C171" s="12" t="s">
        <v>593</v>
      </c>
      <c r="D171" s="12" t="s">
        <v>72</v>
      </c>
      <c r="E171" s="12" t="s">
        <v>73</v>
      </c>
      <c r="F171" s="12" t="s">
        <v>73</v>
      </c>
      <c r="G171" s="12">
        <v>2020</v>
      </c>
      <c r="H171" s="76">
        <v>2307355.23</v>
      </c>
      <c r="I171" s="197" t="s">
        <v>63</v>
      </c>
      <c r="J171" s="198" t="s">
        <v>497</v>
      </c>
      <c r="K171" s="12" t="s">
        <v>498</v>
      </c>
      <c r="L171" s="12">
        <v>2</v>
      </c>
      <c r="M171" s="12" t="s">
        <v>499</v>
      </c>
      <c r="N171" s="12" t="s">
        <v>494</v>
      </c>
      <c r="O171" s="12" t="s">
        <v>495</v>
      </c>
      <c r="P171" s="12" t="s">
        <v>84</v>
      </c>
      <c r="Q171" s="12" t="s">
        <v>84</v>
      </c>
      <c r="R171" s="12" t="s">
        <v>84</v>
      </c>
      <c r="S171" s="12" t="s">
        <v>84</v>
      </c>
      <c r="T171" s="12" t="s">
        <v>84</v>
      </c>
      <c r="U171" s="12" t="s">
        <v>84</v>
      </c>
      <c r="V171" s="114">
        <v>381.95</v>
      </c>
      <c r="W171" s="12">
        <v>1</v>
      </c>
      <c r="X171" s="114" t="s">
        <v>73</v>
      </c>
      <c r="Y171" s="114" t="s">
        <v>73</v>
      </c>
      <c r="Z171" s="4"/>
      <c r="AA171" s="4"/>
      <c r="AB171" s="4"/>
      <c r="AC171" s="4"/>
      <c r="AD171" s="4"/>
      <c r="AE171" s="4"/>
    </row>
    <row r="172" spans="1:31" s="72" customFormat="1" ht="114">
      <c r="A172" s="12">
        <v>3</v>
      </c>
      <c r="B172" s="117" t="s">
        <v>165</v>
      </c>
      <c r="C172" s="12" t="s">
        <v>593</v>
      </c>
      <c r="D172" s="12" t="s">
        <v>72</v>
      </c>
      <c r="E172" s="12" t="s">
        <v>73</v>
      </c>
      <c r="F172" s="12" t="s">
        <v>73</v>
      </c>
      <c r="G172" s="12">
        <v>2020</v>
      </c>
      <c r="H172" s="76">
        <v>4493092.25</v>
      </c>
      <c r="I172" s="197" t="s">
        <v>63</v>
      </c>
      <c r="J172" s="198" t="s">
        <v>645</v>
      </c>
      <c r="K172" s="12" t="s">
        <v>493</v>
      </c>
      <c r="L172" s="12">
        <v>3</v>
      </c>
      <c r="M172" s="12" t="s">
        <v>500</v>
      </c>
      <c r="N172" s="12" t="s">
        <v>496</v>
      </c>
      <c r="O172" s="12" t="s">
        <v>501</v>
      </c>
      <c r="P172" s="12" t="s">
        <v>84</v>
      </c>
      <c r="Q172" s="12" t="s">
        <v>84</v>
      </c>
      <c r="R172" s="12" t="s">
        <v>84</v>
      </c>
      <c r="S172" s="12" t="s">
        <v>84</v>
      </c>
      <c r="T172" s="12" t="s">
        <v>84</v>
      </c>
      <c r="U172" s="12" t="s">
        <v>84</v>
      </c>
      <c r="V172" s="114">
        <v>679.73</v>
      </c>
      <c r="W172" s="12">
        <v>2</v>
      </c>
      <c r="X172" s="114" t="s">
        <v>73</v>
      </c>
      <c r="Y172" s="114" t="s">
        <v>72</v>
      </c>
      <c r="Z172" s="4"/>
      <c r="AA172" s="4"/>
      <c r="AB172" s="4"/>
      <c r="AC172" s="4"/>
      <c r="AD172" s="4"/>
      <c r="AE172" s="4"/>
    </row>
    <row r="173" spans="1:31" s="5" customFormat="1" ht="15">
      <c r="A173" s="199" t="s">
        <v>0</v>
      </c>
      <c r="B173" s="199" t="s">
        <v>0</v>
      </c>
      <c r="C173" s="199"/>
      <c r="D173" s="199"/>
      <c r="E173" s="199"/>
      <c r="F173" s="199"/>
      <c r="G173" s="199"/>
      <c r="H173" s="13">
        <f>SUM(H170:H172)</f>
        <v>7431732.97</v>
      </c>
      <c r="I173" s="200"/>
      <c r="J173" s="12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2"/>
      <c r="X173" s="114"/>
      <c r="Y173" s="114"/>
      <c r="Z173" s="2"/>
      <c r="AA173" s="2"/>
      <c r="AB173" s="2"/>
      <c r="AC173" s="2"/>
      <c r="AD173" s="2"/>
      <c r="AE173" s="2"/>
    </row>
    <row r="174" spans="1:31" s="1" customFormat="1" ht="15.75" thickBot="1">
      <c r="A174" s="10"/>
      <c r="B174" s="184"/>
      <c r="C174" s="10"/>
      <c r="D174" s="10"/>
      <c r="E174" s="10"/>
      <c r="F174" s="10"/>
      <c r="G174" s="208" t="s">
        <v>1</v>
      </c>
      <c r="H174" s="209">
        <f>SUM(H173,H168,H108,H105,H101,H97,H91,H87,H79,H75,H68)</f>
        <v>47810986.56</v>
      </c>
      <c r="I174" s="2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47"/>
      <c r="V174" s="47"/>
      <c r="W174" s="211"/>
      <c r="X174" s="47"/>
      <c r="Y174" s="47"/>
      <c r="Z174" s="4"/>
      <c r="AA174" s="4"/>
      <c r="AB174" s="4"/>
      <c r="AC174" s="4"/>
      <c r="AD174" s="4"/>
      <c r="AE174" s="4"/>
    </row>
    <row r="175" spans="1:31" s="1" customFormat="1" ht="14.25">
      <c r="A175" s="10"/>
      <c r="B175" s="184"/>
      <c r="C175" s="10"/>
      <c r="D175" s="10"/>
      <c r="E175" s="10"/>
      <c r="F175" s="10"/>
      <c r="G175" s="10"/>
      <c r="H175" s="11"/>
      <c r="I175" s="186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47"/>
      <c r="V175" s="47"/>
      <c r="W175" s="211"/>
      <c r="X175" s="47"/>
      <c r="Y175" s="47"/>
      <c r="Z175" s="4"/>
      <c r="AA175" s="4"/>
      <c r="AB175" s="4"/>
      <c r="AC175" s="4"/>
      <c r="AD175" s="4"/>
      <c r="AE175" s="4"/>
    </row>
    <row r="176" ht="12.75" customHeight="1"/>
    <row r="177" spans="1:31" s="1" customFormat="1" ht="14.25">
      <c r="A177" s="10"/>
      <c r="B177" s="184"/>
      <c r="C177" s="10"/>
      <c r="D177" s="10"/>
      <c r="E177" s="10"/>
      <c r="F177" s="10"/>
      <c r="G177" s="10"/>
      <c r="H177" s="11"/>
      <c r="I177" s="186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47"/>
      <c r="V177" s="47"/>
      <c r="W177" s="211"/>
      <c r="X177" s="47"/>
      <c r="Y177" s="47"/>
      <c r="Z177" s="4"/>
      <c r="AA177" s="4"/>
      <c r="AB177" s="4"/>
      <c r="AC177" s="4"/>
      <c r="AD177" s="4"/>
      <c r="AE177" s="4"/>
    </row>
    <row r="179" ht="21.75" customHeight="1"/>
  </sheetData>
  <sheetProtection/>
  <mergeCells count="58">
    <mergeCell ref="L4:L5"/>
    <mergeCell ref="A101:G101"/>
    <mergeCell ref="A111:K111"/>
    <mergeCell ref="A93:K93"/>
    <mergeCell ref="A102:K102"/>
    <mergeCell ref="A105:G105"/>
    <mergeCell ref="A109:K109"/>
    <mergeCell ref="A79:G79"/>
    <mergeCell ref="A108:G108"/>
    <mergeCell ref="A106:K106"/>
    <mergeCell ref="A98:K98"/>
    <mergeCell ref="A97:G97"/>
    <mergeCell ref="A75:G75"/>
    <mergeCell ref="A92:K92"/>
    <mergeCell ref="A91:G91"/>
    <mergeCell ref="A88:K88"/>
    <mergeCell ref="J81:J86"/>
    <mergeCell ref="A69:K69"/>
    <mergeCell ref="A76:K76"/>
    <mergeCell ref="G4:G5"/>
    <mergeCell ref="H4:H5"/>
    <mergeCell ref="I4:I5"/>
    <mergeCell ref="C4:C5"/>
    <mergeCell ref="D4:D5"/>
    <mergeCell ref="E4:E5"/>
    <mergeCell ref="X4:X5"/>
    <mergeCell ref="J4:J5"/>
    <mergeCell ref="A94:K94"/>
    <mergeCell ref="K4:K5"/>
    <mergeCell ref="A80:K80"/>
    <mergeCell ref="A87:G87"/>
    <mergeCell ref="A6:I6"/>
    <mergeCell ref="A68:G68"/>
    <mergeCell ref="A4:A5"/>
    <mergeCell ref="B4:B5"/>
    <mergeCell ref="A110:G110"/>
    <mergeCell ref="A168:G168"/>
    <mergeCell ref="A169:K169"/>
    <mergeCell ref="A173:G173"/>
    <mergeCell ref="Y4:Y5"/>
    <mergeCell ref="F4:F5"/>
    <mergeCell ref="M4:O4"/>
    <mergeCell ref="P4:U4"/>
    <mergeCell ref="V4:V5"/>
    <mergeCell ref="W4:W5"/>
    <mergeCell ref="L6:O6"/>
    <mergeCell ref="L69:O69"/>
    <mergeCell ref="L76:O76"/>
    <mergeCell ref="L80:O80"/>
    <mergeCell ref="L88:O88"/>
    <mergeCell ref="L92:O92"/>
    <mergeCell ref="L169:O169"/>
    <mergeCell ref="L94:O94"/>
    <mergeCell ref="L98:O98"/>
    <mergeCell ref="L102:O102"/>
    <mergeCell ref="L106:O106"/>
    <mergeCell ref="L109:O109"/>
    <mergeCell ref="L111:O111"/>
  </mergeCells>
  <printOptions horizontalCentered="1"/>
  <pageMargins left="0.1968503937007874" right="0" top="0.1968503937007874" bottom="0.1968503937007874" header="0.31496062992125984" footer="0.31496062992125984"/>
  <pageSetup horizontalDpi="600" verticalDpi="600" orientation="portrait" paperSize="9" scale="35" r:id="rId1"/>
  <headerFooter alignWithMargins="0">
    <oddFooter>&amp;CStrona &amp;P z &amp;N</oddFooter>
  </headerFooter>
  <rowBreaks count="4" manualBreakCount="4">
    <brk id="39" max="25" man="1"/>
    <brk id="79" max="25" man="1"/>
    <brk id="126" max="25" man="1"/>
    <brk id="168" max="28" man="1"/>
  </rowBreaks>
  <colBreaks count="1" manualBreakCount="1">
    <brk id="11" max="1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4"/>
  <sheetViews>
    <sheetView view="pageBreakPreview" zoomScale="80" zoomScaleNormal="110" zoomScaleSheetLayoutView="80" zoomScalePageLayoutView="0" workbookViewId="0" topLeftCell="A149">
      <selection activeCell="D196" sqref="D196"/>
    </sheetView>
  </sheetViews>
  <sheetFormatPr defaultColWidth="9.140625" defaultRowHeight="12.75"/>
  <cols>
    <col min="1" max="1" width="5.57421875" style="28" customWidth="1"/>
    <col min="2" max="2" width="79.140625" style="35" customWidth="1"/>
    <col min="3" max="3" width="15.421875" style="10" customWidth="1"/>
    <col min="4" max="4" width="18.421875" style="11" customWidth="1"/>
    <col min="5" max="5" width="20.00390625" style="61" customWidth="1"/>
    <col min="6" max="6" width="8.8515625" style="1" customWidth="1"/>
    <col min="7" max="7" width="50.421875" style="30" customWidth="1"/>
    <col min="8" max="8" width="12.421875" style="30" customWidth="1"/>
    <col min="9" max="9" width="15.28125" style="30" customWidth="1"/>
    <col min="10" max="13" width="8.8515625" style="1" customWidth="1"/>
  </cols>
  <sheetData>
    <row r="1" spans="1:4" ht="15">
      <c r="A1" s="18" t="s">
        <v>182</v>
      </c>
      <c r="D1" s="32"/>
    </row>
    <row r="2" spans="7:9" ht="14.25">
      <c r="G2" s="31"/>
      <c r="H2" s="31"/>
      <c r="I2" s="36"/>
    </row>
    <row r="3" spans="1:9" ht="14.25">
      <c r="A3" s="163" t="s">
        <v>331</v>
      </c>
      <c r="B3" s="163"/>
      <c r="C3" s="163"/>
      <c r="D3" s="163"/>
      <c r="G3" s="31"/>
      <c r="H3" s="31"/>
      <c r="I3" s="36"/>
    </row>
    <row r="4" spans="1:4" ht="30">
      <c r="A4" s="9" t="s">
        <v>9</v>
      </c>
      <c r="B4" s="9" t="s">
        <v>10</v>
      </c>
      <c r="C4" s="9" t="s">
        <v>11</v>
      </c>
      <c r="D4" s="20" t="s">
        <v>12</v>
      </c>
    </row>
    <row r="5" spans="1:4" ht="12.75" customHeight="1">
      <c r="A5" s="160" t="s">
        <v>50</v>
      </c>
      <c r="B5" s="161"/>
      <c r="C5" s="161"/>
      <c r="D5" s="162"/>
    </row>
    <row r="6" spans="1:11" s="4" customFormat="1" ht="14.25">
      <c r="A6" s="12">
        <v>1</v>
      </c>
      <c r="B6" s="73" t="s">
        <v>852</v>
      </c>
      <c r="C6" s="14">
        <v>2022</v>
      </c>
      <c r="D6" s="74">
        <v>26998.5</v>
      </c>
      <c r="E6" s="61"/>
      <c r="G6" s="31"/>
      <c r="H6" s="31"/>
      <c r="I6" s="145"/>
      <c r="J6" s="29"/>
      <c r="K6" s="29"/>
    </row>
    <row r="7" spans="1:11" s="4" customFormat="1" ht="15">
      <c r="A7" s="155" t="s">
        <v>0</v>
      </c>
      <c r="B7" s="156"/>
      <c r="C7" s="157"/>
      <c r="D7" s="13">
        <f>SUM(D6)</f>
        <v>26998.5</v>
      </c>
      <c r="E7" s="61"/>
      <c r="G7" s="29"/>
      <c r="H7" s="29"/>
      <c r="I7" s="29"/>
      <c r="J7" s="29"/>
      <c r="K7" s="29"/>
    </row>
    <row r="8" spans="1:11" s="8" customFormat="1" ht="15">
      <c r="A8" s="158" t="s">
        <v>595</v>
      </c>
      <c r="B8" s="158"/>
      <c r="C8" s="158"/>
      <c r="D8" s="158"/>
      <c r="E8" s="63"/>
      <c r="J8" s="67"/>
      <c r="K8" s="67"/>
    </row>
    <row r="9" spans="1:11" s="4" customFormat="1" ht="14.25">
      <c r="A9" s="12">
        <v>1</v>
      </c>
      <c r="B9" s="73" t="s">
        <v>620</v>
      </c>
      <c r="C9" s="14">
        <v>2018</v>
      </c>
      <c r="D9" s="74">
        <v>992.01</v>
      </c>
      <c r="E9" s="61"/>
      <c r="K9" s="29"/>
    </row>
    <row r="10" spans="1:11" s="4" customFormat="1" ht="14.25">
      <c r="A10" s="12">
        <v>2</v>
      </c>
      <c r="B10" s="73" t="s">
        <v>458</v>
      </c>
      <c r="C10" s="14">
        <v>2019</v>
      </c>
      <c r="D10" s="74">
        <v>1693.96</v>
      </c>
      <c r="E10" s="61"/>
      <c r="K10" s="29"/>
    </row>
    <row r="11" spans="1:11" s="4" customFormat="1" ht="14.25">
      <c r="A11" s="12">
        <v>3</v>
      </c>
      <c r="B11" s="73" t="s">
        <v>616</v>
      </c>
      <c r="C11" s="14">
        <v>2019</v>
      </c>
      <c r="D11" s="74">
        <v>10298.79</v>
      </c>
      <c r="E11" s="61"/>
      <c r="K11" s="29"/>
    </row>
    <row r="12" spans="1:11" s="4" customFormat="1" ht="14.25">
      <c r="A12" s="12">
        <v>4</v>
      </c>
      <c r="B12" s="73" t="s">
        <v>617</v>
      </c>
      <c r="C12" s="14">
        <v>2019</v>
      </c>
      <c r="D12" s="74">
        <v>875</v>
      </c>
      <c r="E12" s="61"/>
      <c r="K12" s="29"/>
    </row>
    <row r="13" spans="1:11" s="4" customFormat="1" ht="14.25">
      <c r="A13" s="12">
        <v>5</v>
      </c>
      <c r="B13" s="73" t="s">
        <v>618</v>
      </c>
      <c r="C13" s="14">
        <v>2019</v>
      </c>
      <c r="D13" s="74">
        <v>5965</v>
      </c>
      <c r="E13" s="61"/>
      <c r="K13" s="29"/>
    </row>
    <row r="14" spans="1:11" s="4" customFormat="1" ht="14.25">
      <c r="A14" s="12">
        <v>6</v>
      </c>
      <c r="B14" s="73" t="s">
        <v>619</v>
      </c>
      <c r="C14" s="14">
        <v>2019</v>
      </c>
      <c r="D14" s="74">
        <v>3249</v>
      </c>
      <c r="E14" s="61"/>
      <c r="K14" s="29"/>
    </row>
    <row r="15" spans="1:11" s="4" customFormat="1" ht="14.25">
      <c r="A15" s="12">
        <v>7</v>
      </c>
      <c r="B15" s="73" t="s">
        <v>514</v>
      </c>
      <c r="C15" s="14">
        <v>2020</v>
      </c>
      <c r="D15" s="74">
        <v>2120</v>
      </c>
      <c r="E15" s="61"/>
      <c r="G15" s="31"/>
      <c r="H15" s="31"/>
      <c r="I15" s="145"/>
      <c r="J15" s="29"/>
      <c r="K15" s="29"/>
    </row>
    <row r="16" spans="1:11" s="4" customFormat="1" ht="14.25">
      <c r="A16" s="12">
        <v>8</v>
      </c>
      <c r="B16" s="73" t="s">
        <v>515</v>
      </c>
      <c r="C16" s="14">
        <v>2020</v>
      </c>
      <c r="D16" s="74">
        <v>1399</v>
      </c>
      <c r="E16" s="61"/>
      <c r="G16" s="31"/>
      <c r="H16" s="31"/>
      <c r="I16" s="145"/>
      <c r="J16" s="29"/>
      <c r="K16" s="29"/>
    </row>
    <row r="17" spans="1:11" s="4" customFormat="1" ht="14.25">
      <c r="A17" s="12">
        <v>9</v>
      </c>
      <c r="B17" s="73" t="s">
        <v>516</v>
      </c>
      <c r="C17" s="14">
        <v>2020</v>
      </c>
      <c r="D17" s="74">
        <v>2128.99</v>
      </c>
      <c r="E17" s="61"/>
      <c r="G17" s="29"/>
      <c r="H17" s="29"/>
      <c r="I17" s="29"/>
      <c r="J17" s="29"/>
      <c r="K17" s="29"/>
    </row>
    <row r="18" spans="1:5" s="4" customFormat="1" ht="14.25">
      <c r="A18" s="12">
        <v>10</v>
      </c>
      <c r="B18" s="73" t="s">
        <v>517</v>
      </c>
      <c r="C18" s="14">
        <v>2020</v>
      </c>
      <c r="D18" s="74">
        <v>3000</v>
      </c>
      <c r="E18" s="61"/>
    </row>
    <row r="19" spans="1:5" s="4" customFormat="1" ht="14.25">
      <c r="A19" s="12">
        <v>11</v>
      </c>
      <c r="B19" s="73" t="s">
        <v>518</v>
      </c>
      <c r="C19" s="14">
        <v>2020</v>
      </c>
      <c r="D19" s="74">
        <v>3678</v>
      </c>
      <c r="E19" s="61"/>
    </row>
    <row r="20" spans="1:5" s="4" customFormat="1" ht="14.25">
      <c r="A20" s="12">
        <v>12</v>
      </c>
      <c r="B20" s="73" t="s">
        <v>731</v>
      </c>
      <c r="C20" s="14">
        <v>2021</v>
      </c>
      <c r="D20" s="74">
        <v>19778.4</v>
      </c>
      <c r="E20" s="61"/>
    </row>
    <row r="21" spans="1:10" s="4" customFormat="1" ht="14.25">
      <c r="A21" s="12">
        <v>13</v>
      </c>
      <c r="B21" s="73" t="s">
        <v>610</v>
      </c>
      <c r="C21" s="14">
        <v>2021</v>
      </c>
      <c r="D21" s="74">
        <v>2799</v>
      </c>
      <c r="E21" s="61"/>
      <c r="J21" s="29"/>
    </row>
    <row r="22" spans="1:10" s="4" customFormat="1" ht="14.25">
      <c r="A22" s="12">
        <v>14</v>
      </c>
      <c r="B22" s="73" t="s">
        <v>610</v>
      </c>
      <c r="C22" s="14">
        <v>2021</v>
      </c>
      <c r="D22" s="74">
        <v>2799</v>
      </c>
      <c r="E22" s="61"/>
      <c r="J22" s="29"/>
    </row>
    <row r="23" spans="1:10" s="4" customFormat="1" ht="14.25">
      <c r="A23" s="12">
        <v>15</v>
      </c>
      <c r="B23" s="73" t="s">
        <v>732</v>
      </c>
      <c r="C23" s="14">
        <v>2022</v>
      </c>
      <c r="D23" s="74">
        <v>20078.34</v>
      </c>
      <c r="E23" s="61"/>
      <c r="J23" s="29"/>
    </row>
    <row r="24" spans="1:10" s="4" customFormat="1" ht="14.25">
      <c r="A24" s="12">
        <v>16</v>
      </c>
      <c r="B24" s="73" t="s">
        <v>733</v>
      </c>
      <c r="C24" s="14">
        <v>2022</v>
      </c>
      <c r="D24" s="74">
        <v>5129.22</v>
      </c>
      <c r="E24" s="61"/>
      <c r="J24" s="29"/>
    </row>
    <row r="25" spans="1:10" s="4" customFormat="1" ht="14.25">
      <c r="A25" s="12">
        <v>17</v>
      </c>
      <c r="B25" s="73" t="s">
        <v>734</v>
      </c>
      <c r="C25" s="14">
        <v>2022</v>
      </c>
      <c r="D25" s="74">
        <v>7320</v>
      </c>
      <c r="E25" s="61"/>
      <c r="J25" s="29"/>
    </row>
    <row r="26" spans="1:10" s="4" customFormat="1" ht="14.25">
      <c r="A26" s="12">
        <v>18</v>
      </c>
      <c r="B26" s="73" t="s">
        <v>734</v>
      </c>
      <c r="C26" s="14">
        <v>2022</v>
      </c>
      <c r="D26" s="74">
        <v>7320</v>
      </c>
      <c r="E26" s="61"/>
      <c r="G26" s="31"/>
      <c r="H26" s="31"/>
      <c r="I26" s="145"/>
      <c r="J26" s="29"/>
    </row>
    <row r="27" spans="1:5" s="4" customFormat="1" ht="14.25">
      <c r="A27" s="12">
        <v>19</v>
      </c>
      <c r="B27" s="73" t="s">
        <v>734</v>
      </c>
      <c r="C27" s="14">
        <v>2022</v>
      </c>
      <c r="D27" s="74">
        <v>7460</v>
      </c>
      <c r="E27" s="61"/>
    </row>
    <row r="28" spans="1:5" s="4" customFormat="1" ht="14.25">
      <c r="A28" s="12">
        <v>20</v>
      </c>
      <c r="B28" s="73" t="s">
        <v>735</v>
      </c>
      <c r="C28" s="14">
        <v>2022</v>
      </c>
      <c r="D28" s="74">
        <v>10399</v>
      </c>
      <c r="E28" s="61"/>
    </row>
    <row r="29" spans="1:5" s="4" customFormat="1" ht="14.25">
      <c r="A29" s="12">
        <v>21</v>
      </c>
      <c r="B29" s="73" t="s">
        <v>736</v>
      </c>
      <c r="C29" s="14">
        <v>2022</v>
      </c>
      <c r="D29" s="74">
        <v>4369.34</v>
      </c>
      <c r="E29" s="61"/>
    </row>
    <row r="30" spans="1:5" s="4" customFormat="1" ht="14.25">
      <c r="A30" s="12">
        <v>22</v>
      </c>
      <c r="B30" s="73" t="s">
        <v>737</v>
      </c>
      <c r="C30" s="14">
        <v>2022</v>
      </c>
      <c r="D30" s="74">
        <v>8999.9</v>
      </c>
      <c r="E30" s="61"/>
    </row>
    <row r="31" spans="1:5" s="4" customFormat="1" ht="14.25">
      <c r="A31" s="12">
        <v>23</v>
      </c>
      <c r="B31" s="73" t="s">
        <v>738</v>
      </c>
      <c r="C31" s="14">
        <v>2022</v>
      </c>
      <c r="D31" s="74">
        <v>9799.8</v>
      </c>
      <c r="E31" s="61"/>
    </row>
    <row r="32" spans="1:5" s="8" customFormat="1" ht="15">
      <c r="A32" s="155" t="s">
        <v>0</v>
      </c>
      <c r="B32" s="156"/>
      <c r="C32" s="157"/>
      <c r="D32" s="13">
        <f>SUM(D9:D31)</f>
        <v>141651.75</v>
      </c>
      <c r="E32" s="63"/>
    </row>
    <row r="33" spans="1:5" s="8" customFormat="1" ht="15">
      <c r="A33" s="158" t="s">
        <v>337</v>
      </c>
      <c r="B33" s="158"/>
      <c r="C33" s="158"/>
      <c r="D33" s="158"/>
      <c r="E33" s="63"/>
    </row>
    <row r="34" spans="1:9" s="4" customFormat="1" ht="14.25">
      <c r="A34" s="12">
        <v>1</v>
      </c>
      <c r="B34" s="73" t="s">
        <v>706</v>
      </c>
      <c r="C34" s="14">
        <v>2018</v>
      </c>
      <c r="D34" s="74">
        <v>1696</v>
      </c>
      <c r="E34" s="61"/>
      <c r="G34" s="31"/>
      <c r="H34" s="31"/>
      <c r="I34" s="144"/>
    </row>
    <row r="35" spans="1:9" s="4" customFormat="1" ht="14.25">
      <c r="A35" s="12">
        <v>2</v>
      </c>
      <c r="B35" s="73" t="s">
        <v>707</v>
      </c>
      <c r="C35" s="14">
        <v>2018</v>
      </c>
      <c r="D35" s="74">
        <v>304</v>
      </c>
      <c r="E35" s="61"/>
      <c r="G35" s="31"/>
      <c r="H35" s="31"/>
      <c r="I35" s="144"/>
    </row>
    <row r="36" spans="1:5" s="4" customFormat="1" ht="14.25">
      <c r="A36" s="12">
        <v>3</v>
      </c>
      <c r="B36" s="73" t="s">
        <v>713</v>
      </c>
      <c r="C36" s="14">
        <v>2021</v>
      </c>
      <c r="D36" s="74">
        <v>39556.8</v>
      </c>
      <c r="E36" s="61"/>
    </row>
    <row r="37" spans="1:5" s="4" customFormat="1" ht="14.25">
      <c r="A37" s="12">
        <v>4</v>
      </c>
      <c r="B37" s="73" t="s">
        <v>603</v>
      </c>
      <c r="C37" s="14">
        <v>2021</v>
      </c>
      <c r="D37" s="74">
        <v>1000.01</v>
      </c>
      <c r="E37" s="61"/>
    </row>
    <row r="38" spans="1:5" s="4" customFormat="1" ht="14.25">
      <c r="A38" s="12">
        <v>5</v>
      </c>
      <c r="B38" s="73" t="s">
        <v>708</v>
      </c>
      <c r="C38" s="14">
        <v>2021</v>
      </c>
      <c r="D38" s="74">
        <v>3099</v>
      </c>
      <c r="E38" s="61"/>
    </row>
    <row r="39" spans="1:5" s="4" customFormat="1" ht="14.25">
      <c r="A39" s="12">
        <v>6</v>
      </c>
      <c r="B39" s="73" t="s">
        <v>709</v>
      </c>
      <c r="C39" s="14">
        <v>2021</v>
      </c>
      <c r="D39" s="74">
        <v>5000</v>
      </c>
      <c r="E39" s="61"/>
    </row>
    <row r="40" spans="1:10" s="4" customFormat="1" ht="14.25">
      <c r="A40" s="12">
        <v>7</v>
      </c>
      <c r="B40" s="73" t="s">
        <v>712</v>
      </c>
      <c r="C40" s="14">
        <v>2022</v>
      </c>
      <c r="D40" s="74">
        <v>6502.44</v>
      </c>
      <c r="E40" s="61"/>
      <c r="J40" s="29"/>
    </row>
    <row r="41" spans="1:5" s="8" customFormat="1" ht="15">
      <c r="A41" s="155" t="s">
        <v>0</v>
      </c>
      <c r="B41" s="156"/>
      <c r="C41" s="157"/>
      <c r="D41" s="13">
        <f>SUM(D34:D40)</f>
        <v>57158.25000000001</v>
      </c>
      <c r="E41" s="63"/>
    </row>
    <row r="42" spans="1:5" s="8" customFormat="1" ht="15">
      <c r="A42" s="158" t="s">
        <v>338</v>
      </c>
      <c r="B42" s="158"/>
      <c r="C42" s="158"/>
      <c r="D42" s="158"/>
      <c r="E42" s="63"/>
    </row>
    <row r="43" spans="1:5" s="4" customFormat="1" ht="14.25">
      <c r="A43" s="12">
        <v>1</v>
      </c>
      <c r="B43" s="73" t="s">
        <v>359</v>
      </c>
      <c r="C43" s="14">
        <v>2018</v>
      </c>
      <c r="D43" s="74">
        <v>437</v>
      </c>
      <c r="E43" s="61"/>
    </row>
    <row r="44" spans="1:5" s="4" customFormat="1" ht="14.25">
      <c r="A44" s="12">
        <v>2</v>
      </c>
      <c r="B44" s="73" t="s">
        <v>526</v>
      </c>
      <c r="C44" s="14">
        <v>2019</v>
      </c>
      <c r="D44" s="74">
        <v>1549.8</v>
      </c>
      <c r="E44" s="61"/>
    </row>
    <row r="45" spans="1:5" s="4" customFormat="1" ht="14.25">
      <c r="A45" s="12">
        <v>3</v>
      </c>
      <c r="B45" s="73" t="s">
        <v>527</v>
      </c>
      <c r="C45" s="14">
        <v>2020</v>
      </c>
      <c r="D45" s="74">
        <v>7238.55</v>
      </c>
      <c r="E45" s="61"/>
    </row>
    <row r="46" spans="1:5" s="4" customFormat="1" ht="14.25">
      <c r="A46" s="12">
        <v>4</v>
      </c>
      <c r="B46" s="73" t="s">
        <v>528</v>
      </c>
      <c r="C46" s="14">
        <v>2020</v>
      </c>
      <c r="D46" s="74">
        <v>1579</v>
      </c>
      <c r="E46" s="61"/>
    </row>
    <row r="47" spans="1:5" s="4" customFormat="1" ht="14.25">
      <c r="A47" s="12">
        <v>5</v>
      </c>
      <c r="B47" s="73" t="s">
        <v>718</v>
      </c>
      <c r="C47" s="14">
        <v>2021</v>
      </c>
      <c r="D47" s="74">
        <v>16482</v>
      </c>
      <c r="E47" s="61"/>
    </row>
    <row r="48" spans="1:5" s="4" customFormat="1" ht="14.25">
      <c r="A48" s="12">
        <v>6</v>
      </c>
      <c r="B48" s="73" t="s">
        <v>719</v>
      </c>
      <c r="C48" s="14">
        <v>2021</v>
      </c>
      <c r="D48" s="74">
        <v>8343.29</v>
      </c>
      <c r="E48" s="61"/>
    </row>
    <row r="49" spans="1:5" s="8" customFormat="1" ht="15">
      <c r="A49" s="155" t="s">
        <v>0</v>
      </c>
      <c r="B49" s="156"/>
      <c r="C49" s="157"/>
      <c r="D49" s="21">
        <f>SUM(D43:D48)</f>
        <v>35629.64</v>
      </c>
      <c r="E49" s="63"/>
    </row>
    <row r="50" spans="1:5" s="8" customFormat="1" ht="15">
      <c r="A50" s="158" t="s">
        <v>339</v>
      </c>
      <c r="B50" s="158"/>
      <c r="C50" s="158"/>
      <c r="D50" s="158"/>
      <c r="E50" s="63"/>
    </row>
    <row r="51" spans="1:5" s="4" customFormat="1" ht="14.25">
      <c r="A51" s="12">
        <v>1</v>
      </c>
      <c r="B51" s="73" t="s">
        <v>175</v>
      </c>
      <c r="C51" s="14">
        <v>2019</v>
      </c>
      <c r="D51" s="74">
        <v>701.1</v>
      </c>
      <c r="E51" s="61"/>
    </row>
    <row r="52" spans="1:5" s="4" customFormat="1" ht="14.25">
      <c r="A52" s="12">
        <v>2</v>
      </c>
      <c r="B52" s="73" t="s">
        <v>175</v>
      </c>
      <c r="C52" s="14">
        <v>2019</v>
      </c>
      <c r="D52" s="74">
        <v>696</v>
      </c>
      <c r="E52" s="61"/>
    </row>
    <row r="53" spans="1:5" s="4" customFormat="1" ht="14.25">
      <c r="A53" s="12">
        <v>3</v>
      </c>
      <c r="B53" s="73" t="s">
        <v>455</v>
      </c>
      <c r="C53" s="14">
        <v>2019</v>
      </c>
      <c r="D53" s="74">
        <v>649</v>
      </c>
      <c r="E53" s="61"/>
    </row>
    <row r="54" spans="1:5" s="4" customFormat="1" ht="14.25">
      <c r="A54" s="12">
        <v>4</v>
      </c>
      <c r="B54" s="73" t="s">
        <v>524</v>
      </c>
      <c r="C54" s="14">
        <v>2020</v>
      </c>
      <c r="D54" s="74">
        <v>360</v>
      </c>
      <c r="E54" s="61"/>
    </row>
    <row r="55" spans="1:5" s="4" customFormat="1" ht="14.25">
      <c r="A55" s="12">
        <v>5</v>
      </c>
      <c r="B55" s="73" t="s">
        <v>524</v>
      </c>
      <c r="C55" s="14">
        <v>2020</v>
      </c>
      <c r="D55" s="74">
        <v>360</v>
      </c>
      <c r="E55" s="61"/>
    </row>
    <row r="56" spans="1:5" s="4" customFormat="1" ht="14.25">
      <c r="A56" s="12">
        <v>6</v>
      </c>
      <c r="B56" s="73" t="s">
        <v>524</v>
      </c>
      <c r="C56" s="14">
        <v>2020</v>
      </c>
      <c r="D56" s="74">
        <v>360</v>
      </c>
      <c r="E56" s="61"/>
    </row>
    <row r="57" spans="1:5" s="4" customFormat="1" ht="14.25">
      <c r="A57" s="12">
        <v>7</v>
      </c>
      <c r="B57" s="73" t="s">
        <v>524</v>
      </c>
      <c r="C57" s="14">
        <v>2020</v>
      </c>
      <c r="D57" s="74">
        <v>360</v>
      </c>
      <c r="E57" s="61"/>
    </row>
    <row r="58" spans="1:5" s="4" customFormat="1" ht="14.25">
      <c r="A58" s="12">
        <v>8</v>
      </c>
      <c r="B58" s="73" t="s">
        <v>175</v>
      </c>
      <c r="C58" s="14">
        <v>2022</v>
      </c>
      <c r="D58" s="74">
        <v>332</v>
      </c>
      <c r="E58" s="61"/>
    </row>
    <row r="59" spans="1:5" s="4" customFormat="1" ht="14.25">
      <c r="A59" s="12">
        <v>9</v>
      </c>
      <c r="B59" s="73" t="s">
        <v>701</v>
      </c>
      <c r="C59" s="14">
        <v>2022</v>
      </c>
      <c r="D59" s="74">
        <v>4499</v>
      </c>
      <c r="E59" s="61"/>
    </row>
    <row r="60" spans="1:5" s="1" customFormat="1" ht="14.25">
      <c r="A60" s="12">
        <v>10</v>
      </c>
      <c r="B60" s="73" t="s">
        <v>702</v>
      </c>
      <c r="C60" s="14">
        <v>2022</v>
      </c>
      <c r="D60" s="74">
        <v>2199.99</v>
      </c>
      <c r="E60" s="61"/>
    </row>
    <row r="61" spans="1:5" s="1" customFormat="1" ht="14.25">
      <c r="A61" s="12">
        <v>11</v>
      </c>
      <c r="B61" s="73" t="s">
        <v>703</v>
      </c>
      <c r="C61" s="14">
        <v>2022</v>
      </c>
      <c r="D61" s="74">
        <v>1398.99</v>
      </c>
      <c r="E61" s="61"/>
    </row>
    <row r="62" spans="1:5" s="8" customFormat="1" ht="14.25" customHeight="1">
      <c r="A62" s="155" t="s">
        <v>0</v>
      </c>
      <c r="B62" s="156"/>
      <c r="C62" s="157"/>
      <c r="D62" s="13">
        <f>SUM(D51:D61)</f>
        <v>11916.08</v>
      </c>
      <c r="E62" s="63"/>
    </row>
    <row r="63" spans="1:5" s="4" customFormat="1" ht="15">
      <c r="A63" s="158" t="s">
        <v>340</v>
      </c>
      <c r="B63" s="158"/>
      <c r="C63" s="158"/>
      <c r="D63" s="158"/>
      <c r="E63" s="61"/>
    </row>
    <row r="64" spans="1:5" s="4" customFormat="1" ht="14.25">
      <c r="A64" s="12"/>
      <c r="B64" s="75" t="s">
        <v>92</v>
      </c>
      <c r="C64" s="12"/>
      <c r="D64" s="76"/>
      <c r="E64" s="61"/>
    </row>
    <row r="65" spans="1:5" s="4" customFormat="1" ht="15">
      <c r="A65" s="158" t="s">
        <v>341</v>
      </c>
      <c r="B65" s="158"/>
      <c r="C65" s="158"/>
      <c r="D65" s="158"/>
      <c r="E65" s="61"/>
    </row>
    <row r="66" spans="1:5" s="4" customFormat="1" ht="12.75" customHeight="1">
      <c r="A66" s="12"/>
      <c r="B66" s="75" t="s">
        <v>92</v>
      </c>
      <c r="C66" s="14"/>
      <c r="D66" s="74"/>
      <c r="E66" s="61"/>
    </row>
    <row r="67" spans="1:13" s="8" customFormat="1" ht="15">
      <c r="A67" s="158" t="s">
        <v>342</v>
      </c>
      <c r="B67" s="158"/>
      <c r="C67" s="158"/>
      <c r="D67" s="158"/>
      <c r="E67" s="61"/>
      <c r="F67" s="4"/>
      <c r="J67" s="4"/>
      <c r="K67" s="4"/>
      <c r="L67" s="4"/>
      <c r="M67" s="4"/>
    </row>
    <row r="68" spans="1:5" s="4" customFormat="1" ht="14.25">
      <c r="A68" s="12"/>
      <c r="B68" s="75" t="s">
        <v>92</v>
      </c>
      <c r="C68" s="12"/>
      <c r="D68" s="76"/>
      <c r="E68" s="61"/>
    </row>
    <row r="69" spans="1:5" s="4" customFormat="1" ht="15">
      <c r="A69" s="158" t="s">
        <v>343</v>
      </c>
      <c r="B69" s="158"/>
      <c r="C69" s="158"/>
      <c r="D69" s="158"/>
      <c r="E69" s="61"/>
    </row>
    <row r="70" spans="1:5" s="4" customFormat="1" ht="14.25">
      <c r="A70" s="12"/>
      <c r="B70" s="75" t="s">
        <v>92</v>
      </c>
      <c r="C70" s="12"/>
      <c r="D70" s="76"/>
      <c r="E70" s="61"/>
    </row>
    <row r="71" spans="1:5" s="8" customFormat="1" ht="15">
      <c r="A71" s="158" t="s">
        <v>344</v>
      </c>
      <c r="B71" s="158"/>
      <c r="C71" s="158"/>
      <c r="D71" s="158"/>
      <c r="E71" s="63"/>
    </row>
    <row r="72" spans="1:5" s="4" customFormat="1" ht="14.25">
      <c r="A72" s="12">
        <v>1</v>
      </c>
      <c r="B72" s="73" t="s">
        <v>450</v>
      </c>
      <c r="C72" s="14">
        <v>2019</v>
      </c>
      <c r="D72" s="74">
        <v>420.66</v>
      </c>
      <c r="E72" s="61"/>
    </row>
    <row r="73" spans="1:5" s="4" customFormat="1" ht="14.25">
      <c r="A73" s="12">
        <v>2</v>
      </c>
      <c r="B73" s="73" t="s">
        <v>451</v>
      </c>
      <c r="C73" s="14">
        <v>2019</v>
      </c>
      <c r="D73" s="74">
        <v>3109.44</v>
      </c>
      <c r="E73" s="61"/>
    </row>
    <row r="74" spans="1:5" s="1" customFormat="1" ht="14.25">
      <c r="A74" s="12">
        <v>3</v>
      </c>
      <c r="B74" s="73" t="s">
        <v>452</v>
      </c>
      <c r="C74" s="14">
        <v>2019</v>
      </c>
      <c r="D74" s="74">
        <v>615</v>
      </c>
      <c r="E74" s="61"/>
    </row>
    <row r="75" spans="1:5" s="4" customFormat="1" ht="14.25">
      <c r="A75" s="12">
        <v>4</v>
      </c>
      <c r="B75" s="73" t="s">
        <v>453</v>
      </c>
      <c r="C75" s="14">
        <v>2019</v>
      </c>
      <c r="D75" s="74">
        <v>3198</v>
      </c>
      <c r="E75" s="61"/>
    </row>
    <row r="76" spans="1:5" s="8" customFormat="1" ht="15">
      <c r="A76" s="155" t="s">
        <v>0</v>
      </c>
      <c r="B76" s="156"/>
      <c r="C76" s="157"/>
      <c r="D76" s="13">
        <f>SUM(D72:D75)</f>
        <v>7343.1</v>
      </c>
      <c r="E76" s="63"/>
    </row>
    <row r="77" spans="1:5" s="8" customFormat="1" ht="15">
      <c r="A77" s="158" t="s">
        <v>345</v>
      </c>
      <c r="B77" s="158"/>
      <c r="C77" s="158"/>
      <c r="D77" s="158"/>
      <c r="E77" s="63"/>
    </row>
    <row r="78" spans="1:5" s="4" customFormat="1" ht="14.25">
      <c r="A78" s="12">
        <v>1</v>
      </c>
      <c r="B78" s="73" t="s">
        <v>503</v>
      </c>
      <c r="C78" s="14">
        <v>2018</v>
      </c>
      <c r="D78" s="74">
        <v>369</v>
      </c>
      <c r="E78" s="61"/>
    </row>
    <row r="79" spans="1:5" s="4" customFormat="1" ht="14.25">
      <c r="A79" s="12">
        <v>2</v>
      </c>
      <c r="B79" s="73" t="s">
        <v>448</v>
      </c>
      <c r="C79" s="14">
        <v>2018</v>
      </c>
      <c r="D79" s="74">
        <v>2507</v>
      </c>
      <c r="E79" s="61"/>
    </row>
    <row r="80" spans="1:5" s="4" customFormat="1" ht="14.25">
      <c r="A80" s="12">
        <v>3</v>
      </c>
      <c r="B80" s="73" t="s">
        <v>449</v>
      </c>
      <c r="C80" s="14">
        <v>2019</v>
      </c>
      <c r="D80" s="74">
        <v>2499</v>
      </c>
      <c r="E80" s="61"/>
    </row>
    <row r="81" spans="1:5" s="4" customFormat="1" ht="14.25">
      <c r="A81" s="12">
        <v>4</v>
      </c>
      <c r="B81" s="73" t="s">
        <v>449</v>
      </c>
      <c r="C81" s="14">
        <v>2019</v>
      </c>
      <c r="D81" s="74">
        <v>2749</v>
      </c>
      <c r="E81" s="61"/>
    </row>
    <row r="82" spans="1:5" s="4" customFormat="1" ht="14.25">
      <c r="A82" s="12">
        <v>5</v>
      </c>
      <c r="B82" s="73" t="s">
        <v>504</v>
      </c>
      <c r="C82" s="14">
        <v>2020</v>
      </c>
      <c r="D82" s="74">
        <v>12480.07</v>
      </c>
      <c r="E82" s="61"/>
    </row>
    <row r="83" spans="1:5" s="4" customFormat="1" ht="14.25">
      <c r="A83" s="12">
        <v>6</v>
      </c>
      <c r="B83" s="73" t="s">
        <v>697</v>
      </c>
      <c r="C83" s="14">
        <v>2022</v>
      </c>
      <c r="D83" s="74">
        <v>4426</v>
      </c>
      <c r="E83" s="61"/>
    </row>
    <row r="84" spans="1:5" s="4" customFormat="1" ht="14.25">
      <c r="A84" s="12">
        <v>7</v>
      </c>
      <c r="B84" s="73" t="s">
        <v>698</v>
      </c>
      <c r="C84" s="14">
        <v>2022</v>
      </c>
      <c r="D84" s="74">
        <v>949</v>
      </c>
      <c r="E84" s="61"/>
    </row>
    <row r="85" spans="1:5" s="4" customFormat="1" ht="15">
      <c r="A85" s="155" t="s">
        <v>0</v>
      </c>
      <c r="B85" s="156"/>
      <c r="C85" s="157"/>
      <c r="D85" s="13">
        <f>SUM(D78:D84)</f>
        <v>25979.07</v>
      </c>
      <c r="E85" s="61"/>
    </row>
    <row r="86" spans="1:5" s="8" customFormat="1" ht="15">
      <c r="A86" s="158" t="s">
        <v>346</v>
      </c>
      <c r="B86" s="158"/>
      <c r="C86" s="158"/>
      <c r="D86" s="158"/>
      <c r="E86" s="63"/>
    </row>
    <row r="87" spans="1:5" s="4" customFormat="1" ht="14.25">
      <c r="A87" s="12">
        <v>1</v>
      </c>
      <c r="B87" s="73" t="s">
        <v>464</v>
      </c>
      <c r="C87" s="14">
        <v>2019</v>
      </c>
      <c r="D87" s="74">
        <v>11500</v>
      </c>
      <c r="E87" s="61"/>
    </row>
    <row r="88" spans="1:5" s="4" customFormat="1" ht="28.5">
      <c r="A88" s="12">
        <v>2</v>
      </c>
      <c r="B88" s="73" t="s">
        <v>671</v>
      </c>
      <c r="C88" s="14">
        <v>2021</v>
      </c>
      <c r="D88" s="74">
        <v>3605.69</v>
      </c>
      <c r="E88" s="61"/>
    </row>
    <row r="89" spans="1:5" s="8" customFormat="1" ht="15">
      <c r="A89" s="155" t="s">
        <v>0</v>
      </c>
      <c r="B89" s="156"/>
      <c r="C89" s="157"/>
      <c r="D89" s="13">
        <f>SUM(D87:D88)</f>
        <v>15105.69</v>
      </c>
      <c r="E89" s="63"/>
    </row>
    <row r="90" spans="1:5" s="8" customFormat="1" ht="15">
      <c r="A90" s="158" t="s">
        <v>446</v>
      </c>
      <c r="B90" s="158"/>
      <c r="C90" s="158"/>
      <c r="D90" s="158"/>
      <c r="E90" s="63"/>
    </row>
    <row r="91" spans="1:5" s="4" customFormat="1" ht="14.25">
      <c r="A91" s="12">
        <v>1</v>
      </c>
      <c r="B91" s="73" t="s">
        <v>502</v>
      </c>
      <c r="C91" s="14">
        <v>2020</v>
      </c>
      <c r="D91" s="74">
        <v>5043</v>
      </c>
      <c r="E91" s="61"/>
    </row>
    <row r="92" spans="1:5" s="4" customFormat="1" ht="14.25">
      <c r="A92" s="12">
        <v>2</v>
      </c>
      <c r="B92" s="73" t="s">
        <v>502</v>
      </c>
      <c r="C92" s="14">
        <v>2020</v>
      </c>
      <c r="D92" s="74">
        <v>5043</v>
      </c>
      <c r="E92" s="61"/>
    </row>
    <row r="93" spans="1:5" s="4" customFormat="1" ht="14.25">
      <c r="A93" s="12">
        <v>3</v>
      </c>
      <c r="B93" s="73" t="s">
        <v>502</v>
      </c>
      <c r="C93" s="14">
        <v>2020</v>
      </c>
      <c r="D93" s="74">
        <v>5043</v>
      </c>
      <c r="E93" s="61"/>
    </row>
    <row r="94" spans="1:5" s="8" customFormat="1" ht="15">
      <c r="A94" s="155" t="s">
        <v>0</v>
      </c>
      <c r="B94" s="156"/>
      <c r="C94" s="157"/>
      <c r="D94" s="13">
        <f>SUM(D91:D93)</f>
        <v>15129</v>
      </c>
      <c r="E94" s="63"/>
    </row>
    <row r="95" spans="1:5" s="8" customFormat="1" ht="14.25">
      <c r="A95" s="22"/>
      <c r="B95" s="17"/>
      <c r="C95" s="22"/>
      <c r="D95" s="23"/>
      <c r="E95" s="63"/>
    </row>
    <row r="96" spans="1:5" s="8" customFormat="1" ht="15">
      <c r="A96" s="24"/>
      <c r="B96" s="25"/>
      <c r="C96" s="26"/>
      <c r="D96" s="27"/>
      <c r="E96" s="63"/>
    </row>
    <row r="97" spans="1:5" s="8" customFormat="1" ht="14.25">
      <c r="A97" s="163" t="s">
        <v>332</v>
      </c>
      <c r="B97" s="163"/>
      <c r="C97" s="163"/>
      <c r="D97" s="163"/>
      <c r="E97" s="63"/>
    </row>
    <row r="98" spans="1:5" s="4" customFormat="1" ht="30">
      <c r="A98" s="9" t="s">
        <v>9</v>
      </c>
      <c r="B98" s="9" t="s">
        <v>10</v>
      </c>
      <c r="C98" s="9" t="s">
        <v>11</v>
      </c>
      <c r="D98" s="20" t="s">
        <v>12</v>
      </c>
      <c r="E98" s="61"/>
    </row>
    <row r="99" spans="1:5" s="4" customFormat="1" ht="15">
      <c r="A99" s="158" t="s">
        <v>50</v>
      </c>
      <c r="B99" s="158"/>
      <c r="C99" s="158"/>
      <c r="D99" s="158"/>
      <c r="E99" s="61"/>
    </row>
    <row r="100" spans="1:5" s="4" customFormat="1" ht="14.25">
      <c r="A100" s="12">
        <v>1</v>
      </c>
      <c r="B100" s="73" t="s">
        <v>432</v>
      </c>
      <c r="C100" s="14">
        <v>2018</v>
      </c>
      <c r="D100" s="74">
        <v>6519</v>
      </c>
      <c r="E100" s="61"/>
    </row>
    <row r="101" spans="1:5" s="4" customFormat="1" ht="14.25">
      <c r="A101" s="12">
        <v>2</v>
      </c>
      <c r="B101" s="73" t="s">
        <v>478</v>
      </c>
      <c r="C101" s="14">
        <v>2019</v>
      </c>
      <c r="D101" s="74">
        <v>3000</v>
      </c>
      <c r="E101" s="61"/>
    </row>
    <row r="102" spans="1:5" s="4" customFormat="1" ht="14.25">
      <c r="A102" s="12">
        <v>3</v>
      </c>
      <c r="B102" s="73" t="s">
        <v>853</v>
      </c>
      <c r="C102" s="14">
        <v>2022</v>
      </c>
      <c r="D102" s="74">
        <v>1623.6</v>
      </c>
      <c r="E102" s="61"/>
    </row>
    <row r="103" spans="1:5" s="4" customFormat="1" ht="14.25">
      <c r="A103" s="12">
        <v>4</v>
      </c>
      <c r="B103" s="73" t="s">
        <v>854</v>
      </c>
      <c r="C103" s="14">
        <v>2022</v>
      </c>
      <c r="D103" s="74">
        <v>2458.77</v>
      </c>
      <c r="E103" s="61"/>
    </row>
    <row r="104" spans="1:5" s="4" customFormat="1" ht="14.25">
      <c r="A104" s="12">
        <v>5</v>
      </c>
      <c r="B104" s="73" t="s">
        <v>854</v>
      </c>
      <c r="C104" s="14">
        <v>2022</v>
      </c>
      <c r="D104" s="74">
        <v>2458.77</v>
      </c>
      <c r="E104" s="61"/>
    </row>
    <row r="105" spans="1:5" s="8" customFormat="1" ht="15">
      <c r="A105" s="164" t="s">
        <v>0</v>
      </c>
      <c r="B105" s="165"/>
      <c r="C105" s="166"/>
      <c r="D105" s="21">
        <f>SUM(D100:D104)</f>
        <v>16060.140000000001</v>
      </c>
      <c r="E105" s="63"/>
    </row>
    <row r="106" spans="1:5" s="8" customFormat="1" ht="15">
      <c r="A106" s="158" t="s">
        <v>595</v>
      </c>
      <c r="B106" s="158"/>
      <c r="C106" s="158"/>
      <c r="D106" s="158"/>
      <c r="E106" s="63"/>
    </row>
    <row r="107" spans="1:5" s="4" customFormat="1" ht="14.25">
      <c r="A107" s="12">
        <v>1</v>
      </c>
      <c r="B107" s="75" t="s">
        <v>358</v>
      </c>
      <c r="C107" s="12">
        <v>2018</v>
      </c>
      <c r="D107" s="76">
        <v>2900</v>
      </c>
      <c r="E107" s="61"/>
    </row>
    <row r="108" spans="1:5" s="4" customFormat="1" ht="14.25">
      <c r="A108" s="12">
        <v>2</v>
      </c>
      <c r="B108" s="75" t="s">
        <v>459</v>
      </c>
      <c r="C108" s="12">
        <v>2019</v>
      </c>
      <c r="D108" s="76">
        <v>10430.4</v>
      </c>
      <c r="E108" s="61"/>
    </row>
    <row r="109" spans="1:5" s="4" customFormat="1" ht="14.25">
      <c r="A109" s="12">
        <v>3</v>
      </c>
      <c r="B109" s="75" t="s">
        <v>460</v>
      </c>
      <c r="C109" s="12">
        <v>2019</v>
      </c>
      <c r="D109" s="76">
        <v>1900.97</v>
      </c>
      <c r="E109" s="61"/>
    </row>
    <row r="110" spans="1:5" s="4" customFormat="1" ht="14.25">
      <c r="A110" s="12">
        <v>4</v>
      </c>
      <c r="B110" s="75" t="s">
        <v>461</v>
      </c>
      <c r="C110" s="12">
        <v>2019</v>
      </c>
      <c r="D110" s="76">
        <v>1160</v>
      </c>
      <c r="E110" s="61"/>
    </row>
    <row r="111" spans="1:5" s="4" customFormat="1" ht="14.25">
      <c r="A111" s="12">
        <v>5</v>
      </c>
      <c r="B111" s="75" t="s">
        <v>476</v>
      </c>
      <c r="C111" s="12">
        <v>2019</v>
      </c>
      <c r="D111" s="76">
        <v>5349</v>
      </c>
      <c r="E111" s="61"/>
    </row>
    <row r="112" spans="1:5" s="4" customFormat="1" ht="14.25">
      <c r="A112" s="12">
        <v>6</v>
      </c>
      <c r="B112" s="75" t="s">
        <v>462</v>
      </c>
      <c r="C112" s="12">
        <v>2019</v>
      </c>
      <c r="D112" s="76">
        <v>3629</v>
      </c>
      <c r="E112" s="61"/>
    </row>
    <row r="113" spans="1:5" s="4" customFormat="1" ht="14.25">
      <c r="A113" s="12">
        <v>7</v>
      </c>
      <c r="B113" s="75" t="s">
        <v>463</v>
      </c>
      <c r="C113" s="12">
        <v>2019</v>
      </c>
      <c r="D113" s="76">
        <v>3549</v>
      </c>
      <c r="E113" s="61"/>
    </row>
    <row r="114" spans="1:5" s="4" customFormat="1" ht="14.25">
      <c r="A114" s="12">
        <v>8</v>
      </c>
      <c r="B114" s="75" t="s">
        <v>519</v>
      </c>
      <c r="C114" s="12">
        <v>2020</v>
      </c>
      <c r="D114" s="76">
        <v>5349</v>
      </c>
      <c r="E114" s="61"/>
    </row>
    <row r="115" spans="1:5" s="4" customFormat="1" ht="14.25">
      <c r="A115" s="12">
        <v>9</v>
      </c>
      <c r="B115" s="75" t="s">
        <v>739</v>
      </c>
      <c r="C115" s="12">
        <v>2020</v>
      </c>
      <c r="D115" s="76">
        <v>20745.65</v>
      </c>
      <c r="E115" s="61"/>
    </row>
    <row r="116" spans="1:5" s="4" customFormat="1" ht="14.25">
      <c r="A116" s="12">
        <v>10</v>
      </c>
      <c r="B116" s="75" t="s">
        <v>520</v>
      </c>
      <c r="C116" s="12">
        <v>2020</v>
      </c>
      <c r="D116" s="76">
        <v>3899</v>
      </c>
      <c r="E116" s="61"/>
    </row>
    <row r="117" spans="1:5" s="4" customFormat="1" ht="14.25">
      <c r="A117" s="12">
        <v>11</v>
      </c>
      <c r="B117" s="75" t="s">
        <v>740</v>
      </c>
      <c r="C117" s="12">
        <v>2020</v>
      </c>
      <c r="D117" s="76">
        <v>41328</v>
      </c>
      <c r="E117" s="61"/>
    </row>
    <row r="118" spans="1:5" s="4" customFormat="1" ht="14.25">
      <c r="A118" s="12">
        <v>12</v>
      </c>
      <c r="B118" s="75" t="s">
        <v>741</v>
      </c>
      <c r="C118" s="12">
        <v>2020</v>
      </c>
      <c r="D118" s="76">
        <v>37500</v>
      </c>
      <c r="E118" s="61"/>
    </row>
    <row r="119" spans="1:5" s="4" customFormat="1" ht="14.25">
      <c r="A119" s="12">
        <v>13</v>
      </c>
      <c r="B119" s="75" t="s">
        <v>611</v>
      </c>
      <c r="C119" s="12">
        <v>2021</v>
      </c>
      <c r="D119" s="76">
        <v>3802.42</v>
      </c>
      <c r="E119" s="61"/>
    </row>
    <row r="120" spans="1:5" s="4" customFormat="1" ht="14.25">
      <c r="A120" s="12">
        <v>14</v>
      </c>
      <c r="B120" s="75" t="s">
        <v>612</v>
      </c>
      <c r="C120" s="12">
        <v>2021</v>
      </c>
      <c r="D120" s="76">
        <v>1476</v>
      </c>
      <c r="E120" s="61"/>
    </row>
    <row r="121" spans="1:5" s="4" customFormat="1" ht="14.25">
      <c r="A121" s="12">
        <v>15</v>
      </c>
      <c r="B121" s="75" t="s">
        <v>613</v>
      </c>
      <c r="C121" s="12">
        <v>2021</v>
      </c>
      <c r="D121" s="76">
        <v>9000</v>
      </c>
      <c r="E121" s="61"/>
    </row>
    <row r="122" spans="1:5" s="4" customFormat="1" ht="14.25">
      <c r="A122" s="12">
        <v>16</v>
      </c>
      <c r="B122" s="75" t="s">
        <v>614</v>
      </c>
      <c r="C122" s="12">
        <v>2021</v>
      </c>
      <c r="D122" s="76">
        <v>1754.91</v>
      </c>
      <c r="E122" s="61"/>
    </row>
    <row r="123" spans="1:5" s="4" customFormat="1" ht="14.25">
      <c r="A123" s="12">
        <v>17</v>
      </c>
      <c r="B123" s="75" t="s">
        <v>615</v>
      </c>
      <c r="C123" s="12">
        <v>2021</v>
      </c>
      <c r="D123" s="76">
        <v>1852.41</v>
      </c>
      <c r="E123" s="61"/>
    </row>
    <row r="124" spans="1:5" s="4" customFormat="1" ht="14.25">
      <c r="A124" s="12">
        <v>18</v>
      </c>
      <c r="B124" s="75" t="s">
        <v>742</v>
      </c>
      <c r="C124" s="12">
        <v>2022</v>
      </c>
      <c r="D124" s="76">
        <v>5350.5</v>
      </c>
      <c r="E124" s="61"/>
    </row>
    <row r="125" spans="1:5" s="8" customFormat="1" ht="15">
      <c r="A125" s="155" t="s">
        <v>0</v>
      </c>
      <c r="B125" s="156"/>
      <c r="C125" s="157"/>
      <c r="D125" s="13">
        <f>SUM(D107:D124)</f>
        <v>160976.26</v>
      </c>
      <c r="E125" s="63"/>
    </row>
    <row r="126" spans="1:5" s="8" customFormat="1" ht="15">
      <c r="A126" s="158" t="s">
        <v>337</v>
      </c>
      <c r="B126" s="158"/>
      <c r="C126" s="158"/>
      <c r="D126" s="158"/>
      <c r="E126" s="63"/>
    </row>
    <row r="127" spans="1:5" s="4" customFormat="1" ht="14.25">
      <c r="A127" s="12">
        <v>1</v>
      </c>
      <c r="B127" s="75" t="s">
        <v>512</v>
      </c>
      <c r="C127" s="12">
        <v>2020</v>
      </c>
      <c r="D127" s="76">
        <v>919.96</v>
      </c>
      <c r="E127" s="61"/>
    </row>
    <row r="128" spans="1:5" s="4" customFormat="1" ht="14.25">
      <c r="A128" s="12">
        <v>2</v>
      </c>
      <c r="B128" s="75" t="s">
        <v>511</v>
      </c>
      <c r="C128" s="12">
        <v>2020</v>
      </c>
      <c r="D128" s="76">
        <v>10372.8</v>
      </c>
      <c r="E128" s="61"/>
    </row>
    <row r="129" spans="1:5" s="4" customFormat="1" ht="14.25">
      <c r="A129" s="12">
        <v>3</v>
      </c>
      <c r="B129" s="75" t="s">
        <v>714</v>
      </c>
      <c r="C129" s="12">
        <v>2020</v>
      </c>
      <c r="D129" s="76">
        <v>10332</v>
      </c>
      <c r="E129" s="61"/>
    </row>
    <row r="130" spans="1:5" s="4" customFormat="1" ht="14.25">
      <c r="A130" s="12">
        <v>4</v>
      </c>
      <c r="B130" s="75" t="s">
        <v>715</v>
      </c>
      <c r="C130" s="12">
        <v>2020</v>
      </c>
      <c r="D130" s="76">
        <v>7500</v>
      </c>
      <c r="E130" s="61"/>
    </row>
    <row r="131" spans="1:5" s="4" customFormat="1" ht="14.25">
      <c r="A131" s="12">
        <v>5</v>
      </c>
      <c r="B131" s="75" t="s">
        <v>606</v>
      </c>
      <c r="C131" s="12">
        <v>2021</v>
      </c>
      <c r="D131" s="76">
        <v>2523.96</v>
      </c>
      <c r="E131" s="61"/>
    </row>
    <row r="132" spans="1:5" s="4" customFormat="1" ht="14.25">
      <c r="A132" s="12">
        <v>6</v>
      </c>
      <c r="B132" s="75" t="s">
        <v>605</v>
      </c>
      <c r="C132" s="12">
        <v>2021</v>
      </c>
      <c r="D132" s="76">
        <v>19526.25</v>
      </c>
      <c r="E132" s="61"/>
    </row>
    <row r="133" spans="1:5" s="4" customFormat="1" ht="14.25">
      <c r="A133" s="12">
        <v>7</v>
      </c>
      <c r="B133" s="75" t="s">
        <v>604</v>
      </c>
      <c r="C133" s="12">
        <v>2021</v>
      </c>
      <c r="D133" s="76">
        <v>1700</v>
      </c>
      <c r="E133" s="61"/>
    </row>
    <row r="134" spans="1:9" s="4" customFormat="1" ht="14.25">
      <c r="A134" s="12">
        <v>8</v>
      </c>
      <c r="B134" s="75" t="s">
        <v>710</v>
      </c>
      <c r="C134" s="12">
        <v>2021</v>
      </c>
      <c r="D134" s="76">
        <v>3600</v>
      </c>
      <c r="E134" s="61"/>
      <c r="G134" s="142"/>
      <c r="H134" s="142"/>
      <c r="I134" s="143"/>
    </row>
    <row r="135" spans="1:9" s="4" customFormat="1" ht="14.25">
      <c r="A135" s="12">
        <v>9</v>
      </c>
      <c r="B135" s="75" t="s">
        <v>711</v>
      </c>
      <c r="C135" s="12">
        <v>2021</v>
      </c>
      <c r="D135" s="76">
        <v>4500</v>
      </c>
      <c r="E135" s="61"/>
      <c r="G135" s="142"/>
      <c r="H135" s="142"/>
      <c r="I135" s="143"/>
    </row>
    <row r="136" spans="1:9" s="8" customFormat="1" ht="15">
      <c r="A136" s="164" t="s">
        <v>0</v>
      </c>
      <c r="B136" s="165"/>
      <c r="C136" s="166"/>
      <c r="D136" s="13">
        <f>SUM(D127:D135)</f>
        <v>60974.97</v>
      </c>
      <c r="E136" s="63"/>
      <c r="G136" s="105"/>
      <c r="H136" s="105"/>
      <c r="I136" s="106"/>
    </row>
    <row r="137" spans="1:9" s="8" customFormat="1" ht="15">
      <c r="A137" s="158" t="s">
        <v>338</v>
      </c>
      <c r="B137" s="158"/>
      <c r="C137" s="158"/>
      <c r="D137" s="158"/>
      <c r="E137" s="63"/>
      <c r="G137" s="105"/>
      <c r="H137" s="105"/>
      <c r="I137" s="106"/>
    </row>
    <row r="138" spans="1:9" s="4" customFormat="1" ht="14.25">
      <c r="A138" s="12">
        <v>1</v>
      </c>
      <c r="B138" s="75" t="s">
        <v>360</v>
      </c>
      <c r="C138" s="12">
        <v>2018</v>
      </c>
      <c r="D138" s="76">
        <v>655</v>
      </c>
      <c r="E138" s="61"/>
      <c r="G138" s="29"/>
      <c r="H138" s="29"/>
      <c r="I138" s="29"/>
    </row>
    <row r="139" spans="1:9" s="4" customFormat="1" ht="14.25">
      <c r="A139" s="12">
        <v>2</v>
      </c>
      <c r="B139" s="75" t="s">
        <v>361</v>
      </c>
      <c r="C139" s="12">
        <v>2018</v>
      </c>
      <c r="D139" s="76">
        <v>2421</v>
      </c>
      <c r="E139" s="61"/>
      <c r="G139" s="29"/>
      <c r="H139" s="29"/>
      <c r="I139" s="29"/>
    </row>
    <row r="140" spans="1:9" s="4" customFormat="1" ht="14.25">
      <c r="A140" s="12">
        <v>3</v>
      </c>
      <c r="B140" s="75" t="s">
        <v>627</v>
      </c>
      <c r="C140" s="12">
        <v>2019</v>
      </c>
      <c r="D140" s="76">
        <v>2949</v>
      </c>
      <c r="E140" s="61"/>
      <c r="G140" s="29"/>
      <c r="H140" s="29"/>
      <c r="I140" s="29"/>
    </row>
    <row r="141" spans="1:9" s="4" customFormat="1" ht="14.25">
      <c r="A141" s="12">
        <v>4</v>
      </c>
      <c r="B141" s="75" t="s">
        <v>727</v>
      </c>
      <c r="C141" s="12">
        <v>2019</v>
      </c>
      <c r="D141" s="76">
        <v>1260</v>
      </c>
      <c r="E141" s="61"/>
      <c r="G141" s="29"/>
      <c r="H141" s="29"/>
      <c r="I141" s="29"/>
    </row>
    <row r="142" spans="1:9" s="4" customFormat="1" ht="14.25">
      <c r="A142" s="12">
        <v>5</v>
      </c>
      <c r="B142" s="75" t="s">
        <v>529</v>
      </c>
      <c r="C142" s="12">
        <v>2019</v>
      </c>
      <c r="D142" s="76">
        <v>768.9</v>
      </c>
      <c r="E142" s="61"/>
      <c r="G142" s="29"/>
      <c r="H142" s="29"/>
      <c r="I142" s="29"/>
    </row>
    <row r="143" spans="1:9" s="4" customFormat="1" ht="14.25">
      <c r="A143" s="12">
        <v>6</v>
      </c>
      <c r="B143" s="75" t="s">
        <v>530</v>
      </c>
      <c r="C143" s="12">
        <v>2020</v>
      </c>
      <c r="D143" s="76">
        <v>306</v>
      </c>
      <c r="E143" s="61"/>
      <c r="G143" s="29"/>
      <c r="H143" s="29"/>
      <c r="I143" s="29"/>
    </row>
    <row r="144" spans="1:9" s="4" customFormat="1" ht="14.25">
      <c r="A144" s="12">
        <v>7</v>
      </c>
      <c r="B144" s="75" t="s">
        <v>531</v>
      </c>
      <c r="C144" s="12">
        <v>2020</v>
      </c>
      <c r="D144" s="76">
        <v>195.99</v>
      </c>
      <c r="E144" s="61"/>
      <c r="G144" s="29"/>
      <c r="H144" s="29"/>
      <c r="I144" s="29"/>
    </row>
    <row r="145" spans="1:9" s="4" customFormat="1" ht="14.25">
      <c r="A145" s="12">
        <v>8</v>
      </c>
      <c r="B145" s="75" t="s">
        <v>542</v>
      </c>
      <c r="C145" s="12">
        <v>2020</v>
      </c>
      <c r="D145" s="76">
        <v>10372.8</v>
      </c>
      <c r="E145" s="61"/>
      <c r="G145" s="29"/>
      <c r="H145" s="29"/>
      <c r="I145" s="29"/>
    </row>
    <row r="146" spans="1:9" s="4" customFormat="1" ht="14.25">
      <c r="A146" s="12">
        <v>9</v>
      </c>
      <c r="B146" s="75" t="s">
        <v>728</v>
      </c>
      <c r="C146" s="12">
        <v>2020</v>
      </c>
      <c r="D146" s="76">
        <v>10332</v>
      </c>
      <c r="E146" s="61"/>
      <c r="G146" s="142"/>
      <c r="H146" s="142"/>
      <c r="I146" s="143"/>
    </row>
    <row r="147" spans="1:9" s="4" customFormat="1" ht="14.25">
      <c r="A147" s="12">
        <v>10</v>
      </c>
      <c r="B147" s="75" t="s">
        <v>729</v>
      </c>
      <c r="C147" s="12">
        <v>2020</v>
      </c>
      <c r="D147" s="76">
        <v>10000</v>
      </c>
      <c r="E147" s="61"/>
      <c r="G147" s="142"/>
      <c r="H147" s="142"/>
      <c r="I147" s="143"/>
    </row>
    <row r="148" spans="1:9" s="4" customFormat="1" ht="14.25">
      <c r="A148" s="12">
        <v>11</v>
      </c>
      <c r="B148" s="75" t="s">
        <v>628</v>
      </c>
      <c r="C148" s="12">
        <v>2020</v>
      </c>
      <c r="D148" s="76">
        <v>2187</v>
      </c>
      <c r="E148" s="61"/>
      <c r="G148" s="142"/>
      <c r="H148" s="142"/>
      <c r="I148" s="143"/>
    </row>
    <row r="149" spans="1:9" s="4" customFormat="1" ht="14.25">
      <c r="A149" s="12">
        <v>12</v>
      </c>
      <c r="B149" s="75" t="s">
        <v>629</v>
      </c>
      <c r="C149" s="12">
        <v>2021</v>
      </c>
      <c r="D149" s="76">
        <v>2523.96</v>
      </c>
      <c r="E149" s="61"/>
      <c r="G149" s="142"/>
      <c r="H149" s="142"/>
      <c r="I149" s="143"/>
    </row>
    <row r="150" spans="1:9" s="4" customFormat="1" ht="14.25">
      <c r="A150" s="12">
        <v>13</v>
      </c>
      <c r="B150" s="75" t="s">
        <v>720</v>
      </c>
      <c r="C150" s="12">
        <v>2021</v>
      </c>
      <c r="D150" s="76">
        <v>2399.5</v>
      </c>
      <c r="E150" s="61"/>
      <c r="G150" s="142"/>
      <c r="H150" s="142"/>
      <c r="I150" s="143"/>
    </row>
    <row r="151" spans="1:9" s="4" customFormat="1" ht="14.25">
      <c r="A151" s="12">
        <v>14</v>
      </c>
      <c r="B151" s="75" t="s">
        <v>721</v>
      </c>
      <c r="C151" s="12">
        <v>2021</v>
      </c>
      <c r="D151" s="76">
        <v>19526.25</v>
      </c>
      <c r="E151" s="61"/>
      <c r="G151" s="142"/>
      <c r="H151" s="142"/>
      <c r="I151" s="143"/>
    </row>
    <row r="152" spans="1:9" s="4" customFormat="1" ht="14.25">
      <c r="A152" s="12">
        <v>15</v>
      </c>
      <c r="B152" s="75" t="s">
        <v>626</v>
      </c>
      <c r="C152" s="12">
        <v>2021</v>
      </c>
      <c r="D152" s="76">
        <v>1700</v>
      </c>
      <c r="E152" s="61"/>
      <c r="G152" s="142"/>
      <c r="H152" s="142"/>
      <c r="I152" s="143"/>
    </row>
    <row r="153" spans="1:9" s="4" customFormat="1" ht="14.25">
      <c r="A153" s="12">
        <v>16</v>
      </c>
      <c r="B153" s="75" t="s">
        <v>722</v>
      </c>
      <c r="C153" s="12">
        <v>2021</v>
      </c>
      <c r="D153" s="76">
        <v>2299.52</v>
      </c>
      <c r="E153" s="61"/>
      <c r="G153" s="142"/>
      <c r="H153" s="142"/>
      <c r="I153" s="143"/>
    </row>
    <row r="154" spans="1:9" s="4" customFormat="1" ht="14.25">
      <c r="A154" s="12">
        <v>17</v>
      </c>
      <c r="B154" s="75" t="s">
        <v>723</v>
      </c>
      <c r="C154" s="12">
        <v>2021</v>
      </c>
      <c r="D154" s="76">
        <v>3799.27</v>
      </c>
      <c r="E154" s="61"/>
      <c r="G154" s="142"/>
      <c r="H154" s="142"/>
      <c r="I154" s="143"/>
    </row>
    <row r="155" spans="1:9" s="4" customFormat="1" ht="14.25">
      <c r="A155" s="12">
        <v>18</v>
      </c>
      <c r="B155" s="75" t="s">
        <v>724</v>
      </c>
      <c r="C155" s="12">
        <v>2021</v>
      </c>
      <c r="D155" s="76">
        <v>259.85</v>
      </c>
      <c r="E155" s="61"/>
      <c r="G155" s="142"/>
      <c r="H155" s="142"/>
      <c r="I155" s="143"/>
    </row>
    <row r="156" spans="1:9" s="4" customFormat="1" ht="14.25">
      <c r="A156" s="12">
        <v>19</v>
      </c>
      <c r="B156" s="75" t="s">
        <v>725</v>
      </c>
      <c r="C156" s="12">
        <v>2021</v>
      </c>
      <c r="D156" s="76">
        <v>699.79</v>
      </c>
      <c r="E156" s="61"/>
      <c r="G156" s="142"/>
      <c r="H156" s="142"/>
      <c r="I156" s="143"/>
    </row>
    <row r="157" spans="1:5" s="4" customFormat="1" ht="14.25">
      <c r="A157" s="12">
        <v>20</v>
      </c>
      <c r="B157" s="75" t="s">
        <v>726</v>
      </c>
      <c r="C157" s="12">
        <v>2021</v>
      </c>
      <c r="D157" s="76">
        <v>599.79</v>
      </c>
      <c r="E157" s="61"/>
    </row>
    <row r="158" spans="1:5" s="4" customFormat="1" ht="14.25">
      <c r="A158" s="12">
        <v>21</v>
      </c>
      <c r="B158" s="75" t="s">
        <v>730</v>
      </c>
      <c r="C158" s="12">
        <v>2021</v>
      </c>
      <c r="D158" s="76">
        <v>1199.7</v>
      </c>
      <c r="E158" s="61"/>
    </row>
    <row r="159" spans="1:5" s="62" customFormat="1" ht="15">
      <c r="A159" s="164" t="s">
        <v>0</v>
      </c>
      <c r="B159" s="165"/>
      <c r="C159" s="166"/>
      <c r="D159" s="21">
        <f>SUM(D138:D158)</f>
        <v>76455.31999999999</v>
      </c>
      <c r="E159" s="63"/>
    </row>
    <row r="160" spans="1:5" s="62" customFormat="1" ht="15">
      <c r="A160" s="158" t="s">
        <v>339</v>
      </c>
      <c r="B160" s="158"/>
      <c r="C160" s="158"/>
      <c r="D160" s="158"/>
      <c r="E160" s="63"/>
    </row>
    <row r="161" spans="1:5" s="1" customFormat="1" ht="14.25">
      <c r="A161" s="12">
        <v>1</v>
      </c>
      <c r="B161" s="75" t="s">
        <v>525</v>
      </c>
      <c r="C161" s="12">
        <v>2020</v>
      </c>
      <c r="D161" s="76">
        <v>3550</v>
      </c>
      <c r="E161" s="61"/>
    </row>
    <row r="162" spans="1:5" s="4" customFormat="1" ht="14.25">
      <c r="A162" s="12">
        <v>2</v>
      </c>
      <c r="B162" s="75" t="s">
        <v>704</v>
      </c>
      <c r="C162" s="12">
        <v>2021</v>
      </c>
      <c r="D162" s="76">
        <v>3199</v>
      </c>
      <c r="E162" s="61"/>
    </row>
    <row r="163" spans="1:5" s="4" customFormat="1" ht="14.25">
      <c r="A163" s="12">
        <v>3</v>
      </c>
      <c r="B163" s="75" t="s">
        <v>705</v>
      </c>
      <c r="C163" s="12">
        <v>2022</v>
      </c>
      <c r="D163" s="76">
        <v>7067</v>
      </c>
      <c r="E163" s="61"/>
    </row>
    <row r="164" spans="1:9" s="8" customFormat="1" ht="15">
      <c r="A164" s="155" t="s">
        <v>0</v>
      </c>
      <c r="B164" s="156"/>
      <c r="C164" s="157"/>
      <c r="D164" s="13">
        <f>SUM(D161:D163)</f>
        <v>13816</v>
      </c>
      <c r="E164" s="63"/>
      <c r="G164" s="66"/>
      <c r="H164" s="66"/>
      <c r="I164" s="68"/>
    </row>
    <row r="165" spans="1:5" s="4" customFormat="1" ht="15">
      <c r="A165" s="158" t="s">
        <v>340</v>
      </c>
      <c r="B165" s="158"/>
      <c r="C165" s="158"/>
      <c r="D165" s="158"/>
      <c r="E165" s="61"/>
    </row>
    <row r="166" spans="1:5" s="4" customFormat="1" ht="14.25">
      <c r="A166" s="12"/>
      <c r="B166" s="75" t="s">
        <v>92</v>
      </c>
      <c r="C166" s="12"/>
      <c r="D166" s="76"/>
      <c r="E166" s="61"/>
    </row>
    <row r="167" spans="1:9" s="62" customFormat="1" ht="15">
      <c r="A167" s="158" t="s">
        <v>341</v>
      </c>
      <c r="B167" s="158"/>
      <c r="C167" s="158"/>
      <c r="D167" s="158"/>
      <c r="E167" s="63"/>
      <c r="G167" s="59"/>
      <c r="H167" s="59"/>
      <c r="I167" s="59"/>
    </row>
    <row r="168" spans="1:9" s="4" customFormat="1" ht="14.25">
      <c r="A168" s="12"/>
      <c r="B168" s="75" t="s">
        <v>92</v>
      </c>
      <c r="C168" s="12"/>
      <c r="D168" s="76"/>
      <c r="E168" s="61"/>
      <c r="G168" s="139"/>
      <c r="H168" s="140"/>
      <c r="I168" s="141"/>
    </row>
    <row r="169" spans="1:9" s="4" customFormat="1" ht="15">
      <c r="A169" s="158" t="s">
        <v>342</v>
      </c>
      <c r="B169" s="158"/>
      <c r="C169" s="158"/>
      <c r="D169" s="158"/>
      <c r="E169" s="61"/>
      <c r="G169" s="29"/>
      <c r="H169" s="29"/>
      <c r="I169" s="29"/>
    </row>
    <row r="170" spans="1:8" s="1" customFormat="1" ht="14.25">
      <c r="A170" s="12"/>
      <c r="B170" s="75" t="s">
        <v>92</v>
      </c>
      <c r="C170" s="12"/>
      <c r="D170" s="76"/>
      <c r="E170" s="61"/>
      <c r="G170" s="30"/>
      <c r="H170" s="30"/>
    </row>
    <row r="171" spans="1:9" s="62" customFormat="1" ht="15">
      <c r="A171" s="158" t="s">
        <v>343</v>
      </c>
      <c r="B171" s="158"/>
      <c r="C171" s="158"/>
      <c r="D171" s="158"/>
      <c r="E171" s="63"/>
      <c r="G171" s="59"/>
      <c r="H171" s="59"/>
      <c r="I171" s="59"/>
    </row>
    <row r="172" spans="1:9" s="1" customFormat="1" ht="14.25">
      <c r="A172" s="12">
        <v>1</v>
      </c>
      <c r="B172" s="75" t="s">
        <v>508</v>
      </c>
      <c r="C172" s="12">
        <v>2020</v>
      </c>
      <c r="D172" s="76">
        <v>2464</v>
      </c>
      <c r="E172" s="61"/>
      <c r="G172" s="30"/>
      <c r="H172" s="30"/>
      <c r="I172" s="30"/>
    </row>
    <row r="173" spans="1:5" s="62" customFormat="1" ht="14.25" customHeight="1">
      <c r="A173" s="155" t="s">
        <v>0</v>
      </c>
      <c r="B173" s="156"/>
      <c r="C173" s="157"/>
      <c r="D173" s="13">
        <f>SUM(D172:D172)</f>
        <v>2464</v>
      </c>
      <c r="E173" s="63"/>
    </row>
    <row r="174" spans="1:4" ht="15">
      <c r="A174" s="158" t="s">
        <v>344</v>
      </c>
      <c r="B174" s="158"/>
      <c r="C174" s="158"/>
      <c r="D174" s="158"/>
    </row>
    <row r="175" spans="1:9" s="1" customFormat="1" ht="14.25">
      <c r="A175" s="12"/>
      <c r="B175" s="75" t="s">
        <v>92</v>
      </c>
      <c r="C175" s="12"/>
      <c r="D175" s="76"/>
      <c r="E175" s="61"/>
      <c r="G175" s="30"/>
      <c r="H175" s="30"/>
      <c r="I175" s="30"/>
    </row>
    <row r="176" spans="1:5" s="62" customFormat="1" ht="14.25" customHeight="1">
      <c r="A176" s="158" t="s">
        <v>345</v>
      </c>
      <c r="B176" s="158"/>
      <c r="C176" s="158"/>
      <c r="D176" s="158"/>
      <c r="E176" s="63"/>
    </row>
    <row r="177" spans="1:5" s="1" customFormat="1" ht="14.25">
      <c r="A177" s="132"/>
      <c r="B177" s="75" t="s">
        <v>92</v>
      </c>
      <c r="C177" s="14"/>
      <c r="D177" s="74"/>
      <c r="E177" s="61"/>
    </row>
    <row r="178" spans="1:5" s="1" customFormat="1" ht="15">
      <c r="A178" s="158" t="s">
        <v>346</v>
      </c>
      <c r="B178" s="158"/>
      <c r="C178" s="158"/>
      <c r="D178" s="158"/>
      <c r="E178" s="61"/>
    </row>
    <row r="179" spans="1:9" s="1" customFormat="1" ht="14.25">
      <c r="A179" s="12">
        <v>1</v>
      </c>
      <c r="B179" s="75" t="s">
        <v>672</v>
      </c>
      <c r="C179" s="12">
        <v>2020</v>
      </c>
      <c r="D179" s="76">
        <v>1825</v>
      </c>
      <c r="E179" s="61"/>
      <c r="G179" s="137"/>
      <c r="H179" s="137"/>
      <c r="I179" s="138"/>
    </row>
    <row r="180" spans="1:9" s="62" customFormat="1" ht="15">
      <c r="A180" s="155" t="s">
        <v>0</v>
      </c>
      <c r="B180" s="156"/>
      <c r="C180" s="157"/>
      <c r="D180" s="13">
        <f>SUM(D179)</f>
        <v>1825</v>
      </c>
      <c r="E180" s="63"/>
      <c r="G180" s="128"/>
      <c r="H180" s="128"/>
      <c r="I180" s="129"/>
    </row>
    <row r="181" spans="1:9" s="1" customFormat="1" ht="15">
      <c r="A181" s="158" t="s">
        <v>446</v>
      </c>
      <c r="B181" s="158"/>
      <c r="C181" s="158"/>
      <c r="D181" s="158"/>
      <c r="E181" s="61"/>
      <c r="G181" s="130"/>
      <c r="H181" s="130"/>
      <c r="I181" s="131"/>
    </row>
    <row r="182" spans="1:5" s="1" customFormat="1" ht="14.25">
      <c r="A182" s="12"/>
      <c r="B182" s="75" t="s">
        <v>92</v>
      </c>
      <c r="C182" s="12"/>
      <c r="D182" s="76"/>
      <c r="E182" s="61"/>
    </row>
    <row r="183" spans="1:5" s="62" customFormat="1" ht="15">
      <c r="A183" s="38"/>
      <c r="B183" s="38"/>
      <c r="C183" s="38"/>
      <c r="D183" s="39"/>
      <c r="E183" s="63"/>
    </row>
    <row r="184" spans="1:9" s="62" customFormat="1" ht="15">
      <c r="A184" s="37"/>
      <c r="B184" s="37"/>
      <c r="C184" s="37"/>
      <c r="D184" s="40"/>
      <c r="E184" s="63"/>
      <c r="G184" s="59"/>
      <c r="H184" s="59"/>
      <c r="I184" s="71"/>
    </row>
    <row r="185" spans="1:9" s="1" customFormat="1" ht="14.25">
      <c r="A185" s="163" t="s">
        <v>585</v>
      </c>
      <c r="B185" s="163"/>
      <c r="C185" s="163"/>
      <c r="D185" s="163"/>
      <c r="E185" s="61"/>
      <c r="G185" s="69"/>
      <c r="H185" s="69"/>
      <c r="I185" s="70"/>
    </row>
    <row r="186" spans="1:8" s="62" customFormat="1" ht="30">
      <c r="A186" s="9" t="s">
        <v>9</v>
      </c>
      <c r="B186" s="9" t="s">
        <v>10</v>
      </c>
      <c r="C186" s="9" t="s">
        <v>11</v>
      </c>
      <c r="D186" s="20" t="s">
        <v>12</v>
      </c>
      <c r="E186" s="63"/>
      <c r="G186" s="59"/>
      <c r="H186" s="59"/>
    </row>
    <row r="187" spans="1:8" s="62" customFormat="1" ht="15">
      <c r="A187" s="160" t="s">
        <v>50</v>
      </c>
      <c r="B187" s="161"/>
      <c r="C187" s="161"/>
      <c r="D187" s="162"/>
      <c r="E187" s="63"/>
      <c r="G187" s="59"/>
      <c r="H187" s="59"/>
    </row>
    <row r="188" spans="1:8" s="1" customFormat="1" ht="14.25">
      <c r="A188" s="12">
        <v>1</v>
      </c>
      <c r="B188" s="75" t="s">
        <v>548</v>
      </c>
      <c r="C188" s="12">
        <v>2018</v>
      </c>
      <c r="D188" s="76">
        <v>13684.31</v>
      </c>
      <c r="E188" s="61"/>
      <c r="G188" s="30"/>
      <c r="H188" s="30"/>
    </row>
    <row r="189" spans="1:8" s="1" customFormat="1" ht="14.25">
      <c r="A189" s="12">
        <v>2</v>
      </c>
      <c r="B189" s="75" t="s">
        <v>643</v>
      </c>
      <c r="C189" s="12">
        <v>2021</v>
      </c>
      <c r="D189" s="76">
        <v>22049</v>
      </c>
      <c r="E189" s="61"/>
      <c r="G189" s="30"/>
      <c r="H189" s="30"/>
    </row>
    <row r="190" spans="1:5" s="4" customFormat="1" ht="14.25">
      <c r="A190" s="12">
        <v>3</v>
      </c>
      <c r="B190" s="75" t="s">
        <v>855</v>
      </c>
      <c r="C190" s="12">
        <v>2022</v>
      </c>
      <c r="D190" s="76">
        <v>1918.8</v>
      </c>
      <c r="E190" s="61"/>
    </row>
    <row r="191" spans="1:9" s="4" customFormat="1" ht="14.25">
      <c r="A191" s="12">
        <v>4</v>
      </c>
      <c r="B191" s="75" t="s">
        <v>855</v>
      </c>
      <c r="C191" s="12">
        <v>2022</v>
      </c>
      <c r="D191" s="76">
        <v>1918.8</v>
      </c>
      <c r="E191" s="61"/>
      <c r="G191" s="29"/>
      <c r="H191" s="29"/>
      <c r="I191" s="29"/>
    </row>
    <row r="192" spans="1:9" s="4" customFormat="1" ht="15">
      <c r="A192" s="155" t="s">
        <v>0</v>
      </c>
      <c r="B192" s="156"/>
      <c r="C192" s="157"/>
      <c r="D192" s="13">
        <f>SUM(D188:D191)</f>
        <v>39570.91</v>
      </c>
      <c r="E192" s="61"/>
      <c r="G192" s="29"/>
      <c r="H192" s="29"/>
      <c r="I192" s="29"/>
    </row>
    <row r="193" spans="1:9" s="4" customFormat="1" ht="15">
      <c r="A193" s="42"/>
      <c r="B193" s="38"/>
      <c r="C193" s="38"/>
      <c r="D193" s="43"/>
      <c r="E193" s="61"/>
      <c r="G193" s="29"/>
      <c r="H193" s="29"/>
      <c r="I193" s="29"/>
    </row>
    <row r="194" spans="1:9" s="4" customFormat="1" ht="15">
      <c r="A194" s="42"/>
      <c r="B194" s="37"/>
      <c r="C194" s="37"/>
      <c r="D194" s="27"/>
      <c r="E194" s="61"/>
      <c r="G194" s="29"/>
      <c r="H194" s="29"/>
      <c r="I194" s="29"/>
    </row>
    <row r="195" spans="1:9" s="4" customFormat="1" ht="15">
      <c r="A195" s="19"/>
      <c r="B195" s="159" t="s">
        <v>170</v>
      </c>
      <c r="C195" s="159"/>
      <c r="D195" s="34">
        <f>SUM(D94,D89,D85,D76,D62,D49,D41,D32,D7)</f>
        <v>336911.08</v>
      </c>
      <c r="E195" s="61"/>
      <c r="G195" s="29"/>
      <c r="H195" s="29"/>
      <c r="I195" s="29"/>
    </row>
    <row r="196" spans="1:4" ht="15">
      <c r="A196" s="19"/>
      <c r="B196" s="159" t="s">
        <v>14</v>
      </c>
      <c r="C196" s="159"/>
      <c r="D196" s="34">
        <f>SUM(D180,D173,D164,D159,D136,D125,D105)</f>
        <v>332571.69</v>
      </c>
    </row>
    <row r="197" spans="1:9" s="1" customFormat="1" ht="15">
      <c r="A197" s="19"/>
      <c r="B197" s="159" t="s">
        <v>431</v>
      </c>
      <c r="C197" s="159"/>
      <c r="D197" s="34">
        <f>SUM(D192)</f>
        <v>39570.91</v>
      </c>
      <c r="E197" s="61"/>
      <c r="G197" s="30"/>
      <c r="H197" s="30"/>
      <c r="I197" s="30"/>
    </row>
    <row r="198" spans="1:9" s="1" customFormat="1" ht="14.25">
      <c r="A198" s="19"/>
      <c r="B198" s="35"/>
      <c r="C198" s="16"/>
      <c r="D198" s="33"/>
      <c r="E198" s="61"/>
      <c r="G198" s="30"/>
      <c r="H198" s="30"/>
      <c r="I198" s="30"/>
    </row>
    <row r="199" spans="1:9" s="1" customFormat="1" ht="14.25">
      <c r="A199" s="19"/>
      <c r="B199" s="35"/>
      <c r="C199" s="16"/>
      <c r="D199" s="33"/>
      <c r="E199" s="61"/>
      <c r="G199" s="30"/>
      <c r="H199" s="30"/>
      <c r="I199" s="30"/>
    </row>
    <row r="200" spans="1:4" ht="12.75" customHeight="1">
      <c r="A200" s="19"/>
      <c r="C200" s="16"/>
      <c r="D200" s="33"/>
    </row>
    <row r="201" spans="1:9" s="1" customFormat="1" ht="14.25">
      <c r="A201" s="19"/>
      <c r="B201" s="35"/>
      <c r="C201" s="16"/>
      <c r="D201" s="33"/>
      <c r="E201" s="61"/>
      <c r="G201" s="30"/>
      <c r="H201" s="30"/>
      <c r="I201" s="30"/>
    </row>
    <row r="202" spans="1:9" s="1" customFormat="1" ht="14.25">
      <c r="A202" s="19"/>
      <c r="B202" s="35"/>
      <c r="C202" s="16"/>
      <c r="D202" s="33"/>
      <c r="E202" s="61"/>
      <c r="G202" s="30"/>
      <c r="H202" s="30"/>
      <c r="I202" s="30"/>
    </row>
    <row r="203" spans="1:9" s="1" customFormat="1" ht="14.25">
      <c r="A203" s="19"/>
      <c r="B203" s="35"/>
      <c r="C203" s="16"/>
      <c r="D203" s="33"/>
      <c r="E203" s="61"/>
      <c r="G203" s="30"/>
      <c r="H203" s="30"/>
      <c r="I203" s="30"/>
    </row>
    <row r="204" spans="1:9" s="1" customFormat="1" ht="14.25">
      <c r="A204" s="19"/>
      <c r="B204" s="35"/>
      <c r="C204" s="16"/>
      <c r="D204" s="33"/>
      <c r="E204" s="61"/>
      <c r="G204" s="30"/>
      <c r="H204" s="30"/>
      <c r="I204" s="30"/>
    </row>
    <row r="205" spans="1:9" s="1" customFormat="1" ht="14.25">
      <c r="A205" s="19"/>
      <c r="B205" s="35"/>
      <c r="C205" s="16"/>
      <c r="D205" s="33"/>
      <c r="E205" s="61"/>
      <c r="G205" s="30"/>
      <c r="H205" s="30"/>
      <c r="I205" s="30"/>
    </row>
    <row r="206" spans="1:9" s="1" customFormat="1" ht="14.25">
      <c r="A206" s="19"/>
      <c r="B206" s="35"/>
      <c r="C206" s="16"/>
      <c r="D206" s="33"/>
      <c r="E206" s="61"/>
      <c r="G206" s="30"/>
      <c r="H206" s="30"/>
      <c r="I206" s="30"/>
    </row>
    <row r="207" spans="1:4" ht="14.25">
      <c r="A207" s="19"/>
      <c r="C207" s="16"/>
      <c r="D207" s="33"/>
    </row>
    <row r="208" spans="1:4" ht="14.25">
      <c r="A208" s="19"/>
      <c r="C208" s="16"/>
      <c r="D208" s="33"/>
    </row>
    <row r="209" spans="1:4" ht="14.25">
      <c r="A209" s="19"/>
      <c r="C209" s="16"/>
      <c r="D209" s="33"/>
    </row>
    <row r="210" spans="1:4" ht="14.25" customHeight="1">
      <c r="A210" s="19"/>
      <c r="C210" s="16"/>
      <c r="D210" s="33"/>
    </row>
    <row r="211" spans="1:4" ht="14.25">
      <c r="A211" s="19"/>
      <c r="C211" s="16"/>
      <c r="D211" s="33"/>
    </row>
    <row r="212" spans="1:4" ht="14.25">
      <c r="A212" s="19"/>
      <c r="C212" s="16"/>
      <c r="D212" s="33"/>
    </row>
    <row r="213" spans="1:4" ht="14.25">
      <c r="A213" s="19"/>
      <c r="C213" s="16"/>
      <c r="D213" s="33"/>
    </row>
    <row r="214" spans="1:4" ht="14.25">
      <c r="A214" s="19"/>
      <c r="C214" s="16"/>
      <c r="D214" s="33"/>
    </row>
    <row r="215" spans="1:4" ht="14.25">
      <c r="A215" s="19"/>
      <c r="C215" s="16"/>
      <c r="D215" s="33"/>
    </row>
    <row r="216" spans="1:4" ht="14.25">
      <c r="A216" s="19"/>
      <c r="C216" s="16"/>
      <c r="D216" s="33"/>
    </row>
    <row r="217" spans="1:4" ht="14.25">
      <c r="A217" s="19"/>
      <c r="C217" s="16"/>
      <c r="D217" s="33"/>
    </row>
    <row r="218" spans="1:4" ht="14.25">
      <c r="A218" s="19"/>
      <c r="C218" s="16"/>
      <c r="D218" s="33"/>
    </row>
    <row r="219" spans="1:4" ht="14.25">
      <c r="A219" s="19"/>
      <c r="C219" s="16"/>
      <c r="D219" s="33"/>
    </row>
    <row r="220" spans="1:4" ht="14.25">
      <c r="A220" s="19"/>
      <c r="C220" s="16"/>
      <c r="D220" s="33"/>
    </row>
    <row r="221" spans="1:4" ht="14.25">
      <c r="A221" s="19"/>
      <c r="C221" s="16"/>
      <c r="D221" s="33"/>
    </row>
    <row r="222" spans="1:4" ht="14.25">
      <c r="A222" s="19"/>
      <c r="C222" s="16"/>
      <c r="D222" s="33"/>
    </row>
    <row r="223" spans="1:4" ht="14.25">
      <c r="A223" s="19"/>
      <c r="C223" s="16"/>
      <c r="D223" s="33"/>
    </row>
    <row r="224" spans="1:4" ht="14.25">
      <c r="A224" s="19"/>
      <c r="C224" s="16"/>
      <c r="D224" s="33"/>
    </row>
    <row r="225" spans="1:4" ht="14.25">
      <c r="A225" s="19"/>
      <c r="C225" s="16"/>
      <c r="D225" s="33"/>
    </row>
    <row r="226" spans="1:4" ht="14.25">
      <c r="A226" s="19"/>
      <c r="C226" s="16"/>
      <c r="D226" s="33"/>
    </row>
    <row r="227" spans="1:4" ht="14.25">
      <c r="A227" s="19"/>
      <c r="C227" s="16"/>
      <c r="D227" s="33"/>
    </row>
    <row r="228" spans="1:4" ht="14.25">
      <c r="A228" s="19"/>
      <c r="C228" s="16"/>
      <c r="D228" s="33"/>
    </row>
    <row r="229" spans="1:4" ht="14.25">
      <c r="A229" s="19"/>
      <c r="C229" s="16"/>
      <c r="D229" s="33"/>
    </row>
    <row r="230" spans="1:4" ht="14.25">
      <c r="A230" s="19"/>
      <c r="C230" s="16"/>
      <c r="D230" s="33"/>
    </row>
    <row r="231" spans="1:4" ht="14.25">
      <c r="A231" s="19"/>
      <c r="C231" s="16"/>
      <c r="D231" s="33"/>
    </row>
    <row r="232" spans="1:4" ht="14.25">
      <c r="A232" s="19"/>
      <c r="C232" s="16"/>
      <c r="D232" s="33"/>
    </row>
    <row r="233" spans="1:4" ht="14.25">
      <c r="A233" s="19"/>
      <c r="C233" s="16"/>
      <c r="D233" s="33"/>
    </row>
    <row r="234" spans="1:4" ht="14.25">
      <c r="A234" s="19"/>
      <c r="C234" s="16"/>
      <c r="D234" s="33"/>
    </row>
    <row r="235" spans="1:4" ht="14.25">
      <c r="A235" s="19"/>
      <c r="C235" s="16"/>
      <c r="D235" s="33"/>
    </row>
    <row r="236" spans="1:4" ht="14.25">
      <c r="A236" s="19"/>
      <c r="C236" s="16"/>
      <c r="D236" s="33"/>
    </row>
    <row r="237" spans="1:4" ht="14.25">
      <c r="A237" s="19"/>
      <c r="C237" s="16"/>
      <c r="D237" s="33"/>
    </row>
    <row r="238" spans="1:4" ht="14.25">
      <c r="A238" s="19"/>
      <c r="C238" s="16"/>
      <c r="D238" s="33"/>
    </row>
    <row r="239" spans="1:4" ht="14.25">
      <c r="A239" s="19"/>
      <c r="C239" s="16"/>
      <c r="D239" s="33"/>
    </row>
    <row r="240" spans="1:4" ht="14.25">
      <c r="A240" s="19"/>
      <c r="C240" s="16"/>
      <c r="D240" s="33"/>
    </row>
    <row r="241" spans="1:4" ht="14.25">
      <c r="A241" s="19"/>
      <c r="C241" s="16"/>
      <c r="D241" s="33"/>
    </row>
    <row r="242" spans="1:4" ht="14.25">
      <c r="A242" s="19"/>
      <c r="C242" s="16"/>
      <c r="D242" s="33"/>
    </row>
    <row r="243" spans="1:9" s="4" customFormat="1" ht="14.25">
      <c r="A243" s="19"/>
      <c r="B243" s="35"/>
      <c r="C243" s="16"/>
      <c r="D243" s="33"/>
      <c r="E243" s="61"/>
      <c r="G243" s="29"/>
      <c r="H243" s="29"/>
      <c r="I243" s="29"/>
    </row>
    <row r="244" spans="1:9" s="4" customFormat="1" ht="14.25">
      <c r="A244" s="19"/>
      <c r="B244" s="35"/>
      <c r="C244" s="16"/>
      <c r="D244" s="33"/>
      <c r="E244" s="61"/>
      <c r="G244" s="29"/>
      <c r="H244" s="29"/>
      <c r="I244" s="29"/>
    </row>
    <row r="245" spans="1:9" s="4" customFormat="1" ht="14.25">
      <c r="A245" s="19"/>
      <c r="B245" s="35"/>
      <c r="C245" s="16"/>
      <c r="D245" s="33"/>
      <c r="E245" s="61"/>
      <c r="G245" s="29"/>
      <c r="H245" s="29"/>
      <c r="I245" s="29"/>
    </row>
    <row r="246" spans="1:9" s="4" customFormat="1" ht="14.25">
      <c r="A246" s="19"/>
      <c r="B246" s="35"/>
      <c r="C246" s="16"/>
      <c r="D246" s="33"/>
      <c r="E246" s="61"/>
      <c r="G246" s="29"/>
      <c r="H246" s="29"/>
      <c r="I246" s="29"/>
    </row>
    <row r="247" spans="1:9" s="4" customFormat="1" ht="14.25">
      <c r="A247" s="19"/>
      <c r="B247" s="35"/>
      <c r="C247" s="16"/>
      <c r="D247" s="33"/>
      <c r="E247" s="61"/>
      <c r="G247" s="29"/>
      <c r="H247" s="29"/>
      <c r="I247" s="29"/>
    </row>
    <row r="248" spans="1:9" s="4" customFormat="1" ht="14.25">
      <c r="A248" s="19"/>
      <c r="B248" s="35"/>
      <c r="C248" s="16"/>
      <c r="D248" s="33"/>
      <c r="E248" s="61"/>
      <c r="G248" s="29"/>
      <c r="H248" s="29"/>
      <c r="I248" s="29"/>
    </row>
    <row r="249" spans="1:9" s="4" customFormat="1" ht="14.25">
      <c r="A249" s="19"/>
      <c r="B249" s="35"/>
      <c r="C249" s="16"/>
      <c r="D249" s="33"/>
      <c r="E249" s="61"/>
      <c r="G249" s="29"/>
      <c r="H249" s="29"/>
      <c r="I249" s="29"/>
    </row>
    <row r="250" spans="1:9" s="4" customFormat="1" ht="14.25">
      <c r="A250" s="19"/>
      <c r="B250" s="35"/>
      <c r="C250" s="16"/>
      <c r="D250" s="33"/>
      <c r="E250" s="61"/>
      <c r="G250" s="29"/>
      <c r="H250" s="29"/>
      <c r="I250" s="29"/>
    </row>
    <row r="251" spans="1:9" s="4" customFormat="1" ht="14.25">
      <c r="A251" s="19"/>
      <c r="B251" s="35"/>
      <c r="C251" s="16"/>
      <c r="D251" s="33"/>
      <c r="E251" s="61"/>
      <c r="G251" s="29"/>
      <c r="H251" s="29"/>
      <c r="I251" s="29"/>
    </row>
    <row r="252" spans="1:9" s="4" customFormat="1" ht="14.25">
      <c r="A252" s="19"/>
      <c r="B252" s="35"/>
      <c r="C252" s="16"/>
      <c r="D252" s="33"/>
      <c r="E252" s="61"/>
      <c r="G252" s="29"/>
      <c r="H252" s="29"/>
      <c r="I252" s="29"/>
    </row>
    <row r="253" spans="1:9" s="4" customFormat="1" ht="14.25">
      <c r="A253" s="19"/>
      <c r="B253" s="35"/>
      <c r="C253" s="16"/>
      <c r="D253" s="33"/>
      <c r="E253" s="61"/>
      <c r="G253" s="29"/>
      <c r="H253" s="29"/>
      <c r="I253" s="29"/>
    </row>
    <row r="254" spans="1:9" s="4" customFormat="1" ht="14.25">
      <c r="A254" s="19"/>
      <c r="B254" s="35"/>
      <c r="C254" s="16"/>
      <c r="D254" s="33"/>
      <c r="E254" s="61"/>
      <c r="G254" s="29"/>
      <c r="H254" s="29"/>
      <c r="I254" s="29"/>
    </row>
    <row r="255" spans="1:9" s="4" customFormat="1" ht="14.25">
      <c r="A255" s="19"/>
      <c r="B255" s="35"/>
      <c r="C255" s="16"/>
      <c r="D255" s="33"/>
      <c r="E255" s="61"/>
      <c r="G255" s="29"/>
      <c r="H255" s="29"/>
      <c r="I255" s="29"/>
    </row>
    <row r="256" spans="1:9" s="4" customFormat="1" ht="14.25">
      <c r="A256" s="19"/>
      <c r="B256" s="35"/>
      <c r="C256" s="16"/>
      <c r="D256" s="33"/>
      <c r="E256" s="61"/>
      <c r="G256" s="29"/>
      <c r="H256" s="29"/>
      <c r="I256" s="29"/>
    </row>
    <row r="257" spans="1:9" s="4" customFormat="1" ht="14.25">
      <c r="A257" s="19"/>
      <c r="B257" s="35"/>
      <c r="C257" s="16"/>
      <c r="D257" s="33"/>
      <c r="E257" s="61"/>
      <c r="G257" s="29"/>
      <c r="H257" s="29"/>
      <c r="I257" s="29"/>
    </row>
    <row r="258" spans="1:9" s="4" customFormat="1" ht="14.25">
      <c r="A258" s="19"/>
      <c r="B258" s="35"/>
      <c r="C258" s="16"/>
      <c r="D258" s="33"/>
      <c r="E258" s="61"/>
      <c r="G258" s="29"/>
      <c r="H258" s="29"/>
      <c r="I258" s="29"/>
    </row>
    <row r="259" spans="1:9" s="4" customFormat="1" ht="14.25">
      <c r="A259" s="19"/>
      <c r="B259" s="35"/>
      <c r="C259" s="16"/>
      <c r="D259" s="33"/>
      <c r="E259" s="61"/>
      <c r="G259" s="29"/>
      <c r="H259" s="29"/>
      <c r="I259" s="29"/>
    </row>
    <row r="260" spans="1:9" s="4" customFormat="1" ht="14.25">
      <c r="A260" s="19"/>
      <c r="B260" s="35"/>
      <c r="C260" s="16"/>
      <c r="D260" s="33"/>
      <c r="E260" s="61"/>
      <c r="G260" s="29"/>
      <c r="H260" s="29"/>
      <c r="I260" s="29"/>
    </row>
    <row r="261" spans="1:9" s="4" customFormat="1" ht="14.25">
      <c r="A261" s="19"/>
      <c r="B261" s="35"/>
      <c r="C261" s="16"/>
      <c r="D261" s="33"/>
      <c r="E261" s="61"/>
      <c r="G261" s="29"/>
      <c r="H261" s="29"/>
      <c r="I261" s="29"/>
    </row>
    <row r="262" spans="1:9" s="4" customFormat="1" ht="14.25">
      <c r="A262" s="19"/>
      <c r="B262" s="35"/>
      <c r="C262" s="16"/>
      <c r="D262" s="33"/>
      <c r="E262" s="61"/>
      <c r="G262" s="29"/>
      <c r="H262" s="29"/>
      <c r="I262" s="29"/>
    </row>
    <row r="263" spans="1:9" s="4" customFormat="1" ht="14.25">
      <c r="A263" s="19"/>
      <c r="B263" s="35"/>
      <c r="C263" s="16"/>
      <c r="D263" s="33"/>
      <c r="E263" s="61"/>
      <c r="G263" s="29"/>
      <c r="H263" s="29"/>
      <c r="I263" s="29"/>
    </row>
    <row r="264" spans="1:9" s="4" customFormat="1" ht="14.25">
      <c r="A264" s="19"/>
      <c r="B264" s="35"/>
      <c r="C264" s="16"/>
      <c r="D264" s="33"/>
      <c r="E264" s="61"/>
      <c r="G264" s="29"/>
      <c r="H264" s="29"/>
      <c r="I264" s="29"/>
    </row>
    <row r="265" spans="1:9" s="4" customFormat="1" ht="14.25">
      <c r="A265" s="19"/>
      <c r="B265" s="35"/>
      <c r="C265" s="16"/>
      <c r="D265" s="33"/>
      <c r="E265" s="61"/>
      <c r="G265" s="29"/>
      <c r="H265" s="29"/>
      <c r="I265" s="29"/>
    </row>
    <row r="266" spans="1:9" s="4" customFormat="1" ht="14.25">
      <c r="A266" s="19"/>
      <c r="B266" s="35"/>
      <c r="C266" s="16"/>
      <c r="D266" s="33"/>
      <c r="E266" s="61"/>
      <c r="G266" s="29"/>
      <c r="H266" s="29"/>
      <c r="I266" s="29"/>
    </row>
    <row r="267" spans="1:9" s="4" customFormat="1" ht="14.25">
      <c r="A267" s="19"/>
      <c r="B267" s="35"/>
      <c r="C267" s="16"/>
      <c r="D267" s="33"/>
      <c r="E267" s="61"/>
      <c r="G267" s="29"/>
      <c r="H267" s="29"/>
      <c r="I267" s="29"/>
    </row>
    <row r="268" spans="1:9" s="4" customFormat="1" ht="14.25">
      <c r="A268" s="19"/>
      <c r="B268" s="35"/>
      <c r="C268" s="16"/>
      <c r="D268" s="33"/>
      <c r="E268" s="61"/>
      <c r="G268" s="29"/>
      <c r="H268" s="29"/>
      <c r="I268" s="29"/>
    </row>
    <row r="269" spans="1:9" s="4" customFormat="1" ht="14.25">
      <c r="A269" s="19"/>
      <c r="B269" s="35"/>
      <c r="C269" s="16"/>
      <c r="D269" s="33"/>
      <c r="E269" s="61"/>
      <c r="G269" s="29"/>
      <c r="H269" s="29"/>
      <c r="I269" s="29"/>
    </row>
    <row r="270" spans="1:9" s="4" customFormat="1" ht="14.25">
      <c r="A270" s="19"/>
      <c r="B270" s="35"/>
      <c r="C270" s="16"/>
      <c r="D270" s="33"/>
      <c r="E270" s="61"/>
      <c r="G270" s="29"/>
      <c r="H270" s="29"/>
      <c r="I270" s="29"/>
    </row>
    <row r="271" spans="1:9" s="4" customFormat="1" ht="18" customHeight="1">
      <c r="A271" s="19"/>
      <c r="B271" s="35"/>
      <c r="C271" s="16"/>
      <c r="D271" s="33"/>
      <c r="E271" s="61"/>
      <c r="G271" s="29"/>
      <c r="H271" s="29"/>
      <c r="I271" s="29"/>
    </row>
    <row r="272" spans="1:4" ht="14.25">
      <c r="A272" s="19"/>
      <c r="C272" s="16"/>
      <c r="D272" s="33"/>
    </row>
    <row r="273" spans="1:9" s="4" customFormat="1" ht="14.25">
      <c r="A273" s="19"/>
      <c r="B273" s="35"/>
      <c r="C273" s="16"/>
      <c r="D273" s="33"/>
      <c r="E273" s="61"/>
      <c r="G273" s="29"/>
      <c r="H273" s="29"/>
      <c r="I273" s="29"/>
    </row>
    <row r="274" spans="1:9" s="4" customFormat="1" ht="14.25">
      <c r="A274" s="19"/>
      <c r="B274" s="35"/>
      <c r="C274" s="16"/>
      <c r="D274" s="33"/>
      <c r="E274" s="61"/>
      <c r="G274" s="29"/>
      <c r="H274" s="29"/>
      <c r="I274" s="29"/>
    </row>
    <row r="275" spans="1:9" s="4" customFormat="1" ht="14.25">
      <c r="A275" s="19"/>
      <c r="B275" s="35"/>
      <c r="C275" s="16"/>
      <c r="D275" s="33"/>
      <c r="E275" s="61"/>
      <c r="G275" s="29"/>
      <c r="H275" s="29"/>
      <c r="I275" s="29"/>
    </row>
    <row r="276" spans="1:9" s="4" customFormat="1" ht="18" customHeight="1">
      <c r="A276" s="19"/>
      <c r="B276" s="35"/>
      <c r="C276" s="16"/>
      <c r="D276" s="33"/>
      <c r="E276" s="61"/>
      <c r="G276" s="29"/>
      <c r="H276" s="29"/>
      <c r="I276" s="29"/>
    </row>
    <row r="277" spans="1:4" ht="14.25">
      <c r="A277" s="19"/>
      <c r="C277" s="16"/>
      <c r="D277" s="33"/>
    </row>
    <row r="278" spans="1:4" ht="14.25" customHeight="1">
      <c r="A278" s="19"/>
      <c r="C278" s="16"/>
      <c r="D278" s="33"/>
    </row>
    <row r="279" spans="1:4" ht="14.25" customHeight="1">
      <c r="A279" s="19"/>
      <c r="C279" s="16"/>
      <c r="D279" s="33"/>
    </row>
    <row r="280" spans="1:4" ht="14.25" customHeight="1">
      <c r="A280" s="19"/>
      <c r="C280" s="16"/>
      <c r="D280" s="33"/>
    </row>
    <row r="281" spans="1:4" ht="14.25">
      <c r="A281" s="19"/>
      <c r="C281" s="16"/>
      <c r="D281" s="33"/>
    </row>
    <row r="282" spans="1:4" ht="14.25" customHeight="1">
      <c r="A282" s="19"/>
      <c r="C282" s="16"/>
      <c r="D282" s="33"/>
    </row>
    <row r="283" spans="1:4" ht="14.25">
      <c r="A283" s="19"/>
      <c r="C283" s="16"/>
      <c r="D283" s="33"/>
    </row>
    <row r="284" spans="1:4" ht="14.25" customHeight="1">
      <c r="A284" s="19"/>
      <c r="C284" s="16"/>
      <c r="D284" s="33"/>
    </row>
    <row r="285" spans="1:4" ht="14.25">
      <c r="A285" s="19"/>
      <c r="C285" s="16"/>
      <c r="D285" s="33"/>
    </row>
    <row r="286" spans="1:9" s="4" customFormat="1" ht="30" customHeight="1">
      <c r="A286" s="19"/>
      <c r="B286" s="35"/>
      <c r="C286" s="16"/>
      <c r="D286" s="33"/>
      <c r="E286" s="61"/>
      <c r="G286" s="29"/>
      <c r="H286" s="29"/>
      <c r="I286" s="29"/>
    </row>
    <row r="287" spans="1:9" s="4" customFormat="1" ht="14.25">
      <c r="A287" s="19"/>
      <c r="B287" s="35"/>
      <c r="C287" s="16"/>
      <c r="D287" s="33"/>
      <c r="E287" s="61"/>
      <c r="G287" s="29"/>
      <c r="H287" s="29"/>
      <c r="I287" s="29"/>
    </row>
    <row r="288" spans="1:9" s="4" customFormat="1" ht="14.25">
      <c r="A288" s="19"/>
      <c r="B288" s="35"/>
      <c r="C288" s="16"/>
      <c r="D288" s="33"/>
      <c r="E288" s="61"/>
      <c r="G288" s="29"/>
      <c r="H288" s="29"/>
      <c r="I288" s="29"/>
    </row>
    <row r="289" spans="1:9" s="4" customFormat="1" ht="14.25">
      <c r="A289" s="19"/>
      <c r="B289" s="35"/>
      <c r="C289" s="16"/>
      <c r="D289" s="33"/>
      <c r="E289" s="61"/>
      <c r="G289" s="29"/>
      <c r="H289" s="29"/>
      <c r="I289" s="29"/>
    </row>
    <row r="290" spans="1:9" s="4" customFormat="1" ht="14.25">
      <c r="A290" s="19"/>
      <c r="B290" s="35"/>
      <c r="C290" s="16"/>
      <c r="D290" s="33"/>
      <c r="E290" s="61"/>
      <c r="G290" s="29"/>
      <c r="H290" s="29"/>
      <c r="I290" s="29"/>
    </row>
    <row r="291" spans="1:9" s="4" customFormat="1" ht="14.25">
      <c r="A291" s="19"/>
      <c r="B291" s="35"/>
      <c r="C291" s="16"/>
      <c r="D291" s="33"/>
      <c r="E291" s="61"/>
      <c r="G291" s="29"/>
      <c r="H291" s="29"/>
      <c r="I291" s="29"/>
    </row>
    <row r="292" spans="1:9" s="4" customFormat="1" ht="14.25">
      <c r="A292" s="19"/>
      <c r="B292" s="35"/>
      <c r="C292" s="16"/>
      <c r="D292" s="33"/>
      <c r="E292" s="61"/>
      <c r="G292" s="29"/>
      <c r="H292" s="29"/>
      <c r="I292" s="29"/>
    </row>
    <row r="293" spans="1:9" s="4" customFormat="1" ht="14.25">
      <c r="A293" s="19"/>
      <c r="B293" s="35"/>
      <c r="C293" s="16"/>
      <c r="D293" s="33"/>
      <c r="E293" s="61"/>
      <c r="G293" s="29"/>
      <c r="H293" s="29"/>
      <c r="I293" s="29"/>
    </row>
    <row r="294" spans="1:9" s="4" customFormat="1" ht="14.25">
      <c r="A294" s="19"/>
      <c r="B294" s="35"/>
      <c r="C294" s="16"/>
      <c r="D294" s="33"/>
      <c r="E294" s="61"/>
      <c r="G294" s="29"/>
      <c r="H294" s="29"/>
      <c r="I294" s="29"/>
    </row>
    <row r="295" spans="1:9" s="4" customFormat="1" ht="14.25">
      <c r="A295" s="19"/>
      <c r="B295" s="35"/>
      <c r="C295" s="16"/>
      <c r="D295" s="33"/>
      <c r="E295" s="61"/>
      <c r="G295" s="29"/>
      <c r="H295" s="29"/>
      <c r="I295" s="29"/>
    </row>
    <row r="296" spans="1:9" s="4" customFormat="1" ht="14.25">
      <c r="A296" s="19"/>
      <c r="B296" s="35"/>
      <c r="C296" s="16"/>
      <c r="D296" s="33"/>
      <c r="E296" s="61"/>
      <c r="G296" s="29"/>
      <c r="H296" s="29"/>
      <c r="I296" s="29"/>
    </row>
    <row r="297" spans="1:9" s="4" customFormat="1" ht="14.25">
      <c r="A297" s="19"/>
      <c r="B297" s="35"/>
      <c r="C297" s="16"/>
      <c r="D297" s="33"/>
      <c r="E297" s="61"/>
      <c r="G297" s="29"/>
      <c r="H297" s="29"/>
      <c r="I297" s="29"/>
    </row>
    <row r="298" spans="1:9" s="4" customFormat="1" ht="14.25">
      <c r="A298" s="19"/>
      <c r="B298" s="35"/>
      <c r="C298" s="16"/>
      <c r="D298" s="33"/>
      <c r="E298" s="61"/>
      <c r="G298" s="29"/>
      <c r="H298" s="29"/>
      <c r="I298" s="29"/>
    </row>
    <row r="299" spans="1:9" s="4" customFormat="1" ht="14.25">
      <c r="A299" s="19"/>
      <c r="B299" s="35"/>
      <c r="C299" s="16"/>
      <c r="D299" s="33"/>
      <c r="E299" s="61"/>
      <c r="G299" s="29"/>
      <c r="H299" s="29"/>
      <c r="I299" s="29"/>
    </row>
    <row r="300" spans="1:9" s="4" customFormat="1" ht="14.25">
      <c r="A300" s="19"/>
      <c r="B300" s="35"/>
      <c r="C300" s="16"/>
      <c r="D300" s="33"/>
      <c r="E300" s="61"/>
      <c r="G300" s="29"/>
      <c r="H300" s="29"/>
      <c r="I300" s="29"/>
    </row>
    <row r="301" spans="1:4" ht="14.25">
      <c r="A301" s="19"/>
      <c r="C301" s="16"/>
      <c r="D301" s="33"/>
    </row>
    <row r="302" spans="1:4" ht="14.25">
      <c r="A302" s="19"/>
      <c r="C302" s="16"/>
      <c r="D302" s="33"/>
    </row>
    <row r="303" spans="1:4" ht="18" customHeight="1">
      <c r="A303" s="19"/>
      <c r="C303" s="16"/>
      <c r="D303" s="33"/>
    </row>
    <row r="304" spans="1:4" ht="20.25" customHeight="1">
      <c r="A304" s="19"/>
      <c r="C304" s="16"/>
      <c r="D304" s="33"/>
    </row>
    <row r="305" spans="1:4" ht="14.25">
      <c r="A305" s="19"/>
      <c r="C305" s="16"/>
      <c r="D305" s="33"/>
    </row>
    <row r="306" spans="1:4" ht="14.25">
      <c r="A306" s="19"/>
      <c r="C306" s="16"/>
      <c r="D306" s="33"/>
    </row>
    <row r="307" spans="1:4" ht="14.25">
      <c r="A307" s="19"/>
      <c r="C307" s="16"/>
      <c r="D307" s="33"/>
    </row>
    <row r="308" spans="1:4" ht="14.25">
      <c r="A308" s="19"/>
      <c r="C308" s="16"/>
      <c r="D308" s="33"/>
    </row>
    <row r="309" spans="1:4" ht="14.25">
      <c r="A309" s="19"/>
      <c r="C309" s="16"/>
      <c r="D309" s="33"/>
    </row>
    <row r="310" spans="1:4" ht="14.25">
      <c r="A310" s="19"/>
      <c r="C310" s="16"/>
      <c r="D310" s="33"/>
    </row>
    <row r="311" spans="1:4" ht="14.25">
      <c r="A311" s="19"/>
      <c r="C311" s="16"/>
      <c r="D311" s="33"/>
    </row>
    <row r="312" spans="1:4" ht="14.25">
      <c r="A312" s="19"/>
      <c r="C312" s="16"/>
      <c r="D312" s="33"/>
    </row>
    <row r="313" spans="1:4" ht="14.25">
      <c r="A313" s="19"/>
      <c r="C313" s="16"/>
      <c r="D313" s="33"/>
    </row>
    <row r="314" spans="1:4" ht="14.25">
      <c r="A314" s="19"/>
      <c r="C314" s="16"/>
      <c r="D314" s="33"/>
    </row>
    <row r="315" spans="1:4" ht="14.25">
      <c r="A315" s="19"/>
      <c r="C315" s="16"/>
      <c r="D315" s="33"/>
    </row>
    <row r="316" spans="1:4" ht="14.25">
      <c r="A316" s="19"/>
      <c r="C316" s="16"/>
      <c r="D316" s="33"/>
    </row>
    <row r="317" spans="1:4" ht="14.25">
      <c r="A317" s="19"/>
      <c r="C317" s="16"/>
      <c r="D317" s="33"/>
    </row>
    <row r="318" spans="1:4" ht="14.25">
      <c r="A318" s="19"/>
      <c r="C318" s="16"/>
      <c r="D318" s="33"/>
    </row>
    <row r="319" spans="1:4" ht="14.25">
      <c r="A319" s="19"/>
      <c r="C319" s="16"/>
      <c r="D319" s="33"/>
    </row>
    <row r="320" spans="1:4" ht="14.25">
      <c r="A320" s="19"/>
      <c r="C320" s="16"/>
      <c r="D320" s="33"/>
    </row>
    <row r="321" spans="1:4" ht="14.25">
      <c r="A321" s="19"/>
      <c r="C321" s="16"/>
      <c r="D321" s="33"/>
    </row>
    <row r="322" spans="1:4" ht="14.25">
      <c r="A322" s="19"/>
      <c r="C322" s="16"/>
      <c r="D322" s="33"/>
    </row>
    <row r="323" spans="1:4" ht="14.25">
      <c r="A323" s="19"/>
      <c r="C323" s="16"/>
      <c r="D323" s="33"/>
    </row>
    <row r="324" spans="1:4" ht="14.25">
      <c r="A324" s="19"/>
      <c r="C324" s="16"/>
      <c r="D324" s="33"/>
    </row>
    <row r="325" spans="1:4" ht="14.25">
      <c r="A325" s="19"/>
      <c r="C325" s="16"/>
      <c r="D325" s="33"/>
    </row>
    <row r="326" spans="1:4" ht="14.25">
      <c r="A326" s="19"/>
      <c r="C326" s="16"/>
      <c r="D326" s="33"/>
    </row>
    <row r="327" spans="1:4" ht="14.25">
      <c r="A327" s="19"/>
      <c r="C327" s="16"/>
      <c r="D327" s="33"/>
    </row>
    <row r="328" spans="1:4" ht="14.25">
      <c r="A328" s="19"/>
      <c r="C328" s="16"/>
      <c r="D328" s="33"/>
    </row>
    <row r="329" spans="1:4" ht="14.25">
      <c r="A329" s="19"/>
      <c r="C329" s="16"/>
      <c r="D329" s="33"/>
    </row>
    <row r="330" spans="1:4" ht="14.25">
      <c r="A330" s="19"/>
      <c r="C330" s="16"/>
      <c r="D330" s="33"/>
    </row>
    <row r="331" spans="1:4" ht="14.25">
      <c r="A331" s="19"/>
      <c r="C331" s="16"/>
      <c r="D331" s="33"/>
    </row>
    <row r="332" spans="1:4" ht="14.25">
      <c r="A332" s="19"/>
      <c r="C332" s="16"/>
      <c r="D332" s="33"/>
    </row>
    <row r="333" spans="1:4" ht="14.25">
      <c r="A333" s="19"/>
      <c r="C333" s="16"/>
      <c r="D333" s="33"/>
    </row>
    <row r="334" spans="1:4" ht="14.25">
      <c r="A334" s="19"/>
      <c r="C334" s="16"/>
      <c r="D334" s="33"/>
    </row>
    <row r="335" spans="1:4" ht="14.25">
      <c r="A335" s="19"/>
      <c r="C335" s="16"/>
      <c r="D335" s="33"/>
    </row>
    <row r="336" spans="1:4" ht="14.25">
      <c r="A336" s="19"/>
      <c r="C336" s="16"/>
      <c r="D336" s="33"/>
    </row>
    <row r="337" spans="1:4" ht="14.25">
      <c r="A337" s="19"/>
      <c r="C337" s="16"/>
      <c r="D337" s="33"/>
    </row>
    <row r="338" spans="1:4" ht="14.25">
      <c r="A338" s="19"/>
      <c r="C338" s="16"/>
      <c r="D338" s="33"/>
    </row>
    <row r="339" spans="1:4" ht="14.25">
      <c r="A339" s="19"/>
      <c r="C339" s="16"/>
      <c r="D339" s="33"/>
    </row>
    <row r="340" spans="1:4" ht="14.25">
      <c r="A340" s="19"/>
      <c r="C340" s="16"/>
      <c r="D340" s="33"/>
    </row>
    <row r="341" spans="1:4" ht="14.25">
      <c r="A341" s="19"/>
      <c r="C341" s="16"/>
      <c r="D341" s="33"/>
    </row>
    <row r="342" spans="1:4" ht="14.25">
      <c r="A342" s="19"/>
      <c r="C342" s="16"/>
      <c r="D342" s="33"/>
    </row>
    <row r="343" spans="1:4" ht="14.25">
      <c r="A343" s="19"/>
      <c r="C343" s="16"/>
      <c r="D343" s="33"/>
    </row>
    <row r="344" spans="1:4" ht="14.25">
      <c r="A344" s="19"/>
      <c r="C344" s="16"/>
      <c r="D344" s="33"/>
    </row>
    <row r="345" spans="1:4" ht="14.25">
      <c r="A345" s="19"/>
      <c r="C345" s="16"/>
      <c r="D345" s="33"/>
    </row>
    <row r="346" spans="1:4" ht="14.25">
      <c r="A346" s="19"/>
      <c r="C346" s="16"/>
      <c r="D346" s="33"/>
    </row>
    <row r="347" spans="1:4" ht="14.25">
      <c r="A347" s="19"/>
      <c r="C347" s="16"/>
      <c r="D347" s="33"/>
    </row>
    <row r="348" spans="1:4" ht="14.25">
      <c r="A348" s="19"/>
      <c r="C348" s="16"/>
      <c r="D348" s="33"/>
    </row>
    <row r="349" spans="1:4" ht="14.25">
      <c r="A349" s="19"/>
      <c r="C349" s="16"/>
      <c r="D349" s="33"/>
    </row>
    <row r="350" spans="1:4" ht="14.25">
      <c r="A350" s="19"/>
      <c r="C350" s="16"/>
      <c r="D350" s="33"/>
    </row>
    <row r="351" spans="1:4" ht="14.25">
      <c r="A351" s="19"/>
      <c r="C351" s="16"/>
      <c r="D351" s="33"/>
    </row>
    <row r="352" spans="1:4" ht="14.25">
      <c r="A352" s="19"/>
      <c r="C352" s="16"/>
      <c r="D352" s="33"/>
    </row>
    <row r="353" spans="1:4" ht="14.25">
      <c r="A353" s="19"/>
      <c r="C353" s="16"/>
      <c r="D353" s="33"/>
    </row>
    <row r="354" spans="1:4" ht="14.25">
      <c r="A354" s="19"/>
      <c r="C354" s="16"/>
      <c r="D354" s="33"/>
    </row>
    <row r="355" spans="1:4" ht="14.25">
      <c r="A355" s="19"/>
      <c r="C355" s="16"/>
      <c r="D355" s="33"/>
    </row>
    <row r="356" spans="1:4" ht="14.25">
      <c r="A356" s="19"/>
      <c r="C356" s="16"/>
      <c r="D356" s="33"/>
    </row>
    <row r="357" spans="1:4" ht="14.25">
      <c r="A357" s="19"/>
      <c r="C357" s="16"/>
      <c r="D357" s="33"/>
    </row>
    <row r="358" spans="1:4" ht="14.25">
      <c r="A358" s="19"/>
      <c r="C358" s="16"/>
      <c r="D358" s="33"/>
    </row>
    <row r="359" spans="1:4" ht="14.25">
      <c r="A359" s="19"/>
      <c r="C359" s="16"/>
      <c r="D359" s="33"/>
    </row>
    <row r="360" spans="1:4" ht="14.25">
      <c r="A360" s="19"/>
      <c r="C360" s="16"/>
      <c r="D360" s="33"/>
    </row>
    <row r="361" spans="1:4" ht="14.25">
      <c r="A361" s="19"/>
      <c r="C361" s="16"/>
      <c r="D361" s="33"/>
    </row>
    <row r="362" spans="1:4" ht="14.25">
      <c r="A362" s="19"/>
      <c r="C362" s="16"/>
      <c r="D362" s="33"/>
    </row>
    <row r="363" spans="1:4" ht="14.25">
      <c r="A363" s="19"/>
      <c r="C363" s="16"/>
      <c r="D363" s="33"/>
    </row>
    <row r="364" spans="1:4" ht="14.25">
      <c r="A364" s="19"/>
      <c r="C364" s="16"/>
      <c r="D364" s="33"/>
    </row>
    <row r="365" spans="1:4" ht="14.25">
      <c r="A365" s="19"/>
      <c r="C365" s="16"/>
      <c r="D365" s="33"/>
    </row>
    <row r="366" spans="1:4" ht="14.25">
      <c r="A366" s="19"/>
      <c r="C366" s="16"/>
      <c r="D366" s="33"/>
    </row>
    <row r="367" spans="1:4" ht="14.25">
      <c r="A367" s="19"/>
      <c r="C367" s="16"/>
      <c r="D367" s="33"/>
    </row>
    <row r="368" spans="1:4" ht="14.25">
      <c r="A368" s="19"/>
      <c r="C368" s="16"/>
      <c r="D368" s="33"/>
    </row>
    <row r="369" spans="1:4" ht="14.25">
      <c r="A369" s="19"/>
      <c r="C369" s="16"/>
      <c r="D369" s="33"/>
    </row>
    <row r="370" spans="1:4" ht="14.25">
      <c r="A370" s="19"/>
      <c r="C370" s="16"/>
      <c r="D370" s="33"/>
    </row>
    <row r="371" spans="1:4" ht="14.25">
      <c r="A371" s="19"/>
      <c r="C371" s="16"/>
      <c r="D371" s="33"/>
    </row>
    <row r="372" spans="1:4" ht="14.25">
      <c r="A372" s="19"/>
      <c r="C372" s="16"/>
      <c r="D372" s="33"/>
    </row>
    <row r="373" spans="1:4" ht="14.25">
      <c r="A373" s="19"/>
      <c r="C373" s="16"/>
      <c r="D373" s="33"/>
    </row>
    <row r="374" spans="1:4" ht="14.25">
      <c r="A374" s="19"/>
      <c r="C374" s="16"/>
      <c r="D374" s="33"/>
    </row>
    <row r="375" spans="1:4" ht="14.25">
      <c r="A375" s="19"/>
      <c r="C375" s="16"/>
      <c r="D375" s="33"/>
    </row>
    <row r="376" spans="1:4" ht="14.25">
      <c r="A376" s="19"/>
      <c r="C376" s="16"/>
      <c r="D376" s="33"/>
    </row>
    <row r="377" spans="1:4" ht="14.25">
      <c r="A377" s="19"/>
      <c r="C377" s="16"/>
      <c r="D377" s="33"/>
    </row>
    <row r="378" spans="1:4" ht="14.25">
      <c r="A378" s="19"/>
      <c r="C378" s="16"/>
      <c r="D378" s="33"/>
    </row>
    <row r="379" spans="1:4" ht="14.25">
      <c r="A379" s="19"/>
      <c r="C379" s="16"/>
      <c r="D379" s="33"/>
    </row>
    <row r="380" spans="1:4" ht="14.25">
      <c r="A380" s="19"/>
      <c r="C380" s="16"/>
      <c r="D380" s="33"/>
    </row>
    <row r="381" spans="1:4" ht="14.25">
      <c r="A381" s="19"/>
      <c r="C381" s="16"/>
      <c r="D381" s="33"/>
    </row>
    <row r="382" spans="1:4" ht="14.25">
      <c r="A382" s="19"/>
      <c r="C382" s="16"/>
      <c r="D382" s="33"/>
    </row>
    <row r="383" spans="1:4" ht="14.25">
      <c r="A383" s="19"/>
      <c r="C383" s="16"/>
      <c r="D383" s="33"/>
    </row>
    <row r="384" spans="1:4" ht="14.25">
      <c r="A384" s="19"/>
      <c r="C384" s="16"/>
      <c r="D384" s="33"/>
    </row>
    <row r="385" spans="1:4" ht="14.25">
      <c r="A385" s="19"/>
      <c r="C385" s="16"/>
      <c r="D385" s="33"/>
    </row>
    <row r="386" spans="1:4" ht="14.25">
      <c r="A386" s="19"/>
      <c r="C386" s="16"/>
      <c r="D386" s="33"/>
    </row>
    <row r="387" spans="1:4" ht="14.25">
      <c r="A387" s="19"/>
      <c r="C387" s="16"/>
      <c r="D387" s="33"/>
    </row>
    <row r="388" spans="1:4" ht="14.25">
      <c r="A388" s="19"/>
      <c r="C388" s="16"/>
      <c r="D388" s="33"/>
    </row>
    <row r="389" spans="1:4" ht="14.25">
      <c r="A389" s="19"/>
      <c r="C389" s="16"/>
      <c r="D389" s="33"/>
    </row>
    <row r="390" spans="1:4" ht="14.25">
      <c r="A390" s="19"/>
      <c r="C390" s="16"/>
      <c r="D390" s="33"/>
    </row>
    <row r="391" spans="1:4" ht="14.25">
      <c r="A391" s="19"/>
      <c r="C391" s="16"/>
      <c r="D391" s="33"/>
    </row>
    <row r="392" spans="1:4" ht="14.25">
      <c r="A392" s="19"/>
      <c r="C392" s="16"/>
      <c r="D392" s="33"/>
    </row>
    <row r="393" spans="1:4" ht="14.25">
      <c r="A393" s="19"/>
      <c r="C393" s="16"/>
      <c r="D393" s="33"/>
    </row>
    <row r="394" spans="1:4" ht="14.25">
      <c r="A394" s="19"/>
      <c r="C394" s="16"/>
      <c r="D394" s="33"/>
    </row>
    <row r="395" spans="1:4" ht="14.25">
      <c r="A395" s="19"/>
      <c r="C395" s="16"/>
      <c r="D395" s="33"/>
    </row>
    <row r="396" spans="1:4" ht="14.25">
      <c r="A396" s="19"/>
      <c r="C396" s="16"/>
      <c r="D396" s="33"/>
    </row>
    <row r="397" spans="1:4" ht="14.25">
      <c r="A397" s="19"/>
      <c r="C397" s="16"/>
      <c r="D397" s="33"/>
    </row>
    <row r="398" spans="1:4" ht="14.25">
      <c r="A398" s="19"/>
      <c r="C398" s="16"/>
      <c r="D398" s="33"/>
    </row>
    <row r="399" spans="1:4" ht="14.25">
      <c r="A399" s="19"/>
      <c r="C399" s="16"/>
      <c r="D399" s="33"/>
    </row>
    <row r="400" spans="1:4" ht="14.25">
      <c r="A400" s="19"/>
      <c r="C400" s="16"/>
      <c r="D400" s="33"/>
    </row>
    <row r="401" spans="1:4" ht="14.25">
      <c r="A401" s="19"/>
      <c r="C401" s="16"/>
      <c r="D401" s="33"/>
    </row>
    <row r="402" spans="1:4" ht="14.25">
      <c r="A402" s="19"/>
      <c r="C402" s="16"/>
      <c r="D402" s="33"/>
    </row>
    <row r="403" spans="1:4" ht="14.25">
      <c r="A403" s="19"/>
      <c r="C403" s="16"/>
      <c r="D403" s="33"/>
    </row>
    <row r="404" spans="1:4" ht="14.25">
      <c r="A404" s="19"/>
      <c r="C404" s="16"/>
      <c r="D404" s="33"/>
    </row>
    <row r="405" spans="1:4" ht="14.25">
      <c r="A405" s="19"/>
      <c r="C405" s="16"/>
      <c r="D405" s="33"/>
    </row>
    <row r="406" spans="1:4" ht="14.25">
      <c r="A406" s="19"/>
      <c r="C406" s="16"/>
      <c r="D406" s="33"/>
    </row>
    <row r="407" spans="1:4" ht="14.25">
      <c r="A407" s="19"/>
      <c r="C407" s="16"/>
      <c r="D407" s="33"/>
    </row>
    <row r="408" spans="1:4" ht="14.25">
      <c r="A408" s="19"/>
      <c r="C408" s="16"/>
      <c r="D408" s="33"/>
    </row>
    <row r="409" spans="1:4" ht="14.25">
      <c r="A409" s="19"/>
      <c r="C409" s="16"/>
      <c r="D409" s="33"/>
    </row>
    <row r="410" spans="1:4" ht="14.25">
      <c r="A410" s="19"/>
      <c r="C410" s="16"/>
      <c r="D410" s="33"/>
    </row>
    <row r="411" spans="1:4" ht="14.25">
      <c r="A411" s="19"/>
      <c r="C411" s="16"/>
      <c r="D411" s="33"/>
    </row>
    <row r="412" spans="1:4" ht="14.25">
      <c r="A412" s="19"/>
      <c r="C412" s="16"/>
      <c r="D412" s="33"/>
    </row>
    <row r="413" spans="1:4" ht="14.25">
      <c r="A413" s="19"/>
      <c r="C413" s="16"/>
      <c r="D413" s="33"/>
    </row>
    <row r="414" spans="1:4" ht="14.25">
      <c r="A414" s="19"/>
      <c r="C414" s="16"/>
      <c r="D414" s="33"/>
    </row>
    <row r="415" spans="1:4" ht="14.25">
      <c r="A415" s="19"/>
      <c r="C415" s="16"/>
      <c r="D415" s="33"/>
    </row>
    <row r="416" spans="1:4" ht="14.25">
      <c r="A416" s="19"/>
      <c r="C416" s="16"/>
      <c r="D416" s="33"/>
    </row>
    <row r="417" spans="1:4" ht="14.25">
      <c r="A417" s="19"/>
      <c r="C417" s="16"/>
      <c r="D417" s="33"/>
    </row>
    <row r="418" spans="1:4" ht="14.25">
      <c r="A418" s="19"/>
      <c r="C418" s="16"/>
      <c r="D418" s="33"/>
    </row>
    <row r="419" spans="1:4" ht="14.25">
      <c r="A419" s="19"/>
      <c r="C419" s="16"/>
      <c r="D419" s="33"/>
    </row>
    <row r="420" spans="1:4" ht="14.25">
      <c r="A420" s="19"/>
      <c r="C420" s="16"/>
      <c r="D420" s="33"/>
    </row>
    <row r="421" spans="1:4" ht="14.25">
      <c r="A421" s="19"/>
      <c r="C421" s="16"/>
      <c r="D421" s="33"/>
    </row>
    <row r="422" spans="1:4" ht="14.25">
      <c r="A422" s="19"/>
      <c r="C422" s="16"/>
      <c r="D422" s="33"/>
    </row>
    <row r="423" spans="1:4" ht="14.25">
      <c r="A423" s="19"/>
      <c r="C423" s="16"/>
      <c r="D423" s="33"/>
    </row>
    <row r="424" spans="1:4" ht="14.25">
      <c r="A424" s="19"/>
      <c r="C424" s="16"/>
      <c r="D424" s="33"/>
    </row>
    <row r="425" spans="1:4" ht="14.25">
      <c r="A425" s="19"/>
      <c r="C425" s="16"/>
      <c r="D425" s="33"/>
    </row>
    <row r="426" spans="1:4" ht="14.25">
      <c r="A426" s="19"/>
      <c r="C426" s="16"/>
      <c r="D426" s="33"/>
    </row>
    <row r="427" spans="1:4" ht="14.25">
      <c r="A427" s="19"/>
      <c r="C427" s="16"/>
      <c r="D427" s="33"/>
    </row>
    <row r="428" spans="1:4" ht="14.25">
      <c r="A428" s="19"/>
      <c r="C428" s="16"/>
      <c r="D428" s="33"/>
    </row>
    <row r="429" spans="1:4" ht="14.25">
      <c r="A429" s="19"/>
      <c r="C429" s="16"/>
      <c r="D429" s="33"/>
    </row>
    <row r="430" spans="1:4" ht="14.25">
      <c r="A430" s="19"/>
      <c r="C430" s="16"/>
      <c r="D430" s="33"/>
    </row>
    <row r="431" spans="1:4" ht="14.25">
      <c r="A431" s="19"/>
      <c r="C431" s="16"/>
      <c r="D431" s="33"/>
    </row>
    <row r="432" spans="1:4" ht="14.25">
      <c r="A432" s="19"/>
      <c r="C432" s="16"/>
      <c r="D432" s="33"/>
    </row>
    <row r="433" spans="1:4" ht="14.25">
      <c r="A433" s="19"/>
      <c r="C433" s="16"/>
      <c r="D433" s="33"/>
    </row>
    <row r="434" spans="1:4" ht="14.25">
      <c r="A434" s="19"/>
      <c r="C434" s="16"/>
      <c r="D434" s="33"/>
    </row>
    <row r="435" spans="1:4" ht="14.25">
      <c r="A435" s="19"/>
      <c r="C435" s="16"/>
      <c r="D435" s="33"/>
    </row>
    <row r="436" spans="1:4" ht="14.25">
      <c r="A436" s="19"/>
      <c r="C436" s="16"/>
      <c r="D436" s="33"/>
    </row>
    <row r="437" spans="1:4" ht="14.25">
      <c r="A437" s="19"/>
      <c r="C437" s="16"/>
      <c r="D437" s="33"/>
    </row>
    <row r="438" spans="1:4" ht="14.25">
      <c r="A438" s="19"/>
      <c r="C438" s="16"/>
      <c r="D438" s="33"/>
    </row>
    <row r="439" spans="1:4" ht="14.25">
      <c r="A439" s="19"/>
      <c r="C439" s="16"/>
      <c r="D439" s="33"/>
    </row>
    <row r="440" spans="1:4" ht="14.25">
      <c r="A440" s="19"/>
      <c r="C440" s="16"/>
      <c r="D440" s="33"/>
    </row>
    <row r="441" spans="1:4" ht="14.25">
      <c r="A441" s="19"/>
      <c r="C441" s="16"/>
      <c r="D441" s="33"/>
    </row>
    <row r="442" spans="1:4" ht="14.25">
      <c r="A442" s="19"/>
      <c r="C442" s="16"/>
      <c r="D442" s="33"/>
    </row>
    <row r="443" spans="1:4" ht="14.25">
      <c r="A443" s="19"/>
      <c r="C443" s="16"/>
      <c r="D443" s="33"/>
    </row>
    <row r="444" spans="1:4" ht="14.25">
      <c r="A444" s="19"/>
      <c r="C444" s="16"/>
      <c r="D444" s="33"/>
    </row>
    <row r="445" spans="1:4" ht="14.25">
      <c r="A445" s="19"/>
      <c r="C445" s="16"/>
      <c r="D445" s="33"/>
    </row>
    <row r="446" spans="1:4" ht="14.25">
      <c r="A446" s="19"/>
      <c r="C446" s="16"/>
      <c r="D446" s="33"/>
    </row>
    <row r="447" spans="1:4" ht="14.25">
      <c r="A447" s="19"/>
      <c r="C447" s="16"/>
      <c r="D447" s="33"/>
    </row>
    <row r="448" spans="1:4" ht="14.25">
      <c r="A448" s="19"/>
      <c r="C448" s="16"/>
      <c r="D448" s="33"/>
    </row>
    <row r="449" spans="1:4" ht="14.25">
      <c r="A449" s="19"/>
      <c r="C449" s="16"/>
      <c r="D449" s="33"/>
    </row>
    <row r="450" spans="1:4" ht="14.25">
      <c r="A450" s="19"/>
      <c r="C450" s="16"/>
      <c r="D450" s="33"/>
    </row>
    <row r="451" spans="1:4" ht="14.25">
      <c r="A451" s="19"/>
      <c r="C451" s="16"/>
      <c r="D451" s="33"/>
    </row>
    <row r="452" spans="1:4" ht="14.25">
      <c r="A452" s="19"/>
      <c r="C452" s="16"/>
      <c r="D452" s="33"/>
    </row>
    <row r="453" spans="1:4" ht="14.25">
      <c r="A453" s="19"/>
      <c r="C453" s="16"/>
      <c r="D453" s="33"/>
    </row>
    <row r="454" spans="1:4" ht="14.25">
      <c r="A454" s="19"/>
      <c r="C454" s="16"/>
      <c r="D454" s="33"/>
    </row>
    <row r="455" spans="1:4" ht="14.25">
      <c r="A455" s="19"/>
      <c r="C455" s="16"/>
      <c r="D455" s="33"/>
    </row>
    <row r="456" spans="1:4" ht="14.25">
      <c r="A456" s="19"/>
      <c r="C456" s="16"/>
      <c r="D456" s="33"/>
    </row>
    <row r="457" spans="1:4" ht="14.25">
      <c r="A457" s="19"/>
      <c r="C457" s="16"/>
      <c r="D457" s="33"/>
    </row>
    <row r="458" spans="1:4" ht="14.25">
      <c r="A458" s="19"/>
      <c r="C458" s="16"/>
      <c r="D458" s="33"/>
    </row>
    <row r="459" spans="1:4" ht="14.25">
      <c r="A459" s="19"/>
      <c r="C459" s="16"/>
      <c r="D459" s="33"/>
    </row>
    <row r="460" spans="1:4" ht="14.25">
      <c r="A460" s="19"/>
      <c r="C460" s="16"/>
      <c r="D460" s="33"/>
    </row>
    <row r="461" spans="1:4" ht="14.25">
      <c r="A461" s="19"/>
      <c r="C461" s="16"/>
      <c r="D461" s="33"/>
    </row>
    <row r="462" spans="1:4" ht="14.25">
      <c r="A462" s="19"/>
      <c r="C462" s="16"/>
      <c r="D462" s="33"/>
    </row>
    <row r="463" spans="1:4" ht="14.25">
      <c r="A463" s="19"/>
      <c r="C463" s="16"/>
      <c r="D463" s="33"/>
    </row>
    <row r="464" spans="1:4" ht="14.25">
      <c r="A464" s="19"/>
      <c r="C464" s="16"/>
      <c r="D464" s="33"/>
    </row>
    <row r="465" spans="1:4" ht="14.25">
      <c r="A465" s="19"/>
      <c r="C465" s="16"/>
      <c r="D465" s="33"/>
    </row>
    <row r="466" spans="1:4" ht="14.25">
      <c r="A466" s="19"/>
      <c r="C466" s="16"/>
      <c r="D466" s="33"/>
    </row>
    <row r="467" spans="1:4" ht="14.25">
      <c r="A467" s="19"/>
      <c r="C467" s="16"/>
      <c r="D467" s="33"/>
    </row>
    <row r="468" spans="1:4" ht="14.25">
      <c r="A468" s="19"/>
      <c r="C468" s="16"/>
      <c r="D468" s="33"/>
    </row>
    <row r="469" spans="1:4" ht="14.25">
      <c r="A469" s="19"/>
      <c r="C469" s="16"/>
      <c r="D469" s="33"/>
    </row>
    <row r="470" spans="1:4" ht="14.25">
      <c r="A470" s="19"/>
      <c r="C470" s="16"/>
      <c r="D470" s="33"/>
    </row>
    <row r="471" spans="1:4" ht="14.25">
      <c r="A471" s="19"/>
      <c r="C471" s="16"/>
      <c r="D471" s="33"/>
    </row>
    <row r="472" spans="1:4" ht="14.25">
      <c r="A472" s="19"/>
      <c r="C472" s="16"/>
      <c r="D472" s="33"/>
    </row>
    <row r="473" spans="1:4" ht="14.25">
      <c r="A473" s="19"/>
      <c r="C473" s="16"/>
      <c r="D473" s="33"/>
    </row>
    <row r="474" spans="1:4" ht="14.25">
      <c r="A474" s="19"/>
      <c r="C474" s="16"/>
      <c r="D474" s="33"/>
    </row>
    <row r="475" spans="1:4" ht="14.25">
      <c r="A475" s="19"/>
      <c r="C475" s="16"/>
      <c r="D475" s="33"/>
    </row>
    <row r="476" spans="1:4" ht="14.25">
      <c r="A476" s="19"/>
      <c r="C476" s="16"/>
      <c r="D476" s="33"/>
    </row>
    <row r="477" spans="1:4" ht="14.25">
      <c r="A477" s="19"/>
      <c r="C477" s="16"/>
      <c r="D477" s="33"/>
    </row>
    <row r="478" spans="1:4" ht="14.25">
      <c r="A478" s="19"/>
      <c r="C478" s="16"/>
      <c r="D478" s="33"/>
    </row>
    <row r="479" spans="1:4" ht="14.25">
      <c r="A479" s="19"/>
      <c r="C479" s="16"/>
      <c r="D479" s="33"/>
    </row>
    <row r="480" spans="1:4" ht="14.25">
      <c r="A480" s="19"/>
      <c r="C480" s="16"/>
      <c r="D480" s="33"/>
    </row>
    <row r="481" spans="1:4" ht="14.25">
      <c r="A481" s="19"/>
      <c r="C481" s="16"/>
      <c r="D481" s="33"/>
    </row>
    <row r="482" spans="1:4" ht="14.25">
      <c r="A482" s="19"/>
      <c r="C482" s="16"/>
      <c r="D482" s="33"/>
    </row>
    <row r="483" spans="1:4" ht="14.25">
      <c r="A483" s="19"/>
      <c r="C483" s="16"/>
      <c r="D483" s="33"/>
    </row>
    <row r="484" spans="1:4" ht="14.25">
      <c r="A484" s="19"/>
      <c r="C484" s="16"/>
      <c r="D484" s="33"/>
    </row>
    <row r="485" spans="1:4" ht="14.25">
      <c r="A485" s="19"/>
      <c r="C485" s="16"/>
      <c r="D485" s="33"/>
    </row>
    <row r="486" spans="1:4" ht="14.25">
      <c r="A486" s="19"/>
      <c r="C486" s="16"/>
      <c r="D486" s="33"/>
    </row>
    <row r="487" spans="1:4" ht="14.25">
      <c r="A487" s="19"/>
      <c r="C487" s="16"/>
      <c r="D487" s="33"/>
    </row>
    <row r="488" spans="1:4" ht="14.25">
      <c r="A488" s="19"/>
      <c r="C488" s="16"/>
      <c r="D488" s="33"/>
    </row>
    <row r="489" spans="1:4" ht="14.25">
      <c r="A489" s="19"/>
      <c r="C489" s="16"/>
      <c r="D489" s="33"/>
    </row>
    <row r="490" spans="1:4" ht="14.25">
      <c r="A490" s="19"/>
      <c r="C490" s="16"/>
      <c r="D490" s="33"/>
    </row>
    <row r="491" spans="1:4" ht="14.25">
      <c r="A491" s="19"/>
      <c r="C491" s="16"/>
      <c r="D491" s="33"/>
    </row>
    <row r="492" spans="1:4" ht="14.25">
      <c r="A492" s="19"/>
      <c r="C492" s="16"/>
      <c r="D492" s="33"/>
    </row>
    <row r="493" spans="1:4" ht="14.25">
      <c r="A493" s="19"/>
      <c r="C493" s="16"/>
      <c r="D493" s="33"/>
    </row>
    <row r="494" spans="1:4" ht="14.25">
      <c r="A494" s="19"/>
      <c r="C494" s="16"/>
      <c r="D494" s="33"/>
    </row>
    <row r="495" spans="1:4" ht="14.25">
      <c r="A495" s="19"/>
      <c r="C495" s="16"/>
      <c r="D495" s="33"/>
    </row>
    <row r="496" spans="1:4" ht="14.25">
      <c r="A496" s="19"/>
      <c r="C496" s="16"/>
      <c r="D496" s="33"/>
    </row>
    <row r="497" spans="1:4" ht="14.25">
      <c r="A497" s="19"/>
      <c r="C497" s="16"/>
      <c r="D497" s="33"/>
    </row>
    <row r="498" spans="1:4" ht="14.25">
      <c r="A498" s="19"/>
      <c r="C498" s="16"/>
      <c r="D498" s="33"/>
    </row>
    <row r="499" spans="1:4" ht="14.25">
      <c r="A499" s="19"/>
      <c r="C499" s="16"/>
      <c r="D499" s="33"/>
    </row>
    <row r="500" spans="1:4" ht="14.25">
      <c r="A500" s="19"/>
      <c r="C500" s="16"/>
      <c r="D500" s="33"/>
    </row>
    <row r="501" spans="1:4" ht="14.25">
      <c r="A501" s="19"/>
      <c r="C501" s="16"/>
      <c r="D501" s="33"/>
    </row>
    <row r="502" spans="1:4" ht="14.25">
      <c r="A502" s="19"/>
      <c r="C502" s="16"/>
      <c r="D502" s="33"/>
    </row>
    <row r="503" spans="1:4" ht="14.25">
      <c r="A503" s="19"/>
      <c r="C503" s="16"/>
      <c r="D503" s="33"/>
    </row>
    <row r="504" spans="1:4" ht="14.25">
      <c r="A504" s="19"/>
      <c r="C504" s="16"/>
      <c r="D504" s="33"/>
    </row>
    <row r="505" spans="1:4" ht="14.25">
      <c r="A505" s="19"/>
      <c r="C505" s="16"/>
      <c r="D505" s="33"/>
    </row>
    <row r="506" spans="1:4" ht="14.25">
      <c r="A506" s="19"/>
      <c r="C506" s="16"/>
      <c r="D506" s="33"/>
    </row>
    <row r="507" spans="1:4" ht="14.25">
      <c r="A507" s="19"/>
      <c r="C507" s="16"/>
      <c r="D507" s="33"/>
    </row>
    <row r="508" spans="1:4" ht="14.25">
      <c r="A508" s="19"/>
      <c r="C508" s="16"/>
      <c r="D508" s="33"/>
    </row>
    <row r="509" spans="1:4" ht="14.25">
      <c r="A509" s="19"/>
      <c r="C509" s="16"/>
      <c r="D509" s="33"/>
    </row>
    <row r="510" spans="1:4" ht="14.25">
      <c r="A510" s="19"/>
      <c r="C510" s="16"/>
      <c r="D510" s="33"/>
    </row>
    <row r="511" spans="1:4" ht="14.25">
      <c r="A511" s="19"/>
      <c r="C511" s="16"/>
      <c r="D511" s="33"/>
    </row>
    <row r="512" spans="1:4" ht="14.25">
      <c r="A512" s="19"/>
      <c r="C512" s="16"/>
      <c r="D512" s="33"/>
    </row>
    <row r="513" spans="1:4" ht="14.25">
      <c r="A513" s="19"/>
      <c r="C513" s="16"/>
      <c r="D513" s="33"/>
    </row>
    <row r="514" spans="1:4" ht="14.25">
      <c r="A514" s="19"/>
      <c r="C514" s="16"/>
      <c r="D514" s="33"/>
    </row>
    <row r="515" spans="1:4" ht="14.25">
      <c r="A515" s="19"/>
      <c r="C515" s="16"/>
      <c r="D515" s="33"/>
    </row>
    <row r="516" spans="1:4" ht="14.25">
      <c r="A516" s="19"/>
      <c r="C516" s="16"/>
      <c r="D516" s="33"/>
    </row>
    <row r="517" spans="1:4" ht="14.25">
      <c r="A517" s="19"/>
      <c r="C517" s="16"/>
      <c r="D517" s="33"/>
    </row>
    <row r="518" spans="1:4" ht="14.25">
      <c r="A518" s="19"/>
      <c r="C518" s="16"/>
      <c r="D518" s="33"/>
    </row>
    <row r="519" spans="1:4" ht="14.25">
      <c r="A519" s="19"/>
      <c r="C519" s="16"/>
      <c r="D519" s="33"/>
    </row>
    <row r="520" spans="1:4" ht="14.25">
      <c r="A520" s="19"/>
      <c r="C520" s="16"/>
      <c r="D520" s="33"/>
    </row>
    <row r="521" spans="1:4" ht="14.25">
      <c r="A521" s="19"/>
      <c r="C521" s="16"/>
      <c r="D521" s="33"/>
    </row>
    <row r="522" spans="1:4" ht="14.25">
      <c r="A522" s="19"/>
      <c r="C522" s="16"/>
      <c r="D522" s="33"/>
    </row>
    <row r="523" spans="1:4" ht="14.25">
      <c r="A523" s="19"/>
      <c r="C523" s="16"/>
      <c r="D523" s="33"/>
    </row>
    <row r="524" spans="1:4" ht="14.25">
      <c r="A524" s="19"/>
      <c r="C524" s="16"/>
      <c r="D524" s="33"/>
    </row>
    <row r="525" spans="1:4" ht="14.25">
      <c r="A525" s="19"/>
      <c r="C525" s="16"/>
      <c r="D525" s="33"/>
    </row>
    <row r="526" spans="1:4" ht="14.25">
      <c r="A526" s="19"/>
      <c r="C526" s="16"/>
      <c r="D526" s="33"/>
    </row>
    <row r="527" spans="1:4" ht="14.25">
      <c r="A527" s="19"/>
      <c r="C527" s="16"/>
      <c r="D527" s="33"/>
    </row>
    <row r="528" spans="1:4" ht="14.25">
      <c r="A528" s="19"/>
      <c r="C528" s="16"/>
      <c r="D528" s="33"/>
    </row>
    <row r="529" spans="1:4" ht="14.25">
      <c r="A529" s="19"/>
      <c r="C529" s="16"/>
      <c r="D529" s="33"/>
    </row>
    <row r="530" spans="1:4" ht="14.25">
      <c r="A530" s="19"/>
      <c r="C530" s="16"/>
      <c r="D530" s="33"/>
    </row>
    <row r="531" spans="1:4" ht="14.25">
      <c r="A531" s="19"/>
      <c r="C531" s="16"/>
      <c r="D531" s="33"/>
    </row>
    <row r="532" spans="1:4" ht="14.25">
      <c r="A532" s="19"/>
      <c r="C532" s="16"/>
      <c r="D532" s="33"/>
    </row>
    <row r="533" spans="1:4" ht="14.25">
      <c r="A533" s="19"/>
      <c r="C533" s="16"/>
      <c r="D533" s="33"/>
    </row>
    <row r="534" spans="1:4" ht="14.25">
      <c r="A534" s="19"/>
      <c r="C534" s="16"/>
      <c r="D534" s="33"/>
    </row>
    <row r="535" spans="1:4" ht="14.25">
      <c r="A535" s="19"/>
      <c r="C535" s="16"/>
      <c r="D535" s="33"/>
    </row>
    <row r="536" spans="1:4" ht="14.25">
      <c r="A536" s="19"/>
      <c r="C536" s="16"/>
      <c r="D536" s="33"/>
    </row>
    <row r="537" spans="1:4" ht="14.25">
      <c r="A537" s="19"/>
      <c r="C537" s="16"/>
      <c r="D537" s="33"/>
    </row>
    <row r="538" spans="1:4" ht="14.25">
      <c r="A538" s="19"/>
      <c r="C538" s="16"/>
      <c r="D538" s="33"/>
    </row>
    <row r="539" spans="1:4" ht="14.25">
      <c r="A539" s="19"/>
      <c r="C539" s="16"/>
      <c r="D539" s="33"/>
    </row>
    <row r="540" spans="1:4" ht="14.25">
      <c r="A540" s="19"/>
      <c r="C540" s="16"/>
      <c r="D540" s="33"/>
    </row>
    <row r="541" spans="1:4" ht="14.25">
      <c r="A541" s="19"/>
      <c r="C541" s="16"/>
      <c r="D541" s="33"/>
    </row>
    <row r="542" spans="1:4" ht="14.25">
      <c r="A542" s="19"/>
      <c r="C542" s="16"/>
      <c r="D542" s="33"/>
    </row>
    <row r="543" spans="1:4" ht="14.25">
      <c r="A543" s="19"/>
      <c r="C543" s="16"/>
      <c r="D543" s="33"/>
    </row>
    <row r="544" spans="1:4" ht="14.25">
      <c r="A544" s="19"/>
      <c r="C544" s="16"/>
      <c r="D544" s="33"/>
    </row>
    <row r="545" spans="1:4" ht="14.25">
      <c r="A545" s="19"/>
      <c r="C545" s="16"/>
      <c r="D545" s="33"/>
    </row>
    <row r="546" spans="1:4" ht="14.25">
      <c r="A546" s="19"/>
      <c r="C546" s="16"/>
      <c r="D546" s="33"/>
    </row>
    <row r="547" spans="1:4" ht="14.25">
      <c r="A547" s="19"/>
      <c r="C547" s="16"/>
      <c r="D547" s="33"/>
    </row>
    <row r="548" spans="1:4" ht="14.25">
      <c r="A548" s="19"/>
      <c r="C548" s="16"/>
      <c r="D548" s="33"/>
    </row>
    <row r="549" spans="1:4" ht="14.25">
      <c r="A549" s="19"/>
      <c r="C549" s="16"/>
      <c r="D549" s="33"/>
    </row>
    <row r="550" spans="1:4" ht="14.25">
      <c r="A550" s="19"/>
      <c r="C550" s="16"/>
      <c r="D550" s="33"/>
    </row>
    <row r="551" spans="1:4" ht="14.25">
      <c r="A551" s="19"/>
      <c r="C551" s="16"/>
      <c r="D551" s="33"/>
    </row>
    <row r="552" spans="1:4" ht="14.25">
      <c r="A552" s="19"/>
      <c r="C552" s="16"/>
      <c r="D552" s="33"/>
    </row>
    <row r="553" spans="1:4" ht="14.25">
      <c r="A553" s="19"/>
      <c r="C553" s="16"/>
      <c r="D553" s="33"/>
    </row>
    <row r="554" spans="1:4" ht="14.25">
      <c r="A554" s="19"/>
      <c r="C554" s="16"/>
      <c r="D554" s="33"/>
    </row>
    <row r="555" spans="1:4" ht="14.25">
      <c r="A555" s="19"/>
      <c r="C555" s="16"/>
      <c r="D555" s="33"/>
    </row>
    <row r="556" spans="1:4" ht="14.25">
      <c r="A556" s="19"/>
      <c r="C556" s="16"/>
      <c r="D556" s="33"/>
    </row>
    <row r="557" spans="1:4" ht="14.25">
      <c r="A557" s="19"/>
      <c r="C557" s="16"/>
      <c r="D557" s="33"/>
    </row>
    <row r="558" spans="1:4" ht="14.25">
      <c r="A558" s="19"/>
      <c r="C558" s="16"/>
      <c r="D558" s="33"/>
    </row>
    <row r="559" spans="1:4" ht="14.25">
      <c r="A559" s="19"/>
      <c r="C559" s="16"/>
      <c r="D559" s="33"/>
    </row>
    <row r="560" spans="1:4" ht="14.25">
      <c r="A560" s="19"/>
      <c r="C560" s="16"/>
      <c r="D560" s="33"/>
    </row>
    <row r="561" spans="1:4" ht="14.25">
      <c r="A561" s="19"/>
      <c r="C561" s="16"/>
      <c r="D561" s="33"/>
    </row>
    <row r="562" spans="1:4" ht="14.25">
      <c r="A562" s="19"/>
      <c r="C562" s="16"/>
      <c r="D562" s="33"/>
    </row>
    <row r="563" spans="1:4" ht="14.25">
      <c r="A563" s="19"/>
      <c r="C563" s="16"/>
      <c r="D563" s="33"/>
    </row>
    <row r="564" spans="1:4" ht="14.25">
      <c r="A564" s="19"/>
      <c r="C564" s="16"/>
      <c r="D564" s="33"/>
    </row>
    <row r="565" spans="1:4" ht="14.25">
      <c r="A565" s="19"/>
      <c r="C565" s="16"/>
      <c r="D565" s="33"/>
    </row>
    <row r="566" spans="1:4" ht="14.25">
      <c r="A566" s="19"/>
      <c r="C566" s="16"/>
      <c r="D566" s="33"/>
    </row>
    <row r="567" spans="1:4" ht="14.25">
      <c r="A567" s="19"/>
      <c r="C567" s="16"/>
      <c r="D567" s="33"/>
    </row>
    <row r="568" spans="1:4" ht="14.25">
      <c r="A568" s="19"/>
      <c r="C568" s="16"/>
      <c r="D568" s="33"/>
    </row>
    <row r="569" spans="1:4" ht="14.25">
      <c r="A569" s="19"/>
      <c r="C569" s="16"/>
      <c r="D569" s="33"/>
    </row>
    <row r="570" spans="1:4" ht="14.25">
      <c r="A570" s="19"/>
      <c r="C570" s="16"/>
      <c r="D570" s="33"/>
    </row>
    <row r="571" spans="1:4" ht="14.25">
      <c r="A571" s="19"/>
      <c r="C571" s="16"/>
      <c r="D571" s="33"/>
    </row>
    <row r="572" spans="1:4" ht="14.25">
      <c r="A572" s="19"/>
      <c r="C572" s="16"/>
      <c r="D572" s="33"/>
    </row>
    <row r="573" spans="1:4" ht="14.25">
      <c r="A573" s="19"/>
      <c r="C573" s="16"/>
      <c r="D573" s="33"/>
    </row>
    <row r="574" spans="1:4" ht="14.25">
      <c r="A574" s="19"/>
      <c r="C574" s="16"/>
      <c r="D574" s="33"/>
    </row>
    <row r="575" spans="1:4" ht="14.25">
      <c r="A575" s="19"/>
      <c r="C575" s="16"/>
      <c r="D575" s="33"/>
    </row>
    <row r="576" spans="1:4" ht="14.25">
      <c r="A576" s="19"/>
      <c r="C576" s="16"/>
      <c r="D576" s="33"/>
    </row>
    <row r="577" spans="1:4" ht="14.25">
      <c r="A577" s="19"/>
      <c r="C577" s="16"/>
      <c r="D577" s="33"/>
    </row>
    <row r="578" spans="1:4" ht="14.25">
      <c r="A578" s="19"/>
      <c r="C578" s="16"/>
      <c r="D578" s="33"/>
    </row>
    <row r="579" spans="1:4" ht="14.25">
      <c r="A579" s="19"/>
      <c r="C579" s="16"/>
      <c r="D579" s="33"/>
    </row>
    <row r="580" spans="1:4" ht="14.25">
      <c r="A580" s="19"/>
      <c r="C580" s="16"/>
      <c r="D580" s="33"/>
    </row>
    <row r="581" spans="1:4" ht="14.25">
      <c r="A581" s="19"/>
      <c r="C581" s="16"/>
      <c r="D581" s="33"/>
    </row>
    <row r="582" spans="1:4" ht="14.25">
      <c r="A582" s="19"/>
      <c r="C582" s="16"/>
      <c r="D582" s="33"/>
    </row>
    <row r="583" spans="1:4" ht="14.25">
      <c r="A583" s="19"/>
      <c r="C583" s="16"/>
      <c r="D583" s="33"/>
    </row>
    <row r="584" spans="1:4" ht="14.25">
      <c r="A584" s="19"/>
      <c r="C584" s="16"/>
      <c r="D584" s="33"/>
    </row>
    <row r="585" spans="1:4" ht="14.25">
      <c r="A585" s="19"/>
      <c r="C585" s="16"/>
      <c r="D585" s="33"/>
    </row>
    <row r="586" spans="1:4" ht="14.25">
      <c r="A586" s="19"/>
      <c r="C586" s="16"/>
      <c r="D586" s="33"/>
    </row>
    <row r="587" spans="1:4" ht="14.25">
      <c r="A587" s="19"/>
      <c r="C587" s="16"/>
      <c r="D587" s="33"/>
    </row>
    <row r="588" spans="1:4" ht="14.25">
      <c r="A588" s="19"/>
      <c r="C588" s="16"/>
      <c r="D588" s="33"/>
    </row>
    <row r="589" spans="1:4" ht="14.25">
      <c r="A589" s="19"/>
      <c r="C589" s="16"/>
      <c r="D589" s="33"/>
    </row>
    <row r="590" spans="1:4" ht="14.25">
      <c r="A590" s="19"/>
      <c r="C590" s="16"/>
      <c r="D590" s="33"/>
    </row>
    <row r="591" spans="1:4" ht="14.25">
      <c r="A591" s="19"/>
      <c r="C591" s="16"/>
      <c r="D591" s="33"/>
    </row>
    <row r="592" spans="1:4" ht="14.25">
      <c r="A592" s="19"/>
      <c r="C592" s="16"/>
      <c r="D592" s="33"/>
    </row>
    <row r="593" spans="1:4" ht="14.25">
      <c r="A593" s="19"/>
      <c r="C593" s="16"/>
      <c r="D593" s="33"/>
    </row>
    <row r="594" spans="1:4" ht="14.25">
      <c r="A594" s="19"/>
      <c r="C594" s="16"/>
      <c r="D594" s="33"/>
    </row>
    <row r="595" spans="1:4" ht="14.25">
      <c r="A595" s="19"/>
      <c r="C595" s="16"/>
      <c r="D595" s="33"/>
    </row>
    <row r="596" spans="1:4" ht="14.25">
      <c r="A596" s="19"/>
      <c r="C596" s="16"/>
      <c r="D596" s="33"/>
    </row>
    <row r="597" spans="1:4" ht="14.25">
      <c r="A597" s="19"/>
      <c r="C597" s="16"/>
      <c r="D597" s="33"/>
    </row>
    <row r="598" spans="1:4" ht="14.25">
      <c r="A598" s="19"/>
      <c r="C598" s="16"/>
      <c r="D598" s="33"/>
    </row>
    <row r="599" spans="1:4" ht="14.25">
      <c r="A599" s="19"/>
      <c r="C599" s="16"/>
      <c r="D599" s="33"/>
    </row>
    <row r="600" spans="1:4" ht="14.25">
      <c r="A600" s="19"/>
      <c r="C600" s="16"/>
      <c r="D600" s="33"/>
    </row>
    <row r="601" spans="1:4" ht="14.25">
      <c r="A601" s="19"/>
      <c r="C601" s="16"/>
      <c r="D601" s="33"/>
    </row>
    <row r="602" spans="1:4" ht="14.25">
      <c r="A602" s="19"/>
      <c r="C602" s="16"/>
      <c r="D602" s="33"/>
    </row>
    <row r="603" spans="1:4" ht="14.25">
      <c r="A603" s="19"/>
      <c r="C603" s="16"/>
      <c r="D603" s="33"/>
    </row>
    <row r="604" spans="1:4" ht="14.25">
      <c r="A604" s="19"/>
      <c r="C604" s="16"/>
      <c r="D604" s="33"/>
    </row>
    <row r="605" spans="1:4" ht="14.25">
      <c r="A605" s="19"/>
      <c r="C605" s="16"/>
      <c r="D605" s="33"/>
    </row>
    <row r="606" spans="1:4" ht="14.25">
      <c r="A606" s="19"/>
      <c r="C606" s="16"/>
      <c r="D606" s="33"/>
    </row>
    <row r="607" spans="1:4" ht="14.25">
      <c r="A607" s="19"/>
      <c r="C607" s="16"/>
      <c r="D607" s="33"/>
    </row>
    <row r="608" spans="1:4" ht="14.25">
      <c r="A608" s="19"/>
      <c r="C608" s="16"/>
      <c r="D608" s="33"/>
    </row>
    <row r="609" spans="1:4" ht="14.25">
      <c r="A609" s="19"/>
      <c r="C609" s="16"/>
      <c r="D609" s="33"/>
    </row>
    <row r="610" spans="1:4" ht="14.25">
      <c r="A610" s="19"/>
      <c r="C610" s="16"/>
      <c r="D610" s="33"/>
    </row>
    <row r="611" spans="1:4" ht="14.25">
      <c r="A611" s="19"/>
      <c r="C611" s="16"/>
      <c r="D611" s="33"/>
    </row>
    <row r="612" spans="1:4" ht="14.25">
      <c r="A612" s="19"/>
      <c r="C612" s="16"/>
      <c r="D612" s="33"/>
    </row>
    <row r="613" spans="1:4" ht="14.25">
      <c r="A613" s="19"/>
      <c r="C613" s="16"/>
      <c r="D613" s="33"/>
    </row>
    <row r="614" spans="1:4" ht="14.25">
      <c r="A614" s="19"/>
      <c r="C614" s="16"/>
      <c r="D614" s="33"/>
    </row>
    <row r="615" spans="1:4" ht="14.25">
      <c r="A615" s="19"/>
      <c r="C615" s="16"/>
      <c r="D615" s="33"/>
    </row>
    <row r="616" spans="1:4" ht="14.25">
      <c r="A616" s="19"/>
      <c r="C616" s="16"/>
      <c r="D616" s="33"/>
    </row>
    <row r="617" spans="1:4" ht="14.25">
      <c r="A617" s="19"/>
      <c r="C617" s="16"/>
      <c r="D617" s="33"/>
    </row>
    <row r="618" spans="1:4" ht="14.25">
      <c r="A618" s="19"/>
      <c r="C618" s="16"/>
      <c r="D618" s="33"/>
    </row>
    <row r="619" spans="1:4" ht="14.25">
      <c r="A619" s="19"/>
      <c r="C619" s="16"/>
      <c r="D619" s="33"/>
    </row>
    <row r="620" spans="1:4" ht="14.25">
      <c r="A620" s="19"/>
      <c r="C620" s="16"/>
      <c r="D620" s="33"/>
    </row>
    <row r="621" spans="1:4" ht="14.25">
      <c r="A621" s="19"/>
      <c r="C621" s="16"/>
      <c r="D621" s="33"/>
    </row>
    <row r="622" spans="1:4" ht="14.25">
      <c r="A622" s="19"/>
      <c r="C622" s="16"/>
      <c r="D622" s="33"/>
    </row>
    <row r="623" spans="1:4" ht="14.25">
      <c r="A623" s="19"/>
      <c r="C623" s="16"/>
      <c r="D623" s="33"/>
    </row>
    <row r="624" spans="1:4" ht="14.25">
      <c r="A624" s="19"/>
      <c r="C624" s="16"/>
      <c r="D624" s="33"/>
    </row>
    <row r="625" spans="1:4" ht="14.25">
      <c r="A625" s="19"/>
      <c r="C625" s="16"/>
      <c r="D625" s="33"/>
    </row>
    <row r="626" spans="1:4" ht="14.25">
      <c r="A626" s="19"/>
      <c r="C626" s="16"/>
      <c r="D626" s="33"/>
    </row>
    <row r="627" spans="1:4" ht="14.25">
      <c r="A627" s="19"/>
      <c r="C627" s="16"/>
      <c r="D627" s="33"/>
    </row>
    <row r="628" spans="1:4" ht="14.25">
      <c r="A628" s="19"/>
      <c r="C628" s="16"/>
      <c r="D628" s="33"/>
    </row>
    <row r="629" spans="1:4" ht="14.25">
      <c r="A629" s="19"/>
      <c r="C629" s="16"/>
      <c r="D629" s="33"/>
    </row>
    <row r="630" spans="1:4" ht="14.25">
      <c r="A630" s="19"/>
      <c r="C630" s="16"/>
      <c r="D630" s="33"/>
    </row>
    <row r="631" spans="1:4" ht="14.25">
      <c r="A631" s="19"/>
      <c r="C631" s="16"/>
      <c r="D631" s="33"/>
    </row>
    <row r="632" spans="1:4" ht="14.25">
      <c r="A632" s="19"/>
      <c r="C632" s="16"/>
      <c r="D632" s="33"/>
    </row>
    <row r="633" spans="1:4" ht="14.25">
      <c r="A633" s="19"/>
      <c r="C633" s="16"/>
      <c r="D633" s="33"/>
    </row>
    <row r="634" spans="1:4" ht="14.25">
      <c r="A634" s="19"/>
      <c r="C634" s="16"/>
      <c r="D634" s="33"/>
    </row>
    <row r="635" spans="1:4" ht="14.25">
      <c r="A635" s="19"/>
      <c r="C635" s="16"/>
      <c r="D635" s="33"/>
    </row>
    <row r="636" spans="1:4" ht="14.25">
      <c r="A636" s="19"/>
      <c r="C636" s="16"/>
      <c r="D636" s="33"/>
    </row>
    <row r="637" spans="1:4" ht="14.25">
      <c r="A637" s="19"/>
      <c r="C637" s="16"/>
      <c r="D637" s="33"/>
    </row>
    <row r="638" spans="1:4" ht="14.25">
      <c r="A638" s="19"/>
      <c r="C638" s="16"/>
      <c r="D638" s="33"/>
    </row>
    <row r="639" spans="1:4" ht="14.25">
      <c r="A639" s="19"/>
      <c r="C639" s="16"/>
      <c r="D639" s="33"/>
    </row>
    <row r="640" spans="1:4" ht="14.25">
      <c r="A640" s="19"/>
      <c r="C640" s="16"/>
      <c r="D640" s="33"/>
    </row>
    <row r="641" spans="1:4" ht="14.25">
      <c r="A641" s="19"/>
      <c r="C641" s="16"/>
      <c r="D641" s="33"/>
    </row>
    <row r="642" spans="1:4" ht="14.25">
      <c r="A642" s="19"/>
      <c r="C642" s="16"/>
      <c r="D642" s="33"/>
    </row>
    <row r="643" spans="1:4" ht="14.25">
      <c r="A643" s="19"/>
      <c r="C643" s="16"/>
      <c r="D643" s="33"/>
    </row>
    <row r="644" spans="1:4" ht="14.25">
      <c r="A644" s="19"/>
      <c r="C644" s="16"/>
      <c r="D644" s="33"/>
    </row>
    <row r="645" spans="1:4" ht="14.25">
      <c r="A645" s="19"/>
      <c r="C645" s="16"/>
      <c r="D645" s="33"/>
    </row>
    <row r="646" spans="1:4" ht="14.25">
      <c r="A646" s="19"/>
      <c r="C646" s="16"/>
      <c r="D646" s="33"/>
    </row>
    <row r="647" spans="1:4" ht="14.25">
      <c r="A647" s="19"/>
      <c r="C647" s="16"/>
      <c r="D647" s="33"/>
    </row>
    <row r="648" spans="1:4" ht="14.25">
      <c r="A648" s="19"/>
      <c r="C648" s="16"/>
      <c r="D648" s="33"/>
    </row>
    <row r="649" spans="1:4" ht="14.25">
      <c r="A649" s="19"/>
      <c r="C649" s="16"/>
      <c r="D649" s="33"/>
    </row>
    <row r="650" spans="1:4" ht="14.25">
      <c r="A650" s="19"/>
      <c r="C650" s="16"/>
      <c r="D650" s="33"/>
    </row>
    <row r="651" spans="1:4" ht="14.25">
      <c r="A651" s="19"/>
      <c r="C651" s="16"/>
      <c r="D651" s="33"/>
    </row>
    <row r="652" spans="1:4" ht="14.25">
      <c r="A652" s="19"/>
      <c r="C652" s="16"/>
      <c r="D652" s="33"/>
    </row>
    <row r="653" spans="1:4" ht="14.25">
      <c r="A653" s="19"/>
      <c r="C653" s="16"/>
      <c r="D653" s="33"/>
    </row>
    <row r="654" spans="1:4" ht="14.25">
      <c r="A654" s="19"/>
      <c r="C654" s="16"/>
      <c r="D654" s="33"/>
    </row>
    <row r="655" spans="1:4" ht="14.25">
      <c r="A655" s="19"/>
      <c r="C655" s="16"/>
      <c r="D655" s="33"/>
    </row>
    <row r="656" spans="1:4" ht="14.25">
      <c r="A656" s="19"/>
      <c r="C656" s="16"/>
      <c r="D656" s="33"/>
    </row>
    <row r="657" spans="1:4" ht="14.25">
      <c r="A657" s="19"/>
      <c r="C657" s="16"/>
      <c r="D657" s="33"/>
    </row>
    <row r="658" spans="1:4" ht="14.25">
      <c r="A658" s="19"/>
      <c r="C658" s="16"/>
      <c r="D658" s="33"/>
    </row>
    <row r="659" spans="1:4" ht="14.25">
      <c r="A659" s="19"/>
      <c r="C659" s="16"/>
      <c r="D659" s="33"/>
    </row>
    <row r="660" spans="1:4" ht="14.25">
      <c r="A660" s="19"/>
      <c r="C660" s="16"/>
      <c r="D660" s="33"/>
    </row>
    <row r="661" spans="1:4" ht="14.25">
      <c r="A661" s="19"/>
      <c r="C661" s="16"/>
      <c r="D661" s="33"/>
    </row>
    <row r="662" spans="1:4" ht="14.25">
      <c r="A662" s="19"/>
      <c r="C662" s="16"/>
      <c r="D662" s="33"/>
    </row>
    <row r="663" spans="1:4" ht="14.25">
      <c r="A663" s="19"/>
      <c r="C663" s="16"/>
      <c r="D663" s="33"/>
    </row>
    <row r="664" spans="1:4" ht="14.25">
      <c r="A664" s="19"/>
      <c r="C664" s="16"/>
      <c r="D664" s="33"/>
    </row>
    <row r="665" spans="1:4" ht="14.25">
      <c r="A665" s="19"/>
      <c r="C665" s="16"/>
      <c r="D665" s="33"/>
    </row>
    <row r="666" spans="1:4" ht="14.25">
      <c r="A666" s="19"/>
      <c r="C666" s="16"/>
      <c r="D666" s="33"/>
    </row>
    <row r="667" spans="1:4" ht="14.25">
      <c r="A667" s="19"/>
      <c r="C667" s="16"/>
      <c r="D667" s="33"/>
    </row>
    <row r="668" spans="1:4" ht="14.25">
      <c r="A668" s="19"/>
      <c r="C668" s="16"/>
      <c r="D668" s="33"/>
    </row>
    <row r="669" spans="1:4" ht="14.25">
      <c r="A669" s="19"/>
      <c r="C669" s="16"/>
      <c r="D669" s="33"/>
    </row>
    <row r="670" spans="1:4" ht="14.25">
      <c r="A670" s="19"/>
      <c r="C670" s="16"/>
      <c r="D670" s="33"/>
    </row>
    <row r="671" spans="1:4" ht="14.25">
      <c r="A671" s="19"/>
      <c r="C671" s="16"/>
      <c r="D671" s="33"/>
    </row>
    <row r="672" spans="1:4" ht="14.25">
      <c r="A672" s="19"/>
      <c r="C672" s="16"/>
      <c r="D672" s="33"/>
    </row>
    <row r="673" spans="1:4" ht="14.25">
      <c r="A673" s="19"/>
      <c r="C673" s="16"/>
      <c r="D673" s="33"/>
    </row>
    <row r="674" spans="1:4" ht="14.25">
      <c r="A674" s="19"/>
      <c r="C674" s="16"/>
      <c r="D674" s="33"/>
    </row>
    <row r="675" spans="1:4" ht="14.25">
      <c r="A675" s="19"/>
      <c r="C675" s="16"/>
      <c r="D675" s="33"/>
    </row>
    <row r="676" spans="1:4" ht="14.25">
      <c r="A676" s="19"/>
      <c r="C676" s="16"/>
      <c r="D676" s="33"/>
    </row>
    <row r="677" spans="1:4" ht="14.25">
      <c r="A677" s="19"/>
      <c r="C677" s="16"/>
      <c r="D677" s="33"/>
    </row>
    <row r="678" spans="1:4" ht="14.25">
      <c r="A678" s="19"/>
      <c r="C678" s="16"/>
      <c r="D678" s="33"/>
    </row>
    <row r="679" spans="1:4" ht="14.25">
      <c r="A679" s="19"/>
      <c r="C679" s="16"/>
      <c r="D679" s="33"/>
    </row>
    <row r="680" spans="1:4" ht="14.25">
      <c r="A680" s="19"/>
      <c r="C680" s="16"/>
      <c r="D680" s="33"/>
    </row>
    <row r="681" spans="1:4" ht="14.25">
      <c r="A681" s="19"/>
      <c r="C681" s="16"/>
      <c r="D681" s="33"/>
    </row>
    <row r="682" spans="1:4" ht="14.25">
      <c r="A682" s="19"/>
      <c r="C682" s="16"/>
      <c r="D682" s="33"/>
    </row>
    <row r="683" spans="1:4" ht="14.25">
      <c r="A683" s="19"/>
      <c r="C683" s="16"/>
      <c r="D683" s="33"/>
    </row>
    <row r="684" spans="1:4" ht="14.25">
      <c r="A684" s="19"/>
      <c r="C684" s="16"/>
      <c r="D684" s="33"/>
    </row>
    <row r="685" spans="1:4" ht="14.25">
      <c r="A685" s="19"/>
      <c r="C685" s="16"/>
      <c r="D685" s="33"/>
    </row>
    <row r="686" spans="1:4" ht="14.25">
      <c r="A686" s="19"/>
      <c r="C686" s="16"/>
      <c r="D686" s="33"/>
    </row>
    <row r="687" spans="1:4" ht="14.25">
      <c r="A687" s="19"/>
      <c r="C687" s="16"/>
      <c r="D687" s="33"/>
    </row>
    <row r="688" spans="1:4" ht="14.25">
      <c r="A688" s="19"/>
      <c r="C688" s="16"/>
      <c r="D688" s="33"/>
    </row>
    <row r="689" spans="1:4" ht="14.25">
      <c r="A689" s="19"/>
      <c r="C689" s="16"/>
      <c r="D689" s="33"/>
    </row>
    <row r="690" spans="1:4" ht="14.25">
      <c r="A690" s="19"/>
      <c r="C690" s="16"/>
      <c r="D690" s="33"/>
    </row>
    <row r="691" spans="1:4" ht="14.25">
      <c r="A691" s="19"/>
      <c r="C691" s="16"/>
      <c r="D691" s="33"/>
    </row>
    <row r="692" spans="1:4" ht="14.25">
      <c r="A692" s="19"/>
      <c r="C692" s="16"/>
      <c r="D692" s="33"/>
    </row>
    <row r="693" spans="1:4" ht="14.25">
      <c r="A693" s="19"/>
      <c r="C693" s="16"/>
      <c r="D693" s="33"/>
    </row>
    <row r="694" spans="1:4" ht="14.25">
      <c r="A694" s="19"/>
      <c r="C694" s="16"/>
      <c r="D694" s="33"/>
    </row>
    <row r="695" spans="1:4" ht="14.25">
      <c r="A695" s="19"/>
      <c r="C695" s="16"/>
      <c r="D695" s="33"/>
    </row>
    <row r="696" spans="1:4" ht="14.25">
      <c r="A696" s="19"/>
      <c r="C696" s="16"/>
      <c r="D696" s="33"/>
    </row>
    <row r="697" spans="1:4" ht="14.25">
      <c r="A697" s="19"/>
      <c r="C697" s="16"/>
      <c r="D697" s="33"/>
    </row>
    <row r="698" spans="1:4" ht="14.25">
      <c r="A698" s="19"/>
      <c r="C698" s="16"/>
      <c r="D698" s="33"/>
    </row>
    <row r="699" spans="1:4" ht="14.25">
      <c r="A699" s="19"/>
      <c r="C699" s="16"/>
      <c r="D699" s="33"/>
    </row>
    <row r="700" spans="1:4" ht="14.25">
      <c r="A700" s="19"/>
      <c r="C700" s="16"/>
      <c r="D700" s="33"/>
    </row>
    <row r="701" spans="1:4" ht="14.25">
      <c r="A701" s="19"/>
      <c r="C701" s="16"/>
      <c r="D701" s="33"/>
    </row>
    <row r="702" spans="1:4" ht="14.25">
      <c r="A702" s="19"/>
      <c r="C702" s="16"/>
      <c r="D702" s="33"/>
    </row>
    <row r="703" spans="1:4" ht="14.25">
      <c r="A703" s="19"/>
      <c r="C703" s="16"/>
      <c r="D703" s="33"/>
    </row>
    <row r="704" spans="1:4" ht="14.25">
      <c r="A704" s="19"/>
      <c r="C704" s="16"/>
      <c r="D704" s="33"/>
    </row>
    <row r="705" spans="1:4" ht="14.25">
      <c r="A705" s="19"/>
      <c r="C705" s="16"/>
      <c r="D705" s="33"/>
    </row>
    <row r="706" spans="1:4" ht="14.25">
      <c r="A706" s="19"/>
      <c r="C706" s="16"/>
      <c r="D706" s="33"/>
    </row>
    <row r="707" spans="1:4" ht="14.25">
      <c r="A707" s="19"/>
      <c r="C707" s="16"/>
      <c r="D707" s="33"/>
    </row>
    <row r="708" spans="1:4" ht="14.25">
      <c r="A708" s="19"/>
      <c r="C708" s="16"/>
      <c r="D708" s="33"/>
    </row>
    <row r="709" spans="1:4" ht="14.25">
      <c r="A709" s="19"/>
      <c r="C709" s="16"/>
      <c r="D709" s="33"/>
    </row>
    <row r="710" spans="1:4" ht="14.25">
      <c r="A710" s="19"/>
      <c r="C710" s="16"/>
      <c r="D710" s="33"/>
    </row>
    <row r="711" spans="1:4" ht="14.25">
      <c r="A711" s="19"/>
      <c r="C711" s="16"/>
      <c r="D711" s="33"/>
    </row>
    <row r="712" spans="1:4" ht="14.25">
      <c r="A712" s="19"/>
      <c r="C712" s="16"/>
      <c r="D712" s="33"/>
    </row>
    <row r="713" spans="1:4" ht="14.25">
      <c r="A713" s="19"/>
      <c r="C713" s="16"/>
      <c r="D713" s="33"/>
    </row>
    <row r="714" spans="1:4" ht="14.25">
      <c r="A714" s="19"/>
      <c r="C714" s="16"/>
      <c r="D714" s="33"/>
    </row>
  </sheetData>
  <sheetProtection/>
  <mergeCells count="50">
    <mergeCell ref="A50:D50"/>
    <mergeCell ref="A167:D167"/>
    <mergeCell ref="A94:C94"/>
    <mergeCell ref="A65:D65"/>
    <mergeCell ref="A76:C76"/>
    <mergeCell ref="A105:C105"/>
    <mergeCell ref="A85:C85"/>
    <mergeCell ref="A159:C159"/>
    <mergeCell ref="A125:C125"/>
    <mergeCell ref="A77:D77"/>
    <mergeCell ref="A180:C180"/>
    <mergeCell ref="A181:D181"/>
    <mergeCell ref="A137:D137"/>
    <mergeCell ref="A67:D67"/>
    <mergeCell ref="A89:C89"/>
    <mergeCell ref="B195:C195"/>
    <mergeCell ref="A185:D185"/>
    <mergeCell ref="A99:D99"/>
    <mergeCell ref="A164:C164"/>
    <mergeCell ref="A126:D126"/>
    <mergeCell ref="A49:C49"/>
    <mergeCell ref="A62:C62"/>
    <mergeCell ref="A63:D63"/>
    <mergeCell ref="A178:D178"/>
    <mergeCell ref="A169:D169"/>
    <mergeCell ref="A136:C136"/>
    <mergeCell ref="A86:D86"/>
    <mergeCell ref="A176:D176"/>
    <mergeCell ref="A165:D165"/>
    <mergeCell ref="A160:D160"/>
    <mergeCell ref="B196:C196"/>
    <mergeCell ref="A97:D97"/>
    <mergeCell ref="A3:D3"/>
    <mergeCell ref="A5:D5"/>
    <mergeCell ref="A8:D8"/>
    <mergeCell ref="A42:D42"/>
    <mergeCell ref="A33:D33"/>
    <mergeCell ref="A32:C32"/>
    <mergeCell ref="A41:C41"/>
    <mergeCell ref="A173:C173"/>
    <mergeCell ref="A7:C7"/>
    <mergeCell ref="A171:D171"/>
    <mergeCell ref="A174:D174"/>
    <mergeCell ref="B197:C197"/>
    <mergeCell ref="A69:D69"/>
    <mergeCell ref="A90:D90"/>
    <mergeCell ref="A106:D106"/>
    <mergeCell ref="A187:D187"/>
    <mergeCell ref="A192:C192"/>
    <mergeCell ref="A71:D7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65" r:id="rId1"/>
  <headerFooter alignWithMargins="0">
    <oddFooter>&amp;CStrona &amp;P z &amp;N</oddFooter>
  </headerFooter>
  <rowBreaks count="2" manualBreakCount="2">
    <brk id="76" max="3" man="1"/>
    <brk id="15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80" zoomScaleSheetLayoutView="80" zoomScalePageLayoutView="0" workbookViewId="0" topLeftCell="C6">
      <selection activeCell="N10" sqref="N10:U10"/>
    </sheetView>
  </sheetViews>
  <sheetFormatPr defaultColWidth="9.140625" defaultRowHeight="12.75"/>
  <cols>
    <col min="1" max="1" width="4.57421875" style="45" customWidth="1"/>
    <col min="2" max="2" width="21.7109375" style="45" customWidth="1"/>
    <col min="3" max="3" width="19.7109375" style="45" customWidth="1"/>
    <col min="4" max="4" width="28.140625" style="46" customWidth="1"/>
    <col min="5" max="5" width="15.57421875" style="45" customWidth="1"/>
    <col min="6" max="6" width="25.00390625" style="45" customWidth="1"/>
    <col min="7" max="7" width="15.8515625" style="47" customWidth="1"/>
    <col min="8" max="8" width="17.140625" style="48" customWidth="1"/>
    <col min="9" max="9" width="17.7109375" style="48" customWidth="1"/>
    <col min="10" max="10" width="14.8515625" style="47" customWidth="1"/>
    <col min="11" max="11" width="15.57421875" style="45" customWidth="1"/>
    <col min="12" max="12" width="15.140625" style="45" customWidth="1"/>
    <col min="13" max="13" width="17.140625" style="45" customWidth="1"/>
    <col min="14" max="14" width="24.7109375" style="50" customWidth="1"/>
    <col min="15" max="18" width="17.7109375" style="45" customWidth="1"/>
    <col min="19" max="21" width="10.7109375" style="45" customWidth="1"/>
    <col min="22" max="22" width="10.00390625" style="45" customWidth="1"/>
    <col min="23" max="16384" width="9.140625" style="15" customWidth="1"/>
  </cols>
  <sheetData>
    <row r="1" spans="1:13" ht="15">
      <c r="A1" s="44" t="s">
        <v>328</v>
      </c>
      <c r="J1" s="175"/>
      <c r="K1" s="175"/>
      <c r="L1" s="49"/>
      <c r="M1" s="49"/>
    </row>
    <row r="2" spans="1:22" ht="23.25" customHeight="1">
      <c r="A2" s="176" t="s">
        <v>327</v>
      </c>
      <c r="B2" s="176"/>
      <c r="C2" s="176"/>
      <c r="D2" s="176"/>
      <c r="E2" s="176"/>
      <c r="F2" s="176"/>
      <c r="G2" s="176"/>
      <c r="H2" s="176"/>
      <c r="I2" s="176"/>
      <c r="J2" s="176"/>
      <c r="K2" s="172"/>
      <c r="L2" s="172"/>
      <c r="M2" s="173"/>
      <c r="N2" s="173"/>
      <c r="O2" s="173"/>
      <c r="P2" s="173"/>
      <c r="Q2" s="173"/>
      <c r="R2" s="173"/>
      <c r="S2" s="173"/>
      <c r="T2" s="173"/>
      <c r="U2" s="173"/>
      <c r="V2" s="174"/>
    </row>
    <row r="3" spans="1:22" s="3" customFormat="1" ht="18" customHeight="1">
      <c r="A3" s="167" t="s">
        <v>9</v>
      </c>
      <c r="B3" s="167" t="s">
        <v>326</v>
      </c>
      <c r="C3" s="167" t="s">
        <v>325</v>
      </c>
      <c r="D3" s="167" t="s">
        <v>324</v>
      </c>
      <c r="E3" s="167" t="s">
        <v>323</v>
      </c>
      <c r="F3" s="167" t="s">
        <v>322</v>
      </c>
      <c r="G3" s="167" t="s">
        <v>321</v>
      </c>
      <c r="H3" s="167" t="s">
        <v>320</v>
      </c>
      <c r="I3" s="168" t="s">
        <v>319</v>
      </c>
      <c r="J3" s="167" t="s">
        <v>318</v>
      </c>
      <c r="K3" s="167" t="s">
        <v>317</v>
      </c>
      <c r="L3" s="167" t="s">
        <v>316</v>
      </c>
      <c r="M3" s="168" t="s">
        <v>315</v>
      </c>
      <c r="N3" s="171" t="s">
        <v>349</v>
      </c>
      <c r="O3" s="167" t="s">
        <v>314</v>
      </c>
      <c r="P3" s="167"/>
      <c r="Q3" s="167" t="s">
        <v>642</v>
      </c>
      <c r="R3" s="167"/>
      <c r="S3" s="167" t="s">
        <v>477</v>
      </c>
      <c r="T3" s="167"/>
      <c r="U3" s="167"/>
      <c r="V3" s="167"/>
    </row>
    <row r="4" spans="1:22" s="3" customFormat="1" ht="18" customHeight="1">
      <c r="A4" s="167"/>
      <c r="B4" s="167"/>
      <c r="C4" s="167"/>
      <c r="D4" s="167"/>
      <c r="E4" s="167"/>
      <c r="F4" s="167"/>
      <c r="G4" s="167"/>
      <c r="H4" s="167"/>
      <c r="I4" s="169"/>
      <c r="J4" s="167"/>
      <c r="K4" s="167"/>
      <c r="L4" s="167"/>
      <c r="M4" s="169"/>
      <c r="N4" s="171"/>
      <c r="O4" s="167"/>
      <c r="P4" s="167"/>
      <c r="Q4" s="167"/>
      <c r="R4" s="167"/>
      <c r="S4" s="167"/>
      <c r="T4" s="167"/>
      <c r="U4" s="167"/>
      <c r="V4" s="167"/>
    </row>
    <row r="5" spans="1:22" s="3" customFormat="1" ht="47.25" customHeight="1">
      <c r="A5" s="167"/>
      <c r="B5" s="167"/>
      <c r="C5" s="167"/>
      <c r="D5" s="167"/>
      <c r="E5" s="167"/>
      <c r="F5" s="167"/>
      <c r="G5" s="167"/>
      <c r="H5" s="167"/>
      <c r="I5" s="170"/>
      <c r="J5" s="167"/>
      <c r="K5" s="167"/>
      <c r="L5" s="167"/>
      <c r="M5" s="170"/>
      <c r="N5" s="171"/>
      <c r="O5" s="9" t="s">
        <v>313</v>
      </c>
      <c r="P5" s="9" t="s">
        <v>312</v>
      </c>
      <c r="Q5" s="9" t="s">
        <v>313</v>
      </c>
      <c r="R5" s="9" t="s">
        <v>312</v>
      </c>
      <c r="S5" s="9" t="s">
        <v>311</v>
      </c>
      <c r="T5" s="9" t="s">
        <v>310</v>
      </c>
      <c r="U5" s="9" t="s">
        <v>309</v>
      </c>
      <c r="V5" s="9" t="s">
        <v>308</v>
      </c>
    </row>
    <row r="6" spans="1:22" ht="18.75" customHeight="1">
      <c r="A6" s="158" t="s">
        <v>50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52"/>
      <c r="O6" s="53"/>
      <c r="P6" s="53"/>
      <c r="Q6" s="53"/>
      <c r="R6" s="53"/>
      <c r="S6" s="53"/>
      <c r="T6" s="53"/>
      <c r="U6" s="53"/>
      <c r="V6" s="53"/>
    </row>
    <row r="7" spans="1:22" s="3" customFormat="1" ht="45" customHeight="1">
      <c r="A7" s="12">
        <v>1</v>
      </c>
      <c r="B7" s="14" t="s">
        <v>307</v>
      </c>
      <c r="C7" s="14" t="s">
        <v>306</v>
      </c>
      <c r="D7" s="14" t="s">
        <v>305</v>
      </c>
      <c r="E7" s="14" t="s">
        <v>350</v>
      </c>
      <c r="F7" s="14" t="s">
        <v>304</v>
      </c>
      <c r="G7" s="14" t="s">
        <v>111</v>
      </c>
      <c r="H7" s="14">
        <v>2016</v>
      </c>
      <c r="I7" s="14" t="s">
        <v>303</v>
      </c>
      <c r="J7" s="14" t="s">
        <v>111</v>
      </c>
      <c r="K7" s="54" t="s">
        <v>302</v>
      </c>
      <c r="L7" s="12" t="s">
        <v>301</v>
      </c>
      <c r="M7" s="12" t="s">
        <v>92</v>
      </c>
      <c r="N7" s="51"/>
      <c r="O7" s="55" t="s">
        <v>814</v>
      </c>
      <c r="P7" s="55" t="s">
        <v>815</v>
      </c>
      <c r="Q7" s="55" t="s">
        <v>111</v>
      </c>
      <c r="R7" s="55" t="s">
        <v>111</v>
      </c>
      <c r="S7" s="55" t="s">
        <v>219</v>
      </c>
      <c r="T7" s="55"/>
      <c r="U7" s="55"/>
      <c r="V7" s="55"/>
    </row>
    <row r="8" spans="1:22" s="3" customFormat="1" ht="45" customHeight="1">
      <c r="A8" s="12">
        <v>2</v>
      </c>
      <c r="B8" s="14" t="s">
        <v>300</v>
      </c>
      <c r="C8" s="14" t="s">
        <v>299</v>
      </c>
      <c r="D8" s="14" t="s">
        <v>298</v>
      </c>
      <c r="E8" s="14" t="s">
        <v>297</v>
      </c>
      <c r="F8" s="14" t="s">
        <v>296</v>
      </c>
      <c r="G8" s="14" t="s">
        <v>111</v>
      </c>
      <c r="H8" s="14">
        <v>2016</v>
      </c>
      <c r="I8" s="14" t="s">
        <v>295</v>
      </c>
      <c r="J8" s="14" t="s">
        <v>111</v>
      </c>
      <c r="K8" s="54" t="s">
        <v>294</v>
      </c>
      <c r="L8" s="12" t="s">
        <v>293</v>
      </c>
      <c r="M8" s="12" t="s">
        <v>92</v>
      </c>
      <c r="N8" s="51"/>
      <c r="O8" s="55" t="s">
        <v>816</v>
      </c>
      <c r="P8" s="55" t="s">
        <v>817</v>
      </c>
      <c r="Q8" s="55" t="s">
        <v>111</v>
      </c>
      <c r="R8" s="55" t="s">
        <v>111</v>
      </c>
      <c r="S8" s="55" t="s">
        <v>219</v>
      </c>
      <c r="T8" s="55"/>
      <c r="U8" s="55"/>
      <c r="V8" s="55"/>
    </row>
    <row r="9" spans="1:22" ht="18.75" customHeight="1">
      <c r="A9" s="158" t="s">
        <v>292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52"/>
      <c r="O9" s="53"/>
      <c r="P9" s="53"/>
      <c r="Q9" s="53"/>
      <c r="R9" s="53"/>
      <c r="S9" s="53"/>
      <c r="T9" s="53"/>
      <c r="U9" s="53"/>
      <c r="V9" s="53"/>
    </row>
    <row r="10" spans="1:22" s="3" customFormat="1" ht="45" customHeight="1">
      <c r="A10" s="12">
        <v>3</v>
      </c>
      <c r="B10" s="14" t="s">
        <v>286</v>
      </c>
      <c r="C10" s="14" t="s">
        <v>285</v>
      </c>
      <c r="D10" s="14" t="s">
        <v>291</v>
      </c>
      <c r="E10" s="14" t="s">
        <v>290</v>
      </c>
      <c r="F10" s="14" t="s">
        <v>276</v>
      </c>
      <c r="G10" s="14" t="s">
        <v>275</v>
      </c>
      <c r="H10" s="14">
        <v>2012</v>
      </c>
      <c r="I10" s="14" t="s">
        <v>644</v>
      </c>
      <c r="J10" s="14">
        <v>5</v>
      </c>
      <c r="K10" s="54" t="s">
        <v>289</v>
      </c>
      <c r="L10" s="12" t="s">
        <v>281</v>
      </c>
      <c r="M10" s="12" t="s">
        <v>272</v>
      </c>
      <c r="N10" s="51">
        <v>53100</v>
      </c>
      <c r="O10" s="55" t="s">
        <v>818</v>
      </c>
      <c r="P10" s="55" t="s">
        <v>819</v>
      </c>
      <c r="Q10" s="55" t="s">
        <v>818</v>
      </c>
      <c r="R10" s="55" t="s">
        <v>819</v>
      </c>
      <c r="S10" s="55" t="s">
        <v>219</v>
      </c>
      <c r="T10" s="55" t="s">
        <v>219</v>
      </c>
      <c r="U10" s="55" t="s">
        <v>219</v>
      </c>
      <c r="V10" s="55"/>
    </row>
    <row r="11" spans="1:22" ht="18.75" customHeight="1">
      <c r="A11" s="158" t="s">
        <v>288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52"/>
      <c r="O11" s="53"/>
      <c r="P11" s="53"/>
      <c r="Q11" s="53"/>
      <c r="R11" s="53"/>
      <c r="S11" s="53"/>
      <c r="T11" s="53"/>
      <c r="U11" s="53"/>
      <c r="V11" s="53"/>
    </row>
    <row r="12" spans="1:22" s="3" customFormat="1" ht="45" customHeight="1">
      <c r="A12" s="12">
        <v>4</v>
      </c>
      <c r="B12" s="14" t="s">
        <v>549</v>
      </c>
      <c r="C12" s="14" t="s">
        <v>551</v>
      </c>
      <c r="D12" s="14" t="s">
        <v>552</v>
      </c>
      <c r="E12" s="14" t="s">
        <v>550</v>
      </c>
      <c r="F12" s="14" t="s">
        <v>276</v>
      </c>
      <c r="G12" s="14" t="s">
        <v>553</v>
      </c>
      <c r="H12" s="14">
        <v>2020</v>
      </c>
      <c r="I12" s="14" t="s">
        <v>554</v>
      </c>
      <c r="J12" s="14">
        <v>6</v>
      </c>
      <c r="K12" s="54" t="s">
        <v>555</v>
      </c>
      <c r="L12" s="12" t="s">
        <v>556</v>
      </c>
      <c r="M12" s="12" t="s">
        <v>557</v>
      </c>
      <c r="N12" s="51">
        <v>591700</v>
      </c>
      <c r="O12" s="55" t="s">
        <v>820</v>
      </c>
      <c r="P12" s="55" t="s">
        <v>821</v>
      </c>
      <c r="Q12" s="55" t="s">
        <v>820</v>
      </c>
      <c r="R12" s="55" t="s">
        <v>821</v>
      </c>
      <c r="S12" s="55" t="s">
        <v>219</v>
      </c>
      <c r="T12" s="55" t="s">
        <v>219</v>
      </c>
      <c r="U12" s="55" t="s">
        <v>219</v>
      </c>
      <c r="V12" s="55"/>
    </row>
    <row r="13" spans="1:22" s="3" customFormat="1" ht="45" customHeight="1">
      <c r="A13" s="12">
        <v>5</v>
      </c>
      <c r="B13" s="14" t="s">
        <v>286</v>
      </c>
      <c r="C13" s="14" t="s">
        <v>285</v>
      </c>
      <c r="D13" s="14" t="s">
        <v>284</v>
      </c>
      <c r="E13" s="14" t="s">
        <v>283</v>
      </c>
      <c r="F13" s="14" t="s">
        <v>276</v>
      </c>
      <c r="G13" s="14" t="s">
        <v>275</v>
      </c>
      <c r="H13" s="14">
        <v>2013</v>
      </c>
      <c r="I13" s="14" t="s">
        <v>282</v>
      </c>
      <c r="J13" s="14">
        <v>5</v>
      </c>
      <c r="K13" s="54" t="s">
        <v>258</v>
      </c>
      <c r="L13" s="12" t="s">
        <v>281</v>
      </c>
      <c r="M13" s="12" t="s">
        <v>272</v>
      </c>
      <c r="N13" s="51">
        <v>54900</v>
      </c>
      <c r="O13" s="55" t="s">
        <v>822</v>
      </c>
      <c r="P13" s="55" t="s">
        <v>823</v>
      </c>
      <c r="Q13" s="55" t="s">
        <v>822</v>
      </c>
      <c r="R13" s="55" t="s">
        <v>823</v>
      </c>
      <c r="S13" s="55" t="s">
        <v>219</v>
      </c>
      <c r="T13" s="55" t="s">
        <v>219</v>
      </c>
      <c r="U13" s="55" t="s">
        <v>219</v>
      </c>
      <c r="V13" s="55"/>
    </row>
    <row r="14" spans="1:22" s="3" customFormat="1" ht="45" customHeight="1">
      <c r="A14" s="12">
        <v>6</v>
      </c>
      <c r="B14" s="14" t="s">
        <v>280</v>
      </c>
      <c r="C14" s="14" t="s">
        <v>279</v>
      </c>
      <c r="D14" s="14" t="s">
        <v>278</v>
      </c>
      <c r="E14" s="14" t="s">
        <v>277</v>
      </c>
      <c r="F14" s="14" t="s">
        <v>276</v>
      </c>
      <c r="G14" s="14" t="s">
        <v>275</v>
      </c>
      <c r="H14" s="14">
        <v>2015</v>
      </c>
      <c r="I14" s="14" t="s">
        <v>274</v>
      </c>
      <c r="J14" s="14">
        <v>6</v>
      </c>
      <c r="K14" s="54" t="s">
        <v>273</v>
      </c>
      <c r="L14" s="12" t="s">
        <v>258</v>
      </c>
      <c r="M14" s="12" t="s">
        <v>272</v>
      </c>
      <c r="N14" s="51">
        <v>72700</v>
      </c>
      <c r="O14" s="55" t="s">
        <v>824</v>
      </c>
      <c r="P14" s="55" t="s">
        <v>825</v>
      </c>
      <c r="Q14" s="55" t="s">
        <v>824</v>
      </c>
      <c r="R14" s="55" t="s">
        <v>825</v>
      </c>
      <c r="S14" s="55" t="s">
        <v>219</v>
      </c>
      <c r="T14" s="55" t="s">
        <v>219</v>
      </c>
      <c r="U14" s="55" t="s">
        <v>219</v>
      </c>
      <c r="V14" s="55"/>
    </row>
    <row r="15" spans="1:22" s="3" customFormat="1" ht="45" customHeight="1">
      <c r="A15" s="12">
        <v>7</v>
      </c>
      <c r="B15" s="14" t="s">
        <v>363</v>
      </c>
      <c r="C15" s="14" t="s">
        <v>364</v>
      </c>
      <c r="D15" s="14" t="s">
        <v>365</v>
      </c>
      <c r="E15" s="14" t="s">
        <v>352</v>
      </c>
      <c r="F15" s="14" t="s">
        <v>276</v>
      </c>
      <c r="G15" s="14" t="s">
        <v>287</v>
      </c>
      <c r="H15" s="14">
        <v>2018</v>
      </c>
      <c r="I15" s="14" t="s">
        <v>366</v>
      </c>
      <c r="J15" s="14">
        <v>6</v>
      </c>
      <c r="K15" s="54" t="s">
        <v>111</v>
      </c>
      <c r="L15" s="12" t="s">
        <v>367</v>
      </c>
      <c r="M15" s="12" t="s">
        <v>370</v>
      </c>
      <c r="N15" s="51">
        <v>609000</v>
      </c>
      <c r="O15" s="55" t="s">
        <v>820</v>
      </c>
      <c r="P15" s="55" t="s">
        <v>821</v>
      </c>
      <c r="Q15" s="55" t="s">
        <v>820</v>
      </c>
      <c r="R15" s="55" t="s">
        <v>821</v>
      </c>
      <c r="S15" s="55" t="s">
        <v>219</v>
      </c>
      <c r="T15" s="55" t="s">
        <v>219</v>
      </c>
      <c r="U15" s="55" t="s">
        <v>219</v>
      </c>
      <c r="V15" s="55"/>
    </row>
    <row r="16" spans="1:22" s="3" customFormat="1" ht="18.75" customHeight="1">
      <c r="A16" s="158" t="s">
        <v>271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52"/>
      <c r="O16" s="56"/>
      <c r="P16" s="56"/>
      <c r="Q16" s="56"/>
      <c r="R16" s="56"/>
      <c r="S16" s="56"/>
      <c r="T16" s="56"/>
      <c r="U16" s="56"/>
      <c r="V16" s="56"/>
    </row>
    <row r="17" spans="1:22" s="3" customFormat="1" ht="45" customHeight="1">
      <c r="A17" s="12">
        <v>1</v>
      </c>
      <c r="B17" s="14" t="s">
        <v>634</v>
      </c>
      <c r="C17" s="14" t="s">
        <v>641</v>
      </c>
      <c r="D17" s="14" t="s">
        <v>635</v>
      </c>
      <c r="E17" s="14" t="s">
        <v>636</v>
      </c>
      <c r="F17" s="14" t="s">
        <v>266</v>
      </c>
      <c r="G17" s="14" t="s">
        <v>637</v>
      </c>
      <c r="H17" s="14">
        <v>2020</v>
      </c>
      <c r="I17" s="14" t="s">
        <v>638</v>
      </c>
      <c r="J17" s="14">
        <v>9</v>
      </c>
      <c r="K17" s="54" t="s">
        <v>111</v>
      </c>
      <c r="L17" s="12" t="s">
        <v>639</v>
      </c>
      <c r="M17" s="12" t="s">
        <v>640</v>
      </c>
      <c r="N17" s="51">
        <v>119300</v>
      </c>
      <c r="O17" s="55" t="s">
        <v>826</v>
      </c>
      <c r="P17" s="55" t="s">
        <v>827</v>
      </c>
      <c r="Q17" s="55" t="s">
        <v>826</v>
      </c>
      <c r="R17" s="55" t="s">
        <v>827</v>
      </c>
      <c r="S17" s="55" t="s">
        <v>219</v>
      </c>
      <c r="T17" s="55" t="s">
        <v>219</v>
      </c>
      <c r="U17" s="55" t="s">
        <v>219</v>
      </c>
      <c r="V17" s="55"/>
    </row>
    <row r="18" spans="1:22" s="3" customFormat="1" ht="18.75" customHeight="1">
      <c r="A18" s="158" t="s">
        <v>262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52"/>
      <c r="O18" s="53"/>
      <c r="P18" s="53"/>
      <c r="Q18" s="53"/>
      <c r="R18" s="53"/>
      <c r="S18" s="53"/>
      <c r="T18" s="53"/>
      <c r="U18" s="53"/>
      <c r="V18" s="53"/>
    </row>
    <row r="19" spans="1:22" s="3" customFormat="1" ht="45" customHeight="1">
      <c r="A19" s="12">
        <v>1</v>
      </c>
      <c r="B19" s="14" t="s">
        <v>566</v>
      </c>
      <c r="C19" s="14">
        <v>320</v>
      </c>
      <c r="D19" s="60" t="s">
        <v>567</v>
      </c>
      <c r="E19" s="14" t="s">
        <v>260</v>
      </c>
      <c r="F19" s="14" t="s">
        <v>223</v>
      </c>
      <c r="G19" s="14" t="s">
        <v>259</v>
      </c>
      <c r="H19" s="14">
        <v>2003</v>
      </c>
      <c r="I19" s="14" t="s">
        <v>568</v>
      </c>
      <c r="J19" s="14">
        <v>1</v>
      </c>
      <c r="K19" s="54" t="s">
        <v>111</v>
      </c>
      <c r="L19" s="12" t="s">
        <v>238</v>
      </c>
      <c r="M19" s="12" t="s">
        <v>92</v>
      </c>
      <c r="N19" s="51"/>
      <c r="O19" s="55" t="s">
        <v>830</v>
      </c>
      <c r="P19" s="55" t="s">
        <v>831</v>
      </c>
      <c r="Q19" s="55" t="s">
        <v>111</v>
      </c>
      <c r="R19" s="55" t="s">
        <v>111</v>
      </c>
      <c r="S19" s="55" t="s">
        <v>219</v>
      </c>
      <c r="T19" s="55" t="s">
        <v>219</v>
      </c>
      <c r="U19" s="55"/>
      <c r="V19" s="55"/>
    </row>
    <row r="20" spans="1:22" s="3" customFormat="1" ht="45" customHeight="1">
      <c r="A20" s="12">
        <v>2</v>
      </c>
      <c r="B20" s="14" t="s">
        <v>261</v>
      </c>
      <c r="C20" s="14" t="s">
        <v>569</v>
      </c>
      <c r="D20" s="14" t="s">
        <v>570</v>
      </c>
      <c r="E20" s="14" t="s">
        <v>257</v>
      </c>
      <c r="F20" s="14" t="s">
        <v>571</v>
      </c>
      <c r="G20" s="14" t="s">
        <v>111</v>
      </c>
      <c r="H20" s="14">
        <v>2003</v>
      </c>
      <c r="I20" s="14" t="s">
        <v>572</v>
      </c>
      <c r="J20" s="14" t="s">
        <v>111</v>
      </c>
      <c r="K20" s="54" t="s">
        <v>256</v>
      </c>
      <c r="L20" s="12" t="s">
        <v>255</v>
      </c>
      <c r="M20" s="12" t="s">
        <v>92</v>
      </c>
      <c r="N20" s="51"/>
      <c r="O20" s="55" t="s">
        <v>828</v>
      </c>
      <c r="P20" s="55" t="s">
        <v>829</v>
      </c>
      <c r="Q20" s="55" t="s">
        <v>111</v>
      </c>
      <c r="R20" s="55" t="s">
        <v>111</v>
      </c>
      <c r="S20" s="55" t="s">
        <v>219</v>
      </c>
      <c r="T20" s="55"/>
      <c r="U20" s="55"/>
      <c r="V20" s="55"/>
    </row>
    <row r="21" spans="1:22" s="3" customFormat="1" ht="45" customHeight="1">
      <c r="A21" s="12">
        <v>3</v>
      </c>
      <c r="B21" s="14" t="s">
        <v>245</v>
      </c>
      <c r="C21" s="14" t="s">
        <v>563</v>
      </c>
      <c r="D21" s="60" t="s">
        <v>329</v>
      </c>
      <c r="E21" s="14" t="s">
        <v>254</v>
      </c>
      <c r="F21" s="14" t="s">
        <v>223</v>
      </c>
      <c r="G21" s="14" t="s">
        <v>244</v>
      </c>
      <c r="H21" s="14">
        <v>1971</v>
      </c>
      <c r="I21" s="14" t="s">
        <v>564</v>
      </c>
      <c r="J21" s="14">
        <v>1</v>
      </c>
      <c r="K21" s="54" t="s">
        <v>111</v>
      </c>
      <c r="L21" s="12" t="s">
        <v>253</v>
      </c>
      <c r="M21" s="12" t="s">
        <v>252</v>
      </c>
      <c r="N21" s="51"/>
      <c r="O21" s="55" t="s">
        <v>828</v>
      </c>
      <c r="P21" s="55" t="s">
        <v>829</v>
      </c>
      <c r="Q21" s="55" t="s">
        <v>111</v>
      </c>
      <c r="R21" s="55" t="s">
        <v>111</v>
      </c>
      <c r="S21" s="55" t="s">
        <v>219</v>
      </c>
      <c r="T21" s="55" t="s">
        <v>219</v>
      </c>
      <c r="U21" s="55"/>
      <c r="V21" s="55"/>
    </row>
    <row r="22" spans="1:22" s="3" customFormat="1" ht="45" customHeight="1">
      <c r="A22" s="12">
        <v>4</v>
      </c>
      <c r="B22" s="14" t="s">
        <v>236</v>
      </c>
      <c r="C22" s="14" t="s">
        <v>577</v>
      </c>
      <c r="D22" s="14" t="s">
        <v>576</v>
      </c>
      <c r="E22" s="14" t="s">
        <v>251</v>
      </c>
      <c r="F22" s="14" t="s">
        <v>250</v>
      </c>
      <c r="G22" s="14" t="s">
        <v>249</v>
      </c>
      <c r="H22" s="14">
        <v>2001</v>
      </c>
      <c r="I22" s="14" t="s">
        <v>578</v>
      </c>
      <c r="J22" s="14">
        <v>2</v>
      </c>
      <c r="K22" s="54" t="s">
        <v>248</v>
      </c>
      <c r="L22" s="12" t="s">
        <v>247</v>
      </c>
      <c r="M22" s="12" t="s">
        <v>246</v>
      </c>
      <c r="N22" s="51"/>
      <c r="O22" s="55" t="s">
        <v>832</v>
      </c>
      <c r="P22" s="55" t="s">
        <v>833</v>
      </c>
      <c r="Q22" s="55" t="s">
        <v>111</v>
      </c>
      <c r="R22" s="55" t="s">
        <v>111</v>
      </c>
      <c r="S22" s="55" t="s">
        <v>219</v>
      </c>
      <c r="T22" s="55" t="s">
        <v>219</v>
      </c>
      <c r="U22" s="55"/>
      <c r="V22" s="55"/>
    </row>
    <row r="23" spans="1:22" s="3" customFormat="1" ht="45" customHeight="1">
      <c r="A23" s="12">
        <v>5</v>
      </c>
      <c r="B23" s="14" t="s">
        <v>245</v>
      </c>
      <c r="C23" s="14" t="s">
        <v>579</v>
      </c>
      <c r="D23" s="60" t="s">
        <v>580</v>
      </c>
      <c r="E23" s="14" t="s">
        <v>351</v>
      </c>
      <c r="F23" s="14" t="s">
        <v>223</v>
      </c>
      <c r="G23" s="14" t="s">
        <v>244</v>
      </c>
      <c r="H23" s="14">
        <v>1983</v>
      </c>
      <c r="I23" s="14" t="s">
        <v>581</v>
      </c>
      <c r="J23" s="14">
        <v>1</v>
      </c>
      <c r="K23" s="54" t="s">
        <v>111</v>
      </c>
      <c r="L23" s="12" t="s">
        <v>243</v>
      </c>
      <c r="M23" s="12" t="s">
        <v>92</v>
      </c>
      <c r="N23" s="51"/>
      <c r="O23" s="55" t="s">
        <v>834</v>
      </c>
      <c r="P23" s="55" t="s">
        <v>835</v>
      </c>
      <c r="Q23" s="55" t="s">
        <v>111</v>
      </c>
      <c r="R23" s="55" t="s">
        <v>111</v>
      </c>
      <c r="S23" s="55" t="s">
        <v>219</v>
      </c>
      <c r="T23" s="55" t="s">
        <v>219</v>
      </c>
      <c r="U23" s="55"/>
      <c r="V23" s="55"/>
    </row>
    <row r="24" spans="1:22" s="3" customFormat="1" ht="45" customHeight="1">
      <c r="A24" s="12">
        <v>6</v>
      </c>
      <c r="B24" s="14" t="s">
        <v>242</v>
      </c>
      <c r="C24" s="14" t="s">
        <v>573</v>
      </c>
      <c r="D24" s="14" t="s">
        <v>241</v>
      </c>
      <c r="E24" s="14" t="s">
        <v>240</v>
      </c>
      <c r="F24" s="14" t="s">
        <v>250</v>
      </c>
      <c r="G24" s="14" t="s">
        <v>574</v>
      </c>
      <c r="H24" s="14">
        <v>2006</v>
      </c>
      <c r="I24" s="14" t="s">
        <v>575</v>
      </c>
      <c r="J24" s="14">
        <v>7</v>
      </c>
      <c r="K24" s="54" t="s">
        <v>239</v>
      </c>
      <c r="L24" s="12" t="s">
        <v>238</v>
      </c>
      <c r="M24" s="12" t="s">
        <v>237</v>
      </c>
      <c r="N24" s="51"/>
      <c r="O24" s="55" t="s">
        <v>836</v>
      </c>
      <c r="P24" s="55" t="s">
        <v>837</v>
      </c>
      <c r="Q24" s="55" t="s">
        <v>111</v>
      </c>
      <c r="R24" s="55" t="s">
        <v>111</v>
      </c>
      <c r="S24" s="55" t="s">
        <v>219</v>
      </c>
      <c r="T24" s="55" t="s">
        <v>219</v>
      </c>
      <c r="U24" s="55"/>
      <c r="V24" s="55"/>
    </row>
    <row r="25" spans="1:22" s="3" customFormat="1" ht="45" customHeight="1">
      <c r="A25" s="12">
        <v>7</v>
      </c>
      <c r="B25" s="14" t="s">
        <v>236</v>
      </c>
      <c r="C25" s="14" t="s">
        <v>588</v>
      </c>
      <c r="D25" s="14" t="s">
        <v>587</v>
      </c>
      <c r="E25" s="14" t="s">
        <v>235</v>
      </c>
      <c r="F25" s="14" t="s">
        <v>586</v>
      </c>
      <c r="G25" s="14" t="s">
        <v>249</v>
      </c>
      <c r="H25" s="14">
        <v>2004</v>
      </c>
      <c r="I25" s="14" t="s">
        <v>589</v>
      </c>
      <c r="J25" s="14">
        <v>2</v>
      </c>
      <c r="K25" s="54" t="s">
        <v>111</v>
      </c>
      <c r="L25" s="12" t="s">
        <v>234</v>
      </c>
      <c r="M25" s="12" t="s">
        <v>233</v>
      </c>
      <c r="N25" s="51"/>
      <c r="O25" s="55" t="s">
        <v>838</v>
      </c>
      <c r="P25" s="55" t="s">
        <v>839</v>
      </c>
      <c r="Q25" s="55" t="s">
        <v>111</v>
      </c>
      <c r="R25" s="55" t="s">
        <v>111</v>
      </c>
      <c r="S25" s="55" t="s">
        <v>219</v>
      </c>
      <c r="T25" s="55" t="s">
        <v>219</v>
      </c>
      <c r="U25" s="55"/>
      <c r="V25" s="55"/>
    </row>
    <row r="26" spans="1:22" s="3" customFormat="1" ht="45" customHeight="1">
      <c r="A26" s="12">
        <v>8</v>
      </c>
      <c r="B26" s="14" t="s">
        <v>533</v>
      </c>
      <c r="C26" s="14" t="s">
        <v>583</v>
      </c>
      <c r="D26" s="14" t="s">
        <v>582</v>
      </c>
      <c r="E26" s="14" t="s">
        <v>232</v>
      </c>
      <c r="F26" s="14" t="s">
        <v>231</v>
      </c>
      <c r="G26" s="14" t="s">
        <v>111</v>
      </c>
      <c r="H26" s="14">
        <v>2005</v>
      </c>
      <c r="I26" s="14" t="s">
        <v>584</v>
      </c>
      <c r="J26" s="14" t="s">
        <v>111</v>
      </c>
      <c r="K26" s="54" t="s">
        <v>230</v>
      </c>
      <c r="L26" s="12" t="s">
        <v>229</v>
      </c>
      <c r="M26" s="12" t="s">
        <v>92</v>
      </c>
      <c r="N26" s="51"/>
      <c r="O26" s="55" t="s">
        <v>840</v>
      </c>
      <c r="P26" s="55" t="s">
        <v>841</v>
      </c>
      <c r="Q26" s="55" t="s">
        <v>111</v>
      </c>
      <c r="R26" s="55" t="s">
        <v>111</v>
      </c>
      <c r="S26" s="55" t="s">
        <v>219</v>
      </c>
      <c r="T26" s="55"/>
      <c r="U26" s="55"/>
      <c r="V26" s="55"/>
    </row>
    <row r="27" spans="1:22" s="3" customFormat="1" ht="45" customHeight="1">
      <c r="A27" s="12">
        <v>9</v>
      </c>
      <c r="B27" s="14" t="s">
        <v>227</v>
      </c>
      <c r="C27" s="14" t="s">
        <v>226</v>
      </c>
      <c r="D27" s="14" t="s">
        <v>225</v>
      </c>
      <c r="E27" s="14" t="s">
        <v>224</v>
      </c>
      <c r="F27" s="14" t="s">
        <v>223</v>
      </c>
      <c r="G27" s="14" t="s">
        <v>222</v>
      </c>
      <c r="H27" s="14">
        <v>2015</v>
      </c>
      <c r="I27" s="14" t="s">
        <v>565</v>
      </c>
      <c r="J27" s="14">
        <v>2</v>
      </c>
      <c r="K27" s="54" t="s">
        <v>111</v>
      </c>
      <c r="L27" s="12" t="s">
        <v>221</v>
      </c>
      <c r="M27" s="12" t="s">
        <v>220</v>
      </c>
      <c r="N27" s="51"/>
      <c r="O27" s="55" t="s">
        <v>842</v>
      </c>
      <c r="P27" s="55" t="s">
        <v>843</v>
      </c>
      <c r="Q27" s="55" t="s">
        <v>111</v>
      </c>
      <c r="R27" s="55" t="s">
        <v>111</v>
      </c>
      <c r="S27" s="55" t="s">
        <v>219</v>
      </c>
      <c r="T27" s="55" t="s">
        <v>219</v>
      </c>
      <c r="U27" s="55"/>
      <c r="V27" s="55"/>
    </row>
    <row r="28" spans="1:22" s="3" customFormat="1" ht="45" customHeight="1">
      <c r="A28" s="12">
        <v>10</v>
      </c>
      <c r="B28" s="14" t="s">
        <v>354</v>
      </c>
      <c r="C28" s="14" t="s">
        <v>369</v>
      </c>
      <c r="D28" s="14">
        <v>29233</v>
      </c>
      <c r="E28" s="14" t="s">
        <v>353</v>
      </c>
      <c r="F28" s="14" t="s">
        <v>368</v>
      </c>
      <c r="G28" s="14"/>
      <c r="H28" s="14">
        <v>1937</v>
      </c>
      <c r="I28" s="14"/>
      <c r="J28" s="14">
        <v>1</v>
      </c>
      <c r="K28" s="54"/>
      <c r="L28" s="12" t="s">
        <v>228</v>
      </c>
      <c r="M28" s="12"/>
      <c r="N28" s="51"/>
      <c r="O28" s="55" t="s">
        <v>844</v>
      </c>
      <c r="P28" s="55" t="s">
        <v>845</v>
      </c>
      <c r="Q28" s="55" t="s">
        <v>111</v>
      </c>
      <c r="R28" s="55" t="s">
        <v>111</v>
      </c>
      <c r="S28" s="55" t="s">
        <v>219</v>
      </c>
      <c r="T28" s="55" t="s">
        <v>219</v>
      </c>
      <c r="U28" s="55"/>
      <c r="V28" s="55"/>
    </row>
    <row r="29" spans="1:22" s="3" customFormat="1" ht="45" customHeight="1">
      <c r="A29" s="12">
        <v>11</v>
      </c>
      <c r="B29" s="14" t="s">
        <v>307</v>
      </c>
      <c r="C29" s="14" t="s">
        <v>558</v>
      </c>
      <c r="D29" s="14" t="s">
        <v>559</v>
      </c>
      <c r="E29" s="14" t="s">
        <v>560</v>
      </c>
      <c r="F29" s="14" t="s">
        <v>296</v>
      </c>
      <c r="G29" s="14" t="s">
        <v>111</v>
      </c>
      <c r="H29" s="14">
        <v>2019</v>
      </c>
      <c r="I29" s="14" t="s">
        <v>561</v>
      </c>
      <c r="J29" s="14" t="s">
        <v>111</v>
      </c>
      <c r="K29" s="54" t="s">
        <v>562</v>
      </c>
      <c r="L29" s="12" t="s">
        <v>293</v>
      </c>
      <c r="M29" s="12" t="s">
        <v>92</v>
      </c>
      <c r="N29" s="51"/>
      <c r="O29" s="55" t="s">
        <v>846</v>
      </c>
      <c r="P29" s="55" t="s">
        <v>847</v>
      </c>
      <c r="Q29" s="55" t="s">
        <v>111</v>
      </c>
      <c r="R29" s="55" t="s">
        <v>111</v>
      </c>
      <c r="S29" s="55" t="s">
        <v>219</v>
      </c>
      <c r="T29" s="55"/>
      <c r="U29" s="55"/>
      <c r="V29" s="55"/>
    </row>
    <row r="30" spans="1:22" ht="45" customHeight="1">
      <c r="A30" s="12">
        <v>12</v>
      </c>
      <c r="B30" s="14" t="s">
        <v>532</v>
      </c>
      <c r="C30" s="14" t="s">
        <v>534</v>
      </c>
      <c r="D30" s="60" t="s">
        <v>535</v>
      </c>
      <c r="E30" s="14" t="s">
        <v>536</v>
      </c>
      <c r="F30" s="14" t="s">
        <v>537</v>
      </c>
      <c r="G30" s="14" t="s">
        <v>111</v>
      </c>
      <c r="H30" s="14">
        <v>2010</v>
      </c>
      <c r="I30" s="14" t="s">
        <v>540</v>
      </c>
      <c r="J30" s="14" t="s">
        <v>111</v>
      </c>
      <c r="K30" s="54" t="s">
        <v>538</v>
      </c>
      <c r="L30" s="12" t="s">
        <v>539</v>
      </c>
      <c r="M30" s="12" t="s">
        <v>92</v>
      </c>
      <c r="N30" s="51"/>
      <c r="O30" s="55" t="s">
        <v>848</v>
      </c>
      <c r="P30" s="55" t="s">
        <v>849</v>
      </c>
      <c r="Q30" s="55" t="s">
        <v>111</v>
      </c>
      <c r="R30" s="55" t="s">
        <v>111</v>
      </c>
      <c r="S30" s="55" t="s">
        <v>219</v>
      </c>
      <c r="T30" s="55"/>
      <c r="U30" s="55"/>
      <c r="V30" s="55"/>
    </row>
    <row r="31" spans="1:22" ht="45" customHeight="1">
      <c r="A31" s="12">
        <v>13</v>
      </c>
      <c r="B31" s="14" t="s">
        <v>270</v>
      </c>
      <c r="C31" s="14" t="s">
        <v>269</v>
      </c>
      <c r="D31" s="14" t="s">
        <v>268</v>
      </c>
      <c r="E31" s="14" t="s">
        <v>267</v>
      </c>
      <c r="F31" s="14" t="s">
        <v>266</v>
      </c>
      <c r="G31" s="14" t="s">
        <v>265</v>
      </c>
      <c r="H31" s="14">
        <v>2008</v>
      </c>
      <c r="I31" s="14" t="s">
        <v>362</v>
      </c>
      <c r="J31" s="14">
        <v>9</v>
      </c>
      <c r="K31" s="54" t="s">
        <v>111</v>
      </c>
      <c r="L31" s="12" t="s">
        <v>264</v>
      </c>
      <c r="M31" s="12" t="s">
        <v>263</v>
      </c>
      <c r="N31" s="51"/>
      <c r="O31" s="55" t="s">
        <v>850</v>
      </c>
      <c r="P31" s="55" t="s">
        <v>851</v>
      </c>
      <c r="Q31" s="55" t="s">
        <v>111</v>
      </c>
      <c r="R31" s="55" t="s">
        <v>111</v>
      </c>
      <c r="S31" s="55" t="s">
        <v>219</v>
      </c>
      <c r="T31" s="55" t="s">
        <v>219</v>
      </c>
      <c r="U31" s="55"/>
      <c r="V31" s="55"/>
    </row>
  </sheetData>
  <sheetProtection/>
  <mergeCells count="25">
    <mergeCell ref="L2:V2"/>
    <mergeCell ref="J1:K1"/>
    <mergeCell ref="A2:K2"/>
    <mergeCell ref="G3:G5"/>
    <mergeCell ref="H3:H5"/>
    <mergeCell ref="D3:D5"/>
    <mergeCell ref="C3:C5"/>
    <mergeCell ref="S3:V4"/>
    <mergeCell ref="J3:J5"/>
    <mergeCell ref="Q3:R4"/>
    <mergeCell ref="O3:P4"/>
    <mergeCell ref="F3:F5"/>
    <mergeCell ref="A16:M16"/>
    <mergeCell ref="A6:M6"/>
    <mergeCell ref="N3:N5"/>
    <mergeCell ref="E3:E5"/>
    <mergeCell ref="K3:K5"/>
    <mergeCell ref="B3:B5"/>
    <mergeCell ref="M3:M5"/>
    <mergeCell ref="A18:M18"/>
    <mergeCell ref="A11:M11"/>
    <mergeCell ref="L3:L5"/>
    <mergeCell ref="A3:A5"/>
    <mergeCell ref="I3:I5"/>
    <mergeCell ref="A9:M9"/>
  </mergeCells>
  <printOptions horizontalCentered="1"/>
  <pageMargins left="0" right="0" top="0.7874015748031497" bottom="0.3937007874015748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6">
      <selection activeCell="B24" sqref="B24"/>
    </sheetView>
  </sheetViews>
  <sheetFormatPr defaultColWidth="9.140625" defaultRowHeight="12.75"/>
  <cols>
    <col min="1" max="1" width="13.57421875" style="0" customWidth="1"/>
    <col min="2" max="2" width="21.00390625" style="0" customWidth="1"/>
    <col min="3" max="3" width="24.140625" style="0" customWidth="1"/>
    <col min="4" max="4" width="59.421875" style="0" customWidth="1"/>
    <col min="5" max="5" width="14.8515625" style="147" customWidth="1"/>
  </cols>
  <sheetData>
    <row r="1" spans="1:4" ht="12.75">
      <c r="A1" s="79" t="s">
        <v>687</v>
      </c>
      <c r="B1" s="80"/>
      <c r="C1" s="81"/>
      <c r="D1" s="82"/>
    </row>
    <row r="2" spans="1:4" ht="12.75">
      <c r="A2" s="83"/>
      <c r="B2" s="84"/>
      <c r="C2" s="85"/>
      <c r="D2" s="86"/>
    </row>
    <row r="3" spans="1:4" ht="32.25" customHeight="1">
      <c r="A3" s="87" t="s">
        <v>679</v>
      </c>
      <c r="B3" s="88" t="s">
        <v>680</v>
      </c>
      <c r="C3" s="88" t="s">
        <v>681</v>
      </c>
      <c r="D3" s="88" t="s">
        <v>682</v>
      </c>
    </row>
    <row r="4" spans="1:4" ht="12.75">
      <c r="A4" s="177" t="s">
        <v>683</v>
      </c>
      <c r="B4" s="177"/>
      <c r="C4" s="177"/>
      <c r="D4" s="177"/>
    </row>
    <row r="5" spans="1:4" ht="23.25" customHeight="1">
      <c r="A5" s="89">
        <v>2</v>
      </c>
      <c r="B5" s="90">
        <f>240+200</f>
        <v>440</v>
      </c>
      <c r="C5" s="90" t="s">
        <v>695</v>
      </c>
      <c r="D5" s="146" t="s">
        <v>871</v>
      </c>
    </row>
    <row r="6" spans="1:4" ht="33.75" customHeight="1">
      <c r="A6" s="89">
        <v>1</v>
      </c>
      <c r="B6" s="90">
        <v>615</v>
      </c>
      <c r="C6" s="90" t="s">
        <v>864</v>
      </c>
      <c r="D6" s="146" t="s">
        <v>696</v>
      </c>
    </row>
    <row r="7" spans="1:4" ht="33" customHeight="1">
      <c r="A7" s="89">
        <v>2</v>
      </c>
      <c r="B7" s="90">
        <f>9777.5+938.99</f>
        <v>10716.49</v>
      </c>
      <c r="C7" s="90" t="s">
        <v>694</v>
      </c>
      <c r="D7" s="146" t="s">
        <v>878</v>
      </c>
    </row>
    <row r="8" spans="1:5" ht="28.5" customHeight="1">
      <c r="A8" s="89">
        <v>1</v>
      </c>
      <c r="B8" s="90">
        <v>891</v>
      </c>
      <c r="C8" s="90" t="s">
        <v>691</v>
      </c>
      <c r="D8" s="146" t="s">
        <v>692</v>
      </c>
      <c r="E8" s="148"/>
    </row>
    <row r="9" spans="1:4" ht="12.75">
      <c r="A9" s="177" t="s">
        <v>684</v>
      </c>
      <c r="B9" s="177"/>
      <c r="C9" s="177"/>
      <c r="D9" s="177"/>
    </row>
    <row r="10" spans="1:4" ht="99" customHeight="1">
      <c r="A10" s="91">
        <v>7</v>
      </c>
      <c r="B10" s="92">
        <f>3746.72+2841.9+350+3310.46+17255.84+3300.65+641.87</f>
        <v>31447.44</v>
      </c>
      <c r="C10" s="90" t="s">
        <v>864</v>
      </c>
      <c r="D10" s="95" t="s">
        <v>868</v>
      </c>
    </row>
    <row r="11" spans="1:4" ht="27.75" customHeight="1">
      <c r="A11" s="91">
        <v>1</v>
      </c>
      <c r="B11" s="92">
        <v>738.3</v>
      </c>
      <c r="C11" s="89" t="s">
        <v>689</v>
      </c>
      <c r="D11" s="95" t="s">
        <v>866</v>
      </c>
    </row>
    <row r="12" spans="1:4" ht="27.75" customHeight="1">
      <c r="A12" s="89">
        <v>1</v>
      </c>
      <c r="B12" s="90">
        <v>707.94</v>
      </c>
      <c r="C12" s="90" t="s">
        <v>690</v>
      </c>
      <c r="D12" s="146" t="s">
        <v>693</v>
      </c>
    </row>
    <row r="13" spans="1:4" ht="27.75" customHeight="1">
      <c r="A13" s="89">
        <v>1</v>
      </c>
      <c r="B13" s="90">
        <v>2081.81</v>
      </c>
      <c r="C13" s="90" t="s">
        <v>694</v>
      </c>
      <c r="D13" s="146" t="s">
        <v>867</v>
      </c>
    </row>
    <row r="14" spans="1:4" ht="12.75">
      <c r="A14" s="177" t="s">
        <v>685</v>
      </c>
      <c r="B14" s="177"/>
      <c r="C14" s="177"/>
      <c r="D14" s="177"/>
    </row>
    <row r="15" spans="1:5" s="2" customFormat="1" ht="28.5" customHeight="1">
      <c r="A15" s="89">
        <v>2</v>
      </c>
      <c r="B15" s="90">
        <f>2793+1673</f>
        <v>4466</v>
      </c>
      <c r="C15" s="90" t="s">
        <v>691</v>
      </c>
      <c r="D15" s="146" t="s">
        <v>865</v>
      </c>
      <c r="E15" s="148"/>
    </row>
    <row r="16" spans="1:5" s="2" customFormat="1" ht="201" customHeight="1">
      <c r="A16" s="89">
        <v>12</v>
      </c>
      <c r="B16" s="90">
        <f>15248.29+1650+2538.82+2749.09+7257+2052.13+3557.22+1005.25+7331.28+6095.15+950+1322.18</f>
        <v>51756.41</v>
      </c>
      <c r="C16" s="90" t="s">
        <v>864</v>
      </c>
      <c r="D16" s="146" t="s">
        <v>873</v>
      </c>
      <c r="E16" s="148"/>
    </row>
    <row r="17" spans="1:5" s="2" customFormat="1" ht="30" customHeight="1">
      <c r="A17" s="89">
        <v>1</v>
      </c>
      <c r="B17" s="90">
        <v>500</v>
      </c>
      <c r="C17" s="90" t="s">
        <v>690</v>
      </c>
      <c r="D17" s="146" t="s">
        <v>693</v>
      </c>
      <c r="E17" s="148"/>
    </row>
    <row r="18" spans="1:4" ht="30" customHeight="1">
      <c r="A18" s="91">
        <v>1</v>
      </c>
      <c r="B18" s="92">
        <v>225</v>
      </c>
      <c r="C18" s="89" t="s">
        <v>689</v>
      </c>
      <c r="D18" s="94" t="s">
        <v>870</v>
      </c>
    </row>
    <row r="19" spans="1:5" ht="48" customHeight="1">
      <c r="A19" s="91">
        <v>3</v>
      </c>
      <c r="B19" s="92">
        <f>4774.93+2016.5+2000</f>
        <v>8791.43</v>
      </c>
      <c r="C19" s="93" t="s">
        <v>695</v>
      </c>
      <c r="D19" s="94" t="s">
        <v>874</v>
      </c>
      <c r="E19" s="148"/>
    </row>
    <row r="20" spans="1:4" ht="39" customHeight="1">
      <c r="A20" s="91">
        <v>1</v>
      </c>
      <c r="B20" s="92">
        <v>3200</v>
      </c>
      <c r="C20" s="93" t="s">
        <v>688</v>
      </c>
      <c r="D20" s="94" t="s">
        <v>872</v>
      </c>
    </row>
    <row r="21" spans="1:4" ht="12.75">
      <c r="A21" s="177" t="s">
        <v>862</v>
      </c>
      <c r="B21" s="177"/>
      <c r="C21" s="177"/>
      <c r="D21" s="177"/>
    </row>
    <row r="22" spans="1:4" ht="21.75" customHeight="1">
      <c r="A22" s="178" t="s">
        <v>863</v>
      </c>
      <c r="B22" s="179"/>
      <c r="C22" s="179"/>
      <c r="D22" s="180"/>
    </row>
    <row r="23" spans="1:4" ht="12.75">
      <c r="A23" s="96" t="s">
        <v>0</v>
      </c>
      <c r="B23" s="97">
        <f>SUM(B15:B20,B10:B13,B5:B8)</f>
        <v>116576.82</v>
      </c>
      <c r="C23" s="98"/>
      <c r="D23" s="99"/>
    </row>
    <row r="24" spans="1:4" ht="12.75">
      <c r="A24" s="100"/>
      <c r="B24" s="101"/>
      <c r="C24" s="102"/>
      <c r="D24" s="103"/>
    </row>
    <row r="25" spans="1:4" ht="18.75" customHeight="1">
      <c r="A25" s="150" t="s">
        <v>679</v>
      </c>
      <c r="B25" s="151" t="s">
        <v>876</v>
      </c>
      <c r="C25" s="151" t="s">
        <v>681</v>
      </c>
      <c r="D25" s="151" t="s">
        <v>682</v>
      </c>
    </row>
    <row r="26" spans="1:4" ht="12.75">
      <c r="A26" s="177" t="s">
        <v>685</v>
      </c>
      <c r="B26" s="177"/>
      <c r="C26" s="177"/>
      <c r="D26" s="177"/>
    </row>
    <row r="27" spans="1:5" s="2" customFormat="1" ht="40.5" customHeight="1">
      <c r="A27" s="89">
        <v>1</v>
      </c>
      <c r="B27" s="90">
        <v>76651.4</v>
      </c>
      <c r="C27" s="90" t="s">
        <v>864</v>
      </c>
      <c r="D27" s="146" t="s">
        <v>877</v>
      </c>
      <c r="E27" s="148"/>
    </row>
    <row r="28" spans="1:4" ht="12.75">
      <c r="A28" s="100"/>
      <c r="B28" s="101"/>
      <c r="C28" s="102"/>
      <c r="D28" s="103"/>
    </row>
    <row r="29" spans="1:4" ht="12.75">
      <c r="A29" s="104" t="s">
        <v>875</v>
      </c>
      <c r="B29" s="101"/>
      <c r="C29" s="102"/>
      <c r="D29" s="103"/>
    </row>
  </sheetData>
  <sheetProtection/>
  <mergeCells count="6">
    <mergeCell ref="A26:D26"/>
    <mergeCell ref="A22:D22"/>
    <mergeCell ref="A4:D4"/>
    <mergeCell ref="A9:D9"/>
    <mergeCell ref="A14:D14"/>
    <mergeCell ref="A21:D21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90" zoomScaleSheetLayoutView="90" zoomScalePageLayoutView="0" workbookViewId="0" topLeftCell="A1">
      <selection activeCell="C19" sqref="C19"/>
    </sheetView>
  </sheetViews>
  <sheetFormatPr defaultColWidth="9.140625" defaultRowHeight="12.75"/>
  <cols>
    <col min="1" max="1" width="5.8515625" style="107" customWidth="1"/>
    <col min="2" max="2" width="49.57421875" style="28" customWidth="1"/>
    <col min="3" max="3" width="23.8515625" style="112" customWidth="1"/>
    <col min="4" max="4" width="24.00390625" style="112" customWidth="1"/>
    <col min="5" max="5" width="23.7109375" style="112" customWidth="1"/>
    <col min="6" max="6" width="27.421875" style="112" customWidth="1"/>
    <col min="7" max="7" width="10.7109375" style="57" customWidth="1"/>
    <col min="8" max="8" width="18.421875" style="30" customWidth="1"/>
    <col min="9" max="9" width="18.7109375" style="30" customWidth="1"/>
    <col min="10" max="10" width="14.140625" style="30" bestFit="1" customWidth="1"/>
    <col min="11" max="11" width="12.7109375" style="0" bestFit="1" customWidth="1"/>
  </cols>
  <sheetData>
    <row r="1" spans="2:7" ht="15">
      <c r="B1" s="18" t="s">
        <v>188</v>
      </c>
      <c r="D1" s="113"/>
      <c r="E1" s="113"/>
      <c r="F1" s="113"/>
      <c r="G1" s="58"/>
    </row>
    <row r="2" ht="15">
      <c r="B2" s="18"/>
    </row>
    <row r="3" spans="2:7" ht="12.75" customHeight="1">
      <c r="B3" s="181" t="s">
        <v>13</v>
      </c>
      <c r="C3" s="181"/>
      <c r="D3" s="181"/>
      <c r="E3" s="149"/>
      <c r="G3" s="7"/>
    </row>
    <row r="4" spans="1:7" ht="99" customHeight="1">
      <c r="A4" s="110" t="s">
        <v>9</v>
      </c>
      <c r="B4" s="110" t="s">
        <v>7</v>
      </c>
      <c r="C4" s="20" t="s">
        <v>17</v>
      </c>
      <c r="D4" s="20" t="s">
        <v>591</v>
      </c>
      <c r="E4" s="20" t="s">
        <v>869</v>
      </c>
      <c r="F4" s="20" t="s">
        <v>699</v>
      </c>
      <c r="G4" s="64"/>
    </row>
    <row r="5" spans="1:11" s="1" customFormat="1" ht="31.5" customHeight="1">
      <c r="A5" s="114">
        <v>1</v>
      </c>
      <c r="B5" s="115" t="s">
        <v>67</v>
      </c>
      <c r="C5" s="116">
        <v>1843005.73</v>
      </c>
      <c r="D5" s="116">
        <v>0</v>
      </c>
      <c r="E5" s="116">
        <v>14850</v>
      </c>
      <c r="F5" s="116">
        <v>0</v>
      </c>
      <c r="G5" s="77"/>
      <c r="H5" s="77"/>
      <c r="I5" s="77"/>
      <c r="J5" s="77"/>
      <c r="K5" s="78"/>
    </row>
    <row r="6" spans="1:11" s="1" customFormat="1" ht="31.5" customHeight="1">
      <c r="A6" s="114">
        <v>2</v>
      </c>
      <c r="B6" s="133" t="s">
        <v>596</v>
      </c>
      <c r="C6" s="116">
        <v>1685797.08</v>
      </c>
      <c r="D6" s="116">
        <v>236887.88</v>
      </c>
      <c r="E6" s="116">
        <v>0</v>
      </c>
      <c r="F6" s="116">
        <f>2*7995</f>
        <v>15990</v>
      </c>
      <c r="G6" s="77"/>
      <c r="H6" s="77"/>
      <c r="I6" s="77"/>
      <c r="J6" s="77"/>
      <c r="K6" s="78"/>
    </row>
    <row r="7" spans="1:11" s="1" customFormat="1" ht="31.5" customHeight="1">
      <c r="A7" s="114">
        <v>3</v>
      </c>
      <c r="B7" s="133" t="s">
        <v>20</v>
      </c>
      <c r="C7" s="116">
        <v>256132.45</v>
      </c>
      <c r="D7" s="116">
        <v>0</v>
      </c>
      <c r="E7" s="116">
        <v>0</v>
      </c>
      <c r="F7" s="116">
        <v>0</v>
      </c>
      <c r="G7" s="77"/>
      <c r="H7" s="77"/>
      <c r="I7" s="77"/>
      <c r="J7" s="77"/>
      <c r="K7" s="78"/>
    </row>
    <row r="8" spans="1:11" s="1" customFormat="1" ht="31.5" customHeight="1">
      <c r="A8" s="114">
        <v>4</v>
      </c>
      <c r="B8" s="75" t="s">
        <v>21</v>
      </c>
      <c r="C8" s="116">
        <v>289664.16</v>
      </c>
      <c r="D8" s="116">
        <v>0</v>
      </c>
      <c r="E8" s="116">
        <v>0</v>
      </c>
      <c r="F8" s="116">
        <v>0</v>
      </c>
      <c r="G8" s="77"/>
      <c r="H8" s="77"/>
      <c r="I8" s="77"/>
      <c r="J8" s="77"/>
      <c r="K8" s="78"/>
    </row>
    <row r="9" spans="1:11" s="4" customFormat="1" ht="31.5" customHeight="1">
      <c r="A9" s="114">
        <v>5</v>
      </c>
      <c r="B9" s="75" t="s">
        <v>22</v>
      </c>
      <c r="C9" s="116">
        <v>330748.81</v>
      </c>
      <c r="D9" s="116">
        <v>0</v>
      </c>
      <c r="E9" s="116">
        <v>0</v>
      </c>
      <c r="F9" s="116">
        <v>0</v>
      </c>
      <c r="G9" s="77"/>
      <c r="H9" s="77"/>
      <c r="I9" s="77"/>
      <c r="J9" s="77"/>
      <c r="K9" s="78"/>
    </row>
    <row r="10" spans="1:11" s="1" customFormat="1" ht="31.5" customHeight="1">
      <c r="A10" s="114" t="s">
        <v>334</v>
      </c>
      <c r="B10" s="75" t="s">
        <v>102</v>
      </c>
      <c r="C10" s="116">
        <v>19691.81</v>
      </c>
      <c r="D10" s="116">
        <v>0</v>
      </c>
      <c r="E10" s="116">
        <v>0</v>
      </c>
      <c r="F10" s="116">
        <v>0</v>
      </c>
      <c r="G10" s="77"/>
      <c r="H10" s="77"/>
      <c r="I10" s="77"/>
      <c r="J10" s="77"/>
      <c r="K10" s="78"/>
    </row>
    <row r="11" spans="1:11" s="1" customFormat="1" ht="31.5" customHeight="1">
      <c r="A11" s="114" t="s">
        <v>335</v>
      </c>
      <c r="B11" s="75" t="s">
        <v>103</v>
      </c>
      <c r="C11" s="116">
        <v>37788.58</v>
      </c>
      <c r="D11" s="116">
        <v>0</v>
      </c>
      <c r="E11" s="116">
        <v>0</v>
      </c>
      <c r="F11" s="116">
        <v>0</v>
      </c>
      <c r="G11" s="77"/>
      <c r="H11" s="77"/>
      <c r="I11" s="77"/>
      <c r="J11" s="77"/>
      <c r="K11" s="78"/>
    </row>
    <row r="12" spans="1:11" s="4" customFormat="1" ht="31.5" customHeight="1">
      <c r="A12" s="114" t="s">
        <v>336</v>
      </c>
      <c r="B12" s="75" t="s">
        <v>109</v>
      </c>
      <c r="C12" s="116">
        <v>20729.63</v>
      </c>
      <c r="D12" s="116">
        <v>0</v>
      </c>
      <c r="E12" s="116">
        <v>0</v>
      </c>
      <c r="F12" s="116">
        <v>0</v>
      </c>
      <c r="G12" s="77"/>
      <c r="H12" s="77"/>
      <c r="I12" s="77"/>
      <c r="J12" s="77"/>
      <c r="K12" s="78"/>
    </row>
    <row r="13" spans="1:11" s="1" customFormat="1" ht="31.5" customHeight="1">
      <c r="A13" s="114">
        <v>6</v>
      </c>
      <c r="B13" s="75" t="s">
        <v>26</v>
      </c>
      <c r="C13" s="116">
        <v>438589.55000000005</v>
      </c>
      <c r="D13" s="116">
        <v>0</v>
      </c>
      <c r="E13" s="116">
        <v>1455.28</v>
      </c>
      <c r="F13" s="116">
        <v>0</v>
      </c>
      <c r="G13" s="77"/>
      <c r="H13" s="77"/>
      <c r="I13" s="77"/>
      <c r="J13" s="77"/>
      <c r="K13" s="78"/>
    </row>
    <row r="14" spans="1:11" s="1" customFormat="1" ht="31.5" customHeight="1">
      <c r="A14" s="114">
        <v>7</v>
      </c>
      <c r="B14" s="117" t="s">
        <v>27</v>
      </c>
      <c r="C14" s="116">
        <v>5380</v>
      </c>
      <c r="D14" s="116">
        <v>0</v>
      </c>
      <c r="E14" s="116">
        <v>0</v>
      </c>
      <c r="F14" s="116">
        <v>0</v>
      </c>
      <c r="G14" s="77"/>
      <c r="H14" s="77"/>
      <c r="I14" s="77"/>
      <c r="J14" s="77"/>
      <c r="K14" s="78"/>
    </row>
    <row r="15" spans="1:11" s="1" customFormat="1" ht="31.5" customHeight="1">
      <c r="A15" s="114">
        <v>8</v>
      </c>
      <c r="B15" s="117" t="s">
        <v>189</v>
      </c>
      <c r="C15" s="116">
        <v>42346.63</v>
      </c>
      <c r="D15" s="116">
        <v>0</v>
      </c>
      <c r="E15" s="116">
        <v>0</v>
      </c>
      <c r="F15" s="116">
        <v>7995</v>
      </c>
      <c r="G15" s="77"/>
      <c r="H15" s="77"/>
      <c r="I15" s="77"/>
      <c r="J15" s="77"/>
      <c r="K15" s="78"/>
    </row>
    <row r="16" spans="1:11" s="4" customFormat="1" ht="31.5" customHeight="1">
      <c r="A16" s="114">
        <v>9</v>
      </c>
      <c r="B16" s="117" t="s">
        <v>177</v>
      </c>
      <c r="C16" s="116">
        <v>1099139.89</v>
      </c>
      <c r="D16" s="116">
        <v>0</v>
      </c>
      <c r="E16" s="116">
        <v>0</v>
      </c>
      <c r="F16" s="116">
        <v>0</v>
      </c>
      <c r="G16" s="77"/>
      <c r="H16" s="77"/>
      <c r="I16" s="77"/>
      <c r="J16" s="77"/>
      <c r="K16" s="78"/>
    </row>
    <row r="17" spans="1:11" s="4" customFormat="1" ht="31.5" customHeight="1">
      <c r="A17" s="114">
        <v>10</v>
      </c>
      <c r="B17" s="117" t="s">
        <v>447</v>
      </c>
      <c r="C17" s="116">
        <v>1141957.94</v>
      </c>
      <c r="D17" s="116">
        <v>603187.21</v>
      </c>
      <c r="E17" s="116">
        <v>0</v>
      </c>
      <c r="F17" s="116">
        <v>0</v>
      </c>
      <c r="G17" s="77"/>
      <c r="H17" s="77"/>
      <c r="I17" s="77"/>
      <c r="J17" s="77"/>
      <c r="K17" s="78"/>
    </row>
    <row r="18" spans="1:10" s="1" customFormat="1" ht="15">
      <c r="A18" s="118"/>
      <c r="B18" s="119" t="s">
        <v>8</v>
      </c>
      <c r="C18" s="120">
        <f>SUM(C5:C17)</f>
        <v>7210972.26</v>
      </c>
      <c r="D18" s="120"/>
      <c r="E18" s="120"/>
      <c r="F18" s="120"/>
      <c r="G18" s="65"/>
      <c r="J18" s="30"/>
    </row>
    <row r="19" spans="1:10" s="1" customFormat="1" ht="14.25">
      <c r="A19" s="121"/>
      <c r="B19" s="61"/>
      <c r="C19" s="122"/>
      <c r="D19" s="122"/>
      <c r="E19" s="122"/>
      <c r="F19" s="122"/>
      <c r="G19" s="41"/>
      <c r="H19" s="30"/>
      <c r="I19" s="30"/>
      <c r="J19" s="30"/>
    </row>
    <row r="20" spans="2:7" ht="14.25">
      <c r="B20" s="61"/>
      <c r="C20" s="122"/>
      <c r="D20" s="122"/>
      <c r="E20" s="122"/>
      <c r="F20" s="122"/>
      <c r="G20" s="41"/>
    </row>
    <row r="21" spans="2:7" ht="14.25">
      <c r="B21" s="61"/>
      <c r="C21" s="123"/>
      <c r="D21" s="122"/>
      <c r="E21" s="122"/>
      <c r="F21" s="122"/>
      <c r="G21" s="41"/>
    </row>
    <row r="22" spans="2:7" ht="14.25">
      <c r="B22" s="124"/>
      <c r="C22" s="124"/>
      <c r="D22" s="124"/>
      <c r="E22" s="124"/>
      <c r="F22" s="122"/>
      <c r="G22" s="41"/>
    </row>
    <row r="23" spans="2:7" ht="14.25">
      <c r="B23" s="124"/>
      <c r="C23" s="124"/>
      <c r="D23" s="124"/>
      <c r="E23" s="124"/>
      <c r="F23" s="122"/>
      <c r="G23" s="41"/>
    </row>
    <row r="24" spans="2:7" ht="14.25">
      <c r="B24" s="61"/>
      <c r="C24" s="122"/>
      <c r="D24" s="122"/>
      <c r="E24" s="122"/>
      <c r="F24" s="122"/>
      <c r="G24" s="41"/>
    </row>
    <row r="25" spans="2:7" ht="14.25">
      <c r="B25" s="61"/>
      <c r="C25" s="122"/>
      <c r="D25" s="122"/>
      <c r="E25" s="122"/>
      <c r="F25" s="122"/>
      <c r="G25" s="41"/>
    </row>
    <row r="26" spans="2:7" ht="14.25">
      <c r="B26" s="61"/>
      <c r="C26" s="122"/>
      <c r="D26" s="122"/>
      <c r="E26" s="122"/>
      <c r="F26" s="122"/>
      <c r="G26" s="41"/>
    </row>
    <row r="27" spans="2:7" ht="14.25">
      <c r="B27" s="61"/>
      <c r="C27" s="122"/>
      <c r="D27" s="122"/>
      <c r="E27" s="122"/>
      <c r="F27" s="122"/>
      <c r="G27" s="41"/>
    </row>
    <row r="28" spans="2:7" ht="14.25">
      <c r="B28" s="61"/>
      <c r="C28" s="122"/>
      <c r="D28" s="122"/>
      <c r="E28" s="122"/>
      <c r="F28" s="122"/>
      <c r="G28" s="41"/>
    </row>
  </sheetData>
  <sheetProtection/>
  <mergeCells count="1">
    <mergeCell ref="B3:D3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90" zoomScaleSheetLayoutView="90" zoomScalePageLayoutView="0" workbookViewId="0" topLeftCell="A3">
      <selection activeCell="D22" sqref="D22"/>
    </sheetView>
  </sheetViews>
  <sheetFormatPr defaultColWidth="9.140625" defaultRowHeight="12.75"/>
  <cols>
    <col min="1" max="1" width="4.140625" style="107" customWidth="1"/>
    <col min="2" max="2" width="53.28125" style="28" customWidth="1"/>
    <col min="3" max="3" width="45.57421875" style="28" customWidth="1"/>
    <col min="8" max="8" width="21.8515625" style="0" customWidth="1"/>
    <col min="9" max="10" width="25.28125" style="0" customWidth="1"/>
  </cols>
  <sheetData>
    <row r="1" spans="2:3" ht="15" customHeight="1">
      <c r="B1" s="18" t="s">
        <v>686</v>
      </c>
      <c r="C1" s="108"/>
    </row>
    <row r="2" ht="15">
      <c r="B2" s="18"/>
    </row>
    <row r="3" spans="1:4" ht="69" customHeight="1">
      <c r="A3" s="183" t="s">
        <v>18</v>
      </c>
      <c r="B3" s="183"/>
      <c r="C3" s="183"/>
      <c r="D3" s="6"/>
    </row>
    <row r="4" spans="1:4" ht="9" customHeight="1">
      <c r="A4" s="109"/>
      <c r="B4" s="109"/>
      <c r="C4" s="109"/>
      <c r="D4" s="6"/>
    </row>
    <row r="6" spans="1:3" ht="30.75" customHeight="1">
      <c r="A6" s="110" t="s">
        <v>9</v>
      </c>
      <c r="B6" s="110" t="s">
        <v>15</v>
      </c>
      <c r="C6" s="111" t="s">
        <v>16</v>
      </c>
    </row>
    <row r="7" spans="1:3" ht="19.5" customHeight="1">
      <c r="A7" s="182" t="s">
        <v>505</v>
      </c>
      <c r="B7" s="182"/>
      <c r="C7" s="182"/>
    </row>
    <row r="8" spans="1:9" s="1" customFormat="1" ht="36" customHeight="1">
      <c r="A8" s="114">
        <v>1</v>
      </c>
      <c r="B8" s="134" t="s">
        <v>30</v>
      </c>
      <c r="C8" s="12" t="s">
        <v>506</v>
      </c>
      <c r="H8" s="135"/>
      <c r="I8" s="136"/>
    </row>
    <row r="9" spans="1:3" ht="19.5" customHeight="1">
      <c r="A9" s="182" t="s">
        <v>809</v>
      </c>
      <c r="B9" s="182" t="s">
        <v>177</v>
      </c>
      <c r="C9" s="182"/>
    </row>
    <row r="10" spans="1:9" s="1" customFormat="1" ht="36" customHeight="1">
      <c r="A10" s="114">
        <v>1</v>
      </c>
      <c r="B10" s="134" t="s">
        <v>813</v>
      </c>
      <c r="C10" s="12" t="s">
        <v>812</v>
      </c>
      <c r="H10" s="135"/>
      <c r="I10" s="136"/>
    </row>
    <row r="11" spans="1:9" s="1" customFormat="1" ht="36" customHeight="1">
      <c r="A11" s="114">
        <v>2</v>
      </c>
      <c r="B11" s="134" t="s">
        <v>743</v>
      </c>
      <c r="C11" s="12" t="s">
        <v>744</v>
      </c>
      <c r="H11" s="135"/>
      <c r="I11" s="136"/>
    </row>
    <row r="12" spans="1:9" s="1" customFormat="1" ht="36" customHeight="1">
      <c r="A12" s="114">
        <v>3</v>
      </c>
      <c r="B12" s="134" t="s">
        <v>810</v>
      </c>
      <c r="C12" s="12" t="s">
        <v>744</v>
      </c>
      <c r="H12" s="135"/>
      <c r="I12" s="136"/>
    </row>
    <row r="13" spans="1:9" s="1" customFormat="1" ht="36" customHeight="1">
      <c r="A13" s="114">
        <v>4</v>
      </c>
      <c r="B13" s="134" t="s">
        <v>811</v>
      </c>
      <c r="C13" s="12"/>
      <c r="H13" s="135"/>
      <c r="I13" s="136"/>
    </row>
  </sheetData>
  <sheetProtection/>
  <mergeCells count="3">
    <mergeCell ref="A7:C7"/>
    <mergeCell ref="A3:C3"/>
    <mergeCell ref="A9:C9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 Kostrzewska</cp:lastModifiedBy>
  <cp:lastPrinted>2023-01-17T08:45:24Z</cp:lastPrinted>
  <dcterms:created xsi:type="dcterms:W3CDTF">2004-04-21T13:58:08Z</dcterms:created>
  <dcterms:modified xsi:type="dcterms:W3CDTF">2023-01-20T09:34:06Z</dcterms:modified>
  <cp:category/>
  <cp:version/>
  <cp:contentType/>
  <cp:contentStatus/>
</cp:coreProperties>
</file>