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1820" activeTab="0"/>
  </bookViews>
  <sheets>
    <sheet name="Arkusz1" sheetId="1" r:id="rId1"/>
  </sheets>
  <definedNames>
    <definedName name="_GoBack" localSheetId="0">'Arkusz1'!#REF!</definedName>
    <definedName name="_xlnm.Print_Area" localSheetId="0">'Arkusz1'!$A$1:$J$213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<sst xmlns="http://schemas.openxmlformats.org/spreadsheetml/2006/main" count="429" uniqueCount="212">
  <si>
    <t>STABILIZACJA MIĘDZYTRZONOWA DO ZEŚLIZGÓW W ODCINKU LĘDŹWIOWYM, MATERIAŁ: STOP TYTANU
Czopy PLIF wszczepiane z dostępu tylnego. Czopy (spacery, cage) wielopłaszczyznowe, rotacyjne (dystrakcja i rotacja).  Konstrukcja uwzględniająca anatomiczne odzwierciedlenia kręgosłupa lędźwiowego (kąt lordozy). Implant wykonany z materiału bioakceptowalnego przez organizm ludzki (stop tytanu). Zbudowany z dwóch współpracujących części. Powierzchnia zewnętrzna posiadająca kształtowe elementy wcinające się w kość (w kierunku przeciwnym do ześlizgu) zapobiegające przesuwaniu i przemieszczaniu się ustabilizowanego w przestrzeni międzytrzonowej czopa. Możliwość repozycji w zakresie od 0 do 9mm. Typoszereg rozmiarowy implantów w wersji standardowej 9-14mm o długości L=24mm; oraz w wersji z powierzchnią wypukłą 8-14mm o długości L=22mm. Zestaw instrumentarium umożliwiający jednoczesne przesuwanie trzonów i pozycjonowanie stabilizatorów. 
Komplet: 1 czop repozycyjny.</t>
  </si>
  <si>
    <t>PROTEZA TRZONÓW SZYJNEGO ODCINKA KRĘGOSŁUPA MATERIAŁ PEEK – STAŁA
Implant służący do protezowania trzonów odcinka szyjnego kręgosłupa z dojścia przedniego wykonany z materiału PEEK o wymiarach szerokość ok. 14mm, głębokość ok. 12mm, wysokość od 16 do 50mm ze skokiem co 2mm i od 50 do 75mm, ze skokiem co 5mm. Proteza zabezpieczona dodatkowymi 4 kolcami tytanowymi na górnej i dolnej powierzchni zakleszczanymi w graniczne trzonu zabezpieczająca przeszczep przed wypadaniem. Proteza pusta w środku z możliwością wypełnienia kością autogenną lub sztucznym substytutem kości w postaci pasty. Profil protezy dopasowany do fizjologicznej lordozy odcinka szyjnego kręgosłupa. W środku protezy ruchomy element umożliwiający umocowanie płytki szyjnej za pomocą wkrętu.
Komplet: 1 proteza trzonu.</t>
  </si>
  <si>
    <t xml:space="preserve">SYNTETYCZNY SUBSTYTUT KOŚCI
Syntetyczny, biokompatybilny (biozgodny) i resorbowalny ceramiczny granulat do wypełniania ubytków kostnych z czysto fazowego beta-trójwapniowego fosforanu. Dostępny w sześciu rozmiarach ziaren, używanych w zależności od miejsca zastosowania (150 – 500 µm, 500 - 1000 µm, 1000 - 2000 µm, 2000 - 3000 µm, 3000 - 5000 µm, 5000 - 8000 µm). 
Komplet: 1 x 0,5 cm3 substytutu kości </t>
  </si>
  <si>
    <t>STABILIZACJA ODCINKA SZYJNEGO Z DOSTĘPU PRZEDNIEGO – materiał: TYTAN
Płyty tytanowe do stabilizacji jedno i wielosegmentarnej w zakresie od 20-110mm, ze skokiem co 2,5mm. Płytka dostosowana do anatomii kręgosłupa szyjnego. Śruby z możliwością wielokierunkowego ustawienia w stosunku do płyty. Dwie śruby jednocześnie blokowane z płytką przez obrót tzw. „śmiała” o 90stopni. Śruby jednokorówkowe i dwukorówkowe, samotnące. Wymagane 3 średnice śrub w zakresie 3,5 - 4,5mm i długości w zakresie 14-20mm, ze skokiem co 2mm. 
Komplet: 1 płytka, 4 śruby.</t>
  </si>
  <si>
    <t>STABILIZACJA POTYLICZNO-SZYJNA  – materiał: TYTAN
Mocowanie w potylicy oraz w masywach bocznych kręgosłupa szyjnego za pomocą specjalnych kotwic (3 długości wymiarowe), haków szyjnych lub śrub szyjnych wieloosiowych. Osadzanie pręta od góry, blokowanie prętów w kotwicach za pomocą jednego mechanizmu blokująco-zabezpieczającego (korek wewnętrzny). Haki dostosowane do odcinka C1-C2 oraz C3-C7. Śruby wieloosiowe w zakresie średnic 3,5mm i 4,0mm oraz w zakresie długości od 10-36mm ze skokiem co 2mm. Pręty dopasowane anatomicznie do pogranicza potyliczno-szyjnego o długościach w odcinku szyjnym od 50 do 160mm a w odcinku potylicznym od 30-40mm. Łączniki poprzeczne w zakresie długości 35-65mm stopniowane co 5 mm, składające się z pręta poprzecznego oraz dwóch zaczepów hakowych.
Komplet: 6 elementów mocujących w odcinku potyliczno-szyjnym (6 kotwic; lub 2 kotwice i 4 haki szyjne; lub 2 kotwice i 4 śruby szyjne wieloosiowe), 2 pręty potyliczno-kręgosłupowe, 1 łącznik poprzeczny.</t>
  </si>
  <si>
    <t>STABILIZACJA MIĘDZYTRZONOWA W ODCINKU LĘDŹWIOWYM KRĘGOSŁUPA DO PRZEROSTU KOSTNEGO, MATERIAŁ: STOP TYTANU 
Konstrukcja implantu umożliwiająca wszczepienie z różnych dostępów operacyjnych w odcinku lędźwiowym (techniką PLIF, TLIF, ALIF itp.). Wszczep o specjalnej kratowej, trabekularnej strukturze stwarzającej doskonałe warunki do przerostu kostnego w zakresie do 65-70% wypełniającego przestrzeń implantu. Powierzchnia górna i dolna implantu wyposażona w odpowiednio wyprofilowane prowadnice („płóz”'), umożliwiające samo-naprowadzanie i sytuowanie implantu w przestrzeni międzytrzonowej. Czoło implantu o kształcie pocisku ułatwiające wprowadzenie implantu. Powierzchnie boczne gładkie/ślizgowe, umożliwiające bezpieczne umieszczenie implantu między trzonami. Narzędzie implantacyjne umożliwiające kontrolowane przemieszczenie i obrót implantu do kąta 90 stopni w stosunku do kierunku jego wprowadzania. Implanty dostępne w dwóch wersjach wykonania ze stopu tytanu oraz z PEEK wg indywidualnego wyboru operatora. Typoszereg rozmiarowy w zakresie wysokości od 7 do 17mm, co 1mm oraz w trzech rozmiarach długości 25, 30 i 35mm dopasowany do lordozy lędźwiowej.
Komplet: 1 czop</t>
  </si>
  <si>
    <t>Lp.</t>
  </si>
  <si>
    <t>ilość</t>
  </si>
  <si>
    <t>VAT</t>
  </si>
  <si>
    <t>Wartość netto</t>
  </si>
  <si>
    <t>Wartość brutto</t>
  </si>
  <si>
    <t>jednostka miary</t>
  </si>
  <si>
    <t>szt.</t>
  </si>
  <si>
    <t>Dren komorowy 23 cm, powlekany antybiotykiem rifamecyną i clindamecyną.   średnica wewnętrzna 1,3 mm, śr. Zewnętrzna 2,5 mm. , Markery co 1 cm na długości od 3 do 15 cm. Cztery rzędy x 8 otworów</t>
  </si>
  <si>
    <t xml:space="preserve">Dren otrzewnowy 120 cm, powlekany antybiotykiem rifamecyną i clindamecyną.   średnica wewnętrzna 1,3 mm, śr. Zewnętrzna 2,5 mm. , </t>
  </si>
  <si>
    <t>STABILIZACJA MIĘDZYTRZONOWA ODCINKA LĘDŹWIOWEGO CZOPAMI WIELOKĄTNYMI  PLIF– materiał: stop tytanu
Czopy (spacery, cage) wielokątne, rotacyjne (dystrakcja przez rotację o 90˚) o wysokości przed stabilizacją 6, 7, 8, 9, 10mm i po stabilizacji 10, 11, 12, 13 i 14mm o profilu powierzchni oporowych zapobiegających przesuwaniu oraz nie wymagające zastosowania dodatkowych narzędzi dystrakcyjnych.
Komplet: 2 czopy do PLIF.</t>
  </si>
  <si>
    <t>STABILIZACJA DYNAMICZNA MIĘDZYWYROSTKOWA W ODCINKU LĘDŹWIOWYM 
Implant do mocowania między wyrostkami poprzecznymi kręgów, składający się 
z wyprofilowanego korpusu, którego główny blok współpracuje z elastyczną taśmą poliestrową służącą do instalowania i pozycjonowania korpusu względem wyrostków kolczystych. Korpus posiadający ramiona stałe oraz ruchome zabieraki, które po rozłożeniu tworzą tzw. „kołyskę”, w której znajduje się wyrostek kolczysty. Implant wykonany z bio-polimeru PEEK. Instalowanie małoinwazyjne, dostęp jednostronny, przy zachowaniu wiązadła nadkolczystego. W instrumentarium specjalne przekłuwacze – szydła oraz napinacz taśmy z kontrolowaną dynamometrycznie siłą jej napięcia/naciągu. 
Komplet: 1 korpus (o typoszeregu wymiarowym: 8, 10, 12, 14, 16mm), 1 taśma cięgłowa opasająca wyrostki o szerokości 4mm, 1 klips zabezpieczający.</t>
  </si>
  <si>
    <t>PROTEZA TRZONÓW SZYJNEGO ODCINKA KRĘGOSŁUPA MATERIAŁ TYTAN – STAŁA
Implant służący do protezowania trzonów odcinka szyjnego kręgosłupa z dojścia przedniego wykonany ze stopu tytanu. Proteza w postaci perforowanego walca pustego w środku. Proteza w zakresie średnic D10, 12, 14mm i w zakresie wysokość od 10 do 70 mm ze skokiem co 2,5mm.
Komplet: 1 proteza trzonu.</t>
  </si>
  <si>
    <t>Płytka szyjna, wąska nieprzekraczająca  szerokości 8 mm, zapewniająca kompresję segmentu z dyskiem szyjnym. Płytka dwuśrubowa umożliwiajaca połączenie z implantem międzytrzonowym za pomocą mechanizmu śrubowego. Płytka w zakresie wielkości 20mm i25 mm. Wkręty w zakresie średnic: 3,5mm, 4,0mm i 4,5mm. Wkręty w zakresie średnic: 3,5,4,0 i 4,5 mm(rewizyjne) oraz w zakresie długości 14- 20 mm co 2 mm. W skład kompletu wchodzi: 1 płytka, 2 wkręty kostne, 1 śruba do łączenia z dyskiem.</t>
  </si>
  <si>
    <t>Asortyment</t>
  </si>
  <si>
    <t xml:space="preserve"> szt.</t>
  </si>
  <si>
    <t>Płytki krzyżowe - dostępne dwa specjalne wzory płytek krzyżowych:
• Laserowe oznaczenie “L” wskazujące stronę lewą
• Laserowe oznaczenie “R” wskazujące stronę prawą</t>
  </si>
  <si>
    <t>Śruby krzyżowe o średnicach 6,5 i 7,2 mm, dostępne w długościach od 30 mm do 55 mm (co 5 mm).</t>
  </si>
  <si>
    <t>Razem Pakiet 1</t>
  </si>
  <si>
    <t>W skład oferowanego instrumentarium wchodzi: ……………………</t>
  </si>
  <si>
    <t>PAKIET 2</t>
  </si>
  <si>
    <t>PAKIET 1</t>
  </si>
  <si>
    <t>Razem Pakiet 2</t>
  </si>
  <si>
    <t>PAKIET 3</t>
  </si>
  <si>
    <t>Razem Pakiet 3</t>
  </si>
  <si>
    <t>PAKIET 4</t>
  </si>
  <si>
    <t>Razem Pakiet 4</t>
  </si>
  <si>
    <t>PAKIET 5</t>
  </si>
  <si>
    <t>Razem Pakiet 5</t>
  </si>
  <si>
    <t>PAKIET 6</t>
  </si>
  <si>
    <t>Razem Pakiet 6</t>
  </si>
  <si>
    <t>PAKIET 7</t>
  </si>
  <si>
    <t>Razem Pakiet 7</t>
  </si>
  <si>
    <t>PAKIET 8</t>
  </si>
  <si>
    <t>Razem Pakiet 8</t>
  </si>
  <si>
    <t>PAKIET 9</t>
  </si>
  <si>
    <t>Razem Pakiet 9</t>
  </si>
  <si>
    <t>PAKIET 10</t>
  </si>
  <si>
    <t>Szyjna stabilizacja płytę potyliczną, w tym płytę z możliością regulacji rozstawu i kąta zaczepu pręta, haki laminarne (minimum 3 wielkości, również haki odsadzone w prawo i lewo)
- śruby wielosiowe tulipanowe
- śruby do potylicy
- haki do potylicy (minimum 3 wielkości) 
- pręty , w tym pręty z możliwością zmiany kąta na przegubie wielostopniowym
- łączniki poprzeczne
- śruby tulipanowe wieloosiowe samogwintujące o średnicach 3,5 mm – 4,5 mm, długościach od 10 mm- 52 mm stopniowane nie więcej niż co 5 mm z zakresem ruchomości powyżej 45 stopni.
- w zestawie dostępne śruby wieloosiowe z gwintem tylko na części ich długości.
- śruby korowe w średnicach 4,0 mm i 4,5 mm, długościach od 6 mm- 18 mm stopniowane nie więcej niż co 2 mm. 
- możliwość kątowego ustawienia śruby względem pręta
- śruby i haki o tulipanowym kształcie połączenia z prętem
- montaż pręta do haków i śrub jednym elementem blokującym (uniwersalnym)
- implanty otwarte od góry i blokowane wyłącznie od góry
- pręty dopasowane do anatomii pogranicza potyliczno- szyjnego z możliwością zmiany kąta wygięcia
- pręty o grubości nie większej niż 4 mm z możliwością łączenia z prętami używanymi w odcinku piersiowo- lędźwiowym.
- w zestawie dostępne otwarte łączniki bocznie odsadzone.
Komplet: płyta potyliczna, 4 śruby lub haki do potylicy, 6 haków laminarnych lub śrub wieloosiowych,  6 blokerów, 1 łącznik poprzeczny, 2 pręty</t>
  </si>
  <si>
    <t>Zestaw do przezskórnej kyfoplastyki balonowej trzonów kręgosłupa   - 1 zestaw składający się z: 
- igła do nakłucia trzonu kręgu typu Jaimshidi  - szt 2
- drut prowadzący typu Kirschner odp. Długości  - szt.2
- trokar  z kanałem umożliwiającym  nałożenie go na prowadnicę (drut Kirschnera)   - szt.1
- kaniula robocza nakładana na trokar, przez którą po wysunięciu trokara   
  można wprowadzić  do trzonu balon roboczy lub podajnik cementu  -    szt.2
- wiertło kostne jednorazowe  - szt. 1
- igła do biopsji trzonu kręgu cechowana z tłokiem,  którą można pobrać bioptat przez kaniule roboczą  - szt.1
- wielokrotnie rozprężalny balon roboczy w trzech rozmiarach z ciśnieniem roboczym 400 PSI lub więcej bez jakichkolwiek elementów do trwałego pozostawienia w obrębie trzonu  - szt2
- pompa z manometrem zegarowym wypełniana środkiem cieniującym służąca do wielokrotnego rozprężania balona roboczego i pozwalająca osiągnąć ciśnienie w układzie pompa-balon wynoszące 400 PSI lub więcej  - szt.2. - podajnik cementu wraz z tłokiem o pojemności min. 1,5 ml i średnicy umożliwiającej przeprowadzenie podajnika przez kaniulę roboczą, stanowiący komplet z tłokiem umożliwiającym wtłoczenie cementu z podajnika  - min.  szt.6 
- pistolet hydrauliczny z zaworem bezpieczeństwa z dwoma podajnikami na cement o pojemności 8cm3 każdy. Przewód łączący pistolet z podajnikiem cementu min. 80cm
- cement kostny o wysokiej lepkości ze znacznikiem radiologicznym – polimetakrylan metylu (PMMA) przystosowany do zastosowania w kyfoplastyce balonowej tego samego producenta – komplet (składnik stały i rozpuszczalnik) umożliwiający uzyskanie minimum 10 ml płynnej substancji roboczej 
 - mieszalnik (mikser) – szczelnie zamykane urządzenia umożliwiające zmieszanie  stałego i płynnego składnika cementu kostnego PMMA i wypełnienie podajników cementu – szt.1
- kiureta jednorazowa z regulowanym zakończeniem umożliwiająca przygotowanie trzonu pod rozprężalny wielokrotnie balon roboczy;</t>
  </si>
  <si>
    <t>Razem Pakiet 10</t>
  </si>
  <si>
    <t>W skład retraktorów wchodzi: ……………………</t>
  </si>
  <si>
    <t>PAKIET 11</t>
  </si>
  <si>
    <t>PAKIET 12</t>
  </si>
  <si>
    <t>Razem Pakiet 11</t>
  </si>
  <si>
    <t>Razem Pakiet 12</t>
  </si>
  <si>
    <t>PAKIET 13</t>
  </si>
  <si>
    <t>Razem Pakiet 14</t>
  </si>
  <si>
    <t>Razem Pakiet 13</t>
  </si>
  <si>
    <t>System stabilizacji odcinka piersiowo-lędźwiowego kręgosłupa śrubami transpedikularnymi
System wieloosiowy - zarówno śruby, płytki, jak i haki są poliaksjalne.
System wprowadzany od góry, pozwalający na łączenie z prętem w pewnej odległości od kręgosłupa. Korekcja 3D wykonywana poprzez progresywne rozłożenie nacisków na wszystkich zaczepach przy pomocy techniki jednoczesnego przesunięcia na dwóch prętach - Simultaneous Translation on 2 Rods (ST2R).
System składający się z:
- śrub transpedikularnych,
- nakrętek,
- prętów,
- łączników.</t>
  </si>
  <si>
    <t>I.</t>
  </si>
  <si>
    <t>II.</t>
  </si>
  <si>
    <t>KLATKI MIĘDZYTRZONOWE DO KRĘGOSŁUPA SZYJNEGO (MATERIAŁ PEEK).
Wsuwana proteza dysku szyjnego z materiału PEEK. Proteza dostosowana pod względem geometrii do anatomii i fizjologii odcinka szyjnego kręgosłupa, odzwierciedlająca kształtem obrys trzonu. Implant musi posiadać karbowane płaszczyzny górne stykające się z trzonami, zabezpieczające przed przesuwaniem i dyslokacją po umieszczeniu w przestrzeni międzytrzonowej.  Zastosowanie wypukłych płaszczyzn pozwala na pełniejsze dopasowanie do konkretnej sytuacji w polu operacyjnym. Implant wyposażony w 4 specjalne „kolce” tytanowe, pełniące jednocześnie rolę znaczników/markerów radiologicznych odpowiednio rozmieszczone na płaszczyznach karbowanych, zapewniające dodatkowe zakotwiczenie w blaszkach granicznych trzonów, zwiększające pewność mocowania. Protezy w kilku rodzajach wykonania obejmując w danym rodzaju pełny typoszereg wymiarowy od 4 do 10mm. Dyski dostępne z prostymi płaszczyznami, jednostronnie wypukłe, obustronnie wypukłe. 
Komplet: 1 klatka na operowany poziom</t>
  </si>
  <si>
    <t xml:space="preserve">Kulki refleksyjne do neuronawigacji, jednorazowego uzytku, sterylne, kompatybilne z Synergy Canial, opakowanie 60 szt (pakowane sterylnie po 1, 4 lub 5 szt.- wielkość opakowania do wyboru przez Zamawiającego). Opakowanie główne zawiera podajnik oraz informacje obrazkowa o blistrach.  Kulki umieszczone w blistrach - zabezpieczone przed przypadkowym wypadnięciem.  Materiały przebadane i walidowanie przez producenta nawigacji.  Pokrywa plastikowa zabezpieczająca markery przed przypadkowym wyskoczeniem. Wszystkie materiały jednorazowe posiadają oświadczenie producenta nawigacji  o kompatybilności. </t>
  </si>
  <si>
    <t>Igła nawigowana do pedikla zawiera: - igłę ostrą połączoną z nawigowaną rączką posiadającą 5 markerów pasywnych kompatybilne z Synergy Spine. – dwa prowadniki- uchwyt do prowadników, kompatybilna z typem biopsji VERTEK oraz NAWIGUS</t>
  </si>
  <si>
    <t>Perforator kości czaszki. Ostrze jednorazowe z mechanizmem wysprzęglającym do końcówki AD03. Typ kodowany kolorem. Rozmiar do wyboru: 9.0/6.0 mm – 3.0 mm; 11/7.0 mm – 3.0 mm; 14/11.0 mm – 1.5 mm; 14/11.0 mm – 3.0 mm</t>
  </si>
  <si>
    <t xml:space="preserve">Implant dostosowany do uzupełniania ubytków opon tkanek nerwowych, cienki, elastyczny i sprężysty materiał, doskonała zdolność do dopasowywania się, do stosowania w obrębie czaszki i kręgosłupa, duża wytrzymałość na rozciąganie i wyciąganie szwów. Biologiczna, wchłanialna, dwuwarstwowa łata opony,  - jedna warstwa z wysokooczyszczonego składnika kolagenowego pozyskanego z osierdzia wołowego, druga warstwa z wysokooczyszczonego kolagenu pozyskanego z dwoin bydlęcych, liofilizowany niskotemperaturowo, sterylny, możliwość implantacji w technice bezszwowej jak również szwowej 2,5 x 2,5 cm </t>
  </si>
  <si>
    <t>sztuk</t>
  </si>
  <si>
    <t xml:space="preserve">Implant dostosowany do uzupełniania ubytków opon tkanek nerwowych, cienki, elastyczny i sprężysty materiał, doskonała zdolność do dopasowywania się, do stosowania w obrębie czaszki i kręgosłupa, duża wytrzymałość na rozciąganie i wyciąganie szwów. Biologiczna, wchłanialna, dwuwarstwowa łata opony,  - jedna warstwa z wysokooczyszczonego składnika kolagenowego pozyskanego z osierdzia wołowego, druga warstwa z wysokooczyszczonego kolagenu pozyskanego z dwoin bydlęcych, liofilizowany niskotemperaturowo, sterylny, możliwość implantacji w technice bezszwowej jak również szwowej 5 x 5 cm </t>
  </si>
  <si>
    <t>Implant dostosowany do uzupełniania ubytków opon tkanek nerwowych, cienki, elastyczny i sprężysty materiał, doskonała zdolność do dopasowywania się, do stosowania w obrębie czaszki i kręgosłupa, duża wytrzymałość na rozciąganie i wyciąganie szwów. Biologiczna, wchłanialna, dwuwarstwowa łata opony,  - jedna warstwa z wysokooczyszczonego składnika kolagenowego pozyskanego z osierdzia wołowego, druga warstwa z wysokooczyszczonego kolagenu pozyskanego z dwoin bydlęcych, liofilizowany niskotemperaturowo, sterylny, możliwość implantacji w technice bezszwowej jak również szwowej 7,5 x 7,5 cm</t>
  </si>
  <si>
    <t>Nazwa handlowa</t>
  </si>
  <si>
    <t>Nr REF, nr katalogowy produktu</t>
  </si>
  <si>
    <t>Kolagenowy prowadnik nerwów obwodowych:</t>
  </si>
  <si>
    <t>2mm (średnica) x 3 cm (długość)</t>
  </si>
  <si>
    <t>3mm (średnica) x 3 cm (długość)</t>
  </si>
  <si>
    <t>4mm (średnica) x 3 cm (długość)</t>
  </si>
  <si>
    <t>5mm (średnica) x 3 cm (długość)</t>
  </si>
  <si>
    <t>6mm (średnica) x 3 cm (długość)</t>
  </si>
  <si>
    <t>7mm (średnica) x 3 cm (długość)</t>
  </si>
  <si>
    <t>Płyta szyjna
w skład kompletu wchodzi 1 płytka+4 śruby 
parametry zestawu:
-  tytanowy, system do stabilizacji przedniej kręgosłupa szyjnego; 
- długość płytki 14 mm – 100mm 
- wymagana możliwość zmiany wygięcia płytki (lordoza, kyfoza ) bez utraty możliwości blokady
- blokowanie wkręta do płytki z możliwością powtórzeń, blokowanie wkręta samoistne w płytce, bez konieczności użycia dodatkowych narzędzi
- długość wkręta 10-20 mm, średnica kręta od 4.0mm do 4.5mm
- dostępne wkręty o stałym i dynamicznym kącie nachylenia do +/- 18 stopni
- szerokość płytki 16mm lub mniej
- materiał: stop tytanu
- poręczne, ergonomiczne i ograniczone do niezbędnego minimum instrumentarium, jeden metalowy, zamykany pojemnik na narzędzia oraz implanty;</t>
  </si>
  <si>
    <t>komplet</t>
  </si>
  <si>
    <t>Proteza trzonu odcinka piersiowo  lędźwiowego rozkręcana 
Komplet: 1 implant 
parametry zestawu:
- trzy rozmiary podstawy implantu będącej w bezpośrednim kontakcie z blaszką graniczną trzonu od 13mm do 30mm
- regulowana wysokość implantów w zakresie od 20mm do 120mm realizowane płynnie
- implant uzyskujący pożądaną wysokość za pomocą jednostajnego, kontrolowanego rozkręcania w ciele pacjenta, dla zapewnienia optymalnego dopasowania do anatomii 
- implant dostępny w pięciu kątach nachylenia podstawy w płaszczyźnie strzałkowej w celu dopasowania do anatomii piersiowo-lędźwiowej
- implant jednoelementowy materiał PEEK
- możliwość wypełnienia wiórem kostnym dla uzyskania spondylodezy
-ząbkowana powierzchnia klatki granicznej zawierające dodatkowe kolce mocujące do blaszki granicznej
-obecność znaczników radiologicznych.</t>
  </si>
  <si>
    <t>Proteza trzonów kręgowych w odcinkach: piersiowym oraz lędźwiowym z płynną regulacją wysokości</t>
  </si>
  <si>
    <t>Korpus protezy</t>
  </si>
  <si>
    <t>szt</t>
  </si>
  <si>
    <t>Płytka krańcowa</t>
  </si>
  <si>
    <t>Zestaw do przezskórnej rekonstrukcji wysokości trzonu kręgowego</t>
  </si>
  <si>
    <t>implant rozszerzalny typu spine jack :" in situ"</t>
  </si>
  <si>
    <t xml:space="preserve">zestaw do przygotowqania dojścia </t>
  </si>
  <si>
    <t>cement</t>
  </si>
  <si>
    <t>mieszalnik</t>
  </si>
  <si>
    <t>trokar podający cement</t>
  </si>
  <si>
    <t xml:space="preserve">igła </t>
  </si>
  <si>
    <t>PROTEZA TRZONU ODCINKA PIERSIOWO-LĘDŹWIOWEGO ORAZ STABILIZACJA, materiał TYTAN                                                                                                                                                                                                                                                                                                                                                              Proteza trzonu umożliwiająca śródoperacyjne dokonanie jej rozparcia do włąściwego rozmiaru resekowanej przestrzeni. Proteza dostępna w zakresie 26-90 mm (4 wielkości implantów). Dostępność wymienionych powierzchni oporowych o zmiennym kącie nachylenia w zakresie od 0 do 14 stopni. Stabilizacja boczna składająca się z 2 śróbo-czopów i 1 pręta. Śrubo-czopy ( zewnętrznie gwintowane walce, puste wewnątrz dla zapewnienia dobrych warunkw do przerostów kostnych). Mocowanie do pręta za pomocą jednoelementowego blokera zintegrowanego z obejmami zapobiegającymi rozchylaniu się ramion śruby. Średnica łba wraz z blokerem poniżej 12mm; wysokość łba śruby wystająca ponad pręt poniżej 5 mm. System posiadający możliwość wprowadzenia pręta w gniazdo śruby bez konieczności dopychania dodatkowym narzędziem; pręty osadzone w śrubie wyłacznie od góry (patrząc z punktu widzenia operatora). Długość dwóch średnic 10 i 12 mm oraz w zakresie długości od 20 do 40 mm. Pręty o średnicy 6mm w zakresie długości 30-600mm ze skokiem co 10mm, posiadajace zakończenia sześciokatne umożliwiające derotację śródoperacyjną. Komplet: 1 proteza trzonu, 2 śrubo-czopy, 1 pręt.</t>
  </si>
  <si>
    <t>zestaw</t>
  </si>
  <si>
    <t>ZESTAW CEMENTU RAZEM Z PODAJNIKIEM - Zestaw do przeznasadowego podawania cementu o bardzo wysokiej lepkości i gęstości, czasie pracy cementem powyżej 8 minut i podwyższonym kontraście (siarczan baru). System przeznaczony do trzonów kręgów zmienionych osteoporotycznie oraz nowotworowych, wykazujących powinowactwo do złamań.
Cement PMMA o czasie zastygania - 8 min.
Podwyższona gęstość  i lepkość natychmiast po rozmieszaniu - konsystencja plasteliny. Cement nieprzezierny dla promieni RTG (środek kontrastujący siarczan baru). W zestawie młotek, uchwyt do trzymania igły, podajnik z pozwalający na kontrolę ilości podawanego cementu 0,3cc przy jednym pełnym cyklu (obrót 360°)
Podawanie cementu za pomocą pompy hydraulicznej. Wszystkie elementy zestawu sterylne jednorazowe.
Cement przechowywany w temperaturze pokojowej spełnia wymienione warunki fizyko-chemiczne.</t>
  </si>
  <si>
    <t>IGŁA TREPANOBIOPSYJNA DO PODAWANIA CEMENTU -  Igły trepanobiopsyjne dostępne w dwóch długościach 6’’ i 4 ’’ oraz średniach od 11G-13G , natomiast igły biopsyjne długości 9’’ i średnicy 13G-15G.</t>
  </si>
  <si>
    <r>
      <t>ŚRUBA DO STABILIZACJI ZŁAMANIA ZĘBA OBROTNIKA - Śruby kaniulowane (średnica wewnętrzna 1,3 mm), kompresyjne (z gwintem na przedniej części śruby długości 12 mm), samowwiercające. Śruby o średnicy gwintu Ø 3,5 mm, średnicy rdzenia Ø 2,4 mm, średnicy trzonu 2,5 mm. Średnica główki śruby 6,0 mm, z gniazdem heksagonalnym szerokości 2,5 mm pod śrubokręt. Długość śrub 36-50 mm (skok co 2 mm), dostępne w dwóch powtórzeniach.
W zestawie specjalna pęseta do podawania śrub. W zestawie kaniulowane: śrubokręt kątowy do śrub średnicy 3,5 mm z końcówką heksagonalną, prowadnica do drutów Kirschner’a oraz rozwiertak pod główkę śruby.
Instrumentarium z miarką do drutów Kirschnera okreslającą długość potrzebnej śruby. W zestawie druty Kirschner’a średnicy Ø 1,25 mm, długości 200 mm (skorelowanej z miarką). W zestawie łyżka podważająca do kości przezierna na promienie RTG (szer. 30 mm, dł. 290 mm). Instrumentarium wraz z implantami w kontenerze ze stali nierdzewnej przeznaczonym do ich przechowywania i sterylizacji.</t>
    </r>
    <r>
      <rPr>
        <sz val="8"/>
        <color indexed="10"/>
        <rFont val="Arial"/>
        <family val="2"/>
      </rPr>
      <t xml:space="preserve"> IMPLANT oraz ZESTAW NARZĘDZI WYSYŁANY KAŻDORAZOWO POD KAŻDEGO PACJENTA </t>
    </r>
  </si>
  <si>
    <r>
      <t xml:space="preserve">Przezskórna (małoinwazyjna) stabilizacja przeznasadowa odcinka piersiowo-lędźwiowego kręgosłupa
Śruby kaniulowane do stabilizacji przez skórnej do współpracy z drutem prowadzącym o średnicy 1,5mm. 
W zestawie dostępność hiperelastycznych drutów prowadzących o długości min. 500mm, wykonanych z metalu z  pamięcią kształtu (nitinol). Śruby implantowane poprzez system tulejowy umożliwiający małoinwazyjną ich aplikację. Śruby o cylindrycznym rdzeniu i cylindrycznym kształcie gwintu kostnego w części środkowej i trapezowym zarysie profilu gwintu. Gwint kostny dwukrotny (2-helisowy) do dwukrotnie szybszego wkręcania śrub, o mniejszej liczbie zwojów w części gąbczastej i większej liczbie zwojów w części korowej kręgu.  Śruby o atraumatycznym zakończeniu (zaokrąglony koniec). Wszystkie śruby umożliwiające fenestrację cementu kostnego. Ilość fenestracji zależna od długości śruby minimum 4 przy śrubach krótkich i 8 przy śrubach dłuższych. Śruby poliaksjalne o ruchomości minimum 45°. Wysokość profilu głowy śruby poliaksjalnej max. 17mm, wysokość łba śruby wystającej ponad pręt nie większa niż 5,5mm, średnica łba wraz z elementem blokującym max.14mm. Śruby dostępne w 10 rozmiarach średnic (4,5mm; 5,0mm; 5,5mm; 6,0mm; 6,5mm; 7,0mm; 7,5mm; 8,5mm; 9,5mm; 10,5mm), kodowane kolorami. Śruby w zakresie długości 30 do 90 ze skokiem co 5mm.  Osadzenie pręta od góry. Blokowanie jednoelementowe, wewnętrznym wkrętem blokującym o ujemnym zarysie gwintu, zapobiegającym rozchylaniu się ramion śruby i zmniejszającym ryzyko przekoszenia gwintu. Mechanizm blokowania umożliwia jednoznaczne, powtarzalne blokowanie śruby (brak elementów zrywanych), dokręcanie kluczem dynamometrycznym 12 Nm. Pręty wstępnie wygięte oraz proste, dostępne w dwóch sztywnościach (stop tytanu i stop kobaltu) o średnicy 6mm, posiadające atraumatyczny koniec ułatwiający implantację oraz zamek współpracujący z narzędziem do jego aplikacji. Zakres długości pręta od 30 do 100 mm ze skokiem co 5mm oraz w zakresie długości os 100 do 200 ze skokiem co 10mm. Instrumentarium i implanty w tacach sterylizacyjnych i kontenerach. Dostarczenie zestawów nieodpłatnie na czas trwania umowy. W zestawie dostępne jednorazowe kaniule do cementu (adaptery), przystosowane do połączenia gwintowego ze śrubami fenestrowanymi i umożliwiające wstrzyknięcie cementu.
</t>
    </r>
    <r>
      <rPr>
        <i/>
        <sz val="8"/>
        <rFont val="Arial"/>
        <family val="2"/>
      </rPr>
      <t>Skład kompletu: 6 śrub, 6 blokerów, 2 pręty kręgosłupowe, 6 adapterów do podawania cementu.</t>
    </r>
  </si>
  <si>
    <r>
      <t xml:space="preserve">Klatki międzytrzonowe szyjne 
Klatka szyjna, wprowadzana z dostępu przedniego do kręgosłupa szyjnego na poziomie od C3 do C7, wykonane z PEEK (Polieteroeteroketon). Dwie odmiany kształtowe: kątowa oraz wypukła (anatomiczna). Trzy odmiany gabarytowe (szerokość x głębokość): 13x11mm, 15x12mm, 17x13mm, dostępne w 7 rozmiarach wysokości w zakresie od 4 do 10mm dla każdej z odmian kształtowych. Ząbkowana górna i dolna powierzchnia zwiększająca stabilność osadzenia implantu oraz zapobiegająca jego migracji. Dostępne implanty w wersji wyposażonej w tantalowe kolce, dodatkowo zabezpieczające przed wysunięciem się implantu z przestrzeni międzykręgowej. Duży otwór widoczny w płaszczyźnie poziomej przeznaczony na przeszczep kostny umożliwiający przerost tkanki kostnej. Nieprzezierne dla promieni RTG tantalowe znaczniki radiologiczne, dla jednoznacznego zobrazowania miejsca położenia implantu. Trwałe oznakowanie implantów w celu ich identyfikacji. Dostarczane w wersji stery5lnej. Zestaw narzędzi zawierający komplet przymiarów dla ułatwienia doboru rozmiaru implantu, raszple oraz dystraktor szyjny Caspara z grotami dwóch rozmiarach długości. Kompaktowy zestaw palet do przechowywania i sterylizacji narzędzi. Dodatkowo w zestawie musi znajdować się retaktor szyjny do tkanek miękkich wraz z kompletem wymiennych łopatek (powierzchnie ząbkowane i atraumatyczne). 
Substytut kości dostępny w formie pasty „nanogel” hydroksyapatyt, nanocząstki pomiędzy 100 a 200 nm, wielkość opakowania 1,0cc (strzykawka). 
</t>
    </r>
    <r>
      <rPr>
        <i/>
        <sz val="8"/>
        <rFont val="Arial"/>
        <family val="2"/>
      </rPr>
      <t xml:space="preserve">Skład kompletu: 1 klatka międzytrzonowa, 1 wypełnienie w postaci pasty 1,0cc.   </t>
    </r>
  </si>
  <si>
    <t>Kręgosłup szyjny- implanty szyjne</t>
  </si>
  <si>
    <t xml:space="preserve"> Klatka międzytrzonowa wykonana z materiału PEEK, ząbkowana na powierzchniach styku z blaszkami granicznymi. 2 kolce kotwiczące na górnej powierzchni implantu. Rozmiary klatek w długościach 13mm, 15mm, szerokościach 11mm, 13mm i wysokościach od 4mm do 9mm. Klatka z dużą pojedynczą przestrzenią do wypełnienia materiałem kościozastępczym. 3 znaczniki radiologiczne. Podajnik do implantu gwintowany.</t>
  </si>
  <si>
    <t xml:space="preserve">Cement kostny bioprzebudowalny objętość 5ml, oraz 10ml.  Niskotemperaturowy wraz z zestawem mieszalników oraz podajników, przeznaczony do wypełnienia ubytków kostnych. Materiał powinien być radiowizyjny o udoskonalonej radiowizyjności na bazie joheksolu, nietoksyczny i bezzapachowy. Powinien być w pełni resorbowalny i przebudowywalny w kość (60 % zawartości powinien stanowić siarczan wapnia, 40% HA). Cement podawany do kości w formie półpłynnej pasty. </t>
  </si>
  <si>
    <t>Syntetyczny substytut kostny o strukturze nanokrystalicznej, żel w pełni resorbowalny i zastępowany przez kość chorego do zastosowania w rekonstrukcji kości. Składający się w 100% z hydroksyapatytu. Nanocząsteczki o wielkości 100nm do 200nm, powierzchnia specyficzna około 80 m2/g. Wstrzykiwalny. Strzykawka sterylna a' 0,5ml oraz 1ml.</t>
  </si>
  <si>
    <t>Syntetyczny substytut kostny o strukturze nanokrystalicznej, żel w pełni resorbowalny i zastępowany przez kość chorego do zastosowania w rekonstrukcji kości. Składający się w 100% z hydroksyapatytu. Nanocząsteczki o wielkości 100nm do 200nm, powierzchnia specyficzna około 80 m2/g. Wstrzykiwalny. Strzykawka sterylna a' 2,5ml.</t>
  </si>
  <si>
    <t>Igła do biopsji trzonu- wertebroplastyki o średnicy 11G i długości 12cm. Kompletny sret dający możliwość pobrania biopsji z tkanki kości gąbczastej w trzonie kregu.</t>
  </si>
  <si>
    <t>Biomateriały</t>
  </si>
  <si>
    <t>Igła typu Yamshidi z końcówką ścietą skośnie oraz diamentowa, średnica igieł 9G, 11G, 13G. Długości igieł 10cm, 12cm, 12,5cm, 15cm.</t>
  </si>
  <si>
    <t>1.</t>
  </si>
  <si>
    <t>2.</t>
  </si>
  <si>
    <t>3.</t>
  </si>
  <si>
    <t xml:space="preserve">Frezy do prostnicy lub kątnicy typu
- długość 10 cm (AA10, AS10) 
- długość 15 cm (AA15)
- długość 8 cm (AS10)
Średnica do wyboru z katalogu
Rodzaj :  
- Ostre 
- Diamentowe 
- Diamentowe o zwiększonym ziarnie
- typu Match Head
- typu Match Head Dientowe
- typu Twist drill
- typu Mednex  </t>
  </si>
  <si>
    <t>3.a</t>
  </si>
  <si>
    <t>Typu  Metal Cuter</t>
  </si>
  <si>
    <t>4.</t>
  </si>
  <si>
    <t xml:space="preserve">Ostrze do kraniotomii </t>
  </si>
  <si>
    <t>5.</t>
  </si>
  <si>
    <t>Frezy do nasadki TT14-średnica do wyboru z katalogu typu: -Match head -Match head diament</t>
  </si>
  <si>
    <t>6.</t>
  </si>
  <si>
    <t>7.</t>
  </si>
  <si>
    <t>8.</t>
  </si>
  <si>
    <t xml:space="preserve"> Stabilizacja międzytrzonowa szyjna odporność na urazy mechaniczne – materiał PEEK lub PEEK napylony cienką warstwą tytanu anatomiczny kształt implantu umożliwiający odtworzenie naturalnej krzywizny kręgosłupa szyjnego, ząbkowana powierzchnia klatki bez wystających elementów lub z dodatkowymi kolcami, obecność znaczników radiologicznych (min 3) w celu oceny jego położenia po implantacji, dwie szerokości klatki 14,16 i 18
mm oraz dwie głębokości 11, 14 mm i 16 mm, wysokości klatki 4, 5, 6, 7, 8, 9 mm, instrumentarium pozwalające na przygotowanie gniazda odwzorowującego kształt implantu w celu jego precyzyjnego osadzenia, centralny otwór ułatwiający przerost kostny, mocowanie do uchwytu implantu poprzez gwintowany otwór, w zestawie dostępne rozwieracze do rany: tępe i ząbkowane w min. 5 rozmiarach, w zestawie rozwieracz typu „Caspar” z pinami w min. 3 długościach z zakresu 12-16mm.</t>
  </si>
  <si>
    <t>9.</t>
  </si>
  <si>
    <t>10.</t>
  </si>
  <si>
    <t>11.</t>
  </si>
  <si>
    <t>12.</t>
  </si>
  <si>
    <t>13.</t>
  </si>
  <si>
    <t>14.</t>
  </si>
  <si>
    <t xml:space="preserve"> Zestaw do przezskórnej stabilizacji przeznasadowej  jedno lub dwupoziomowej - wielokątowe, kaniulowane śruby tulipanowe z centralnym ułożeniem pręta względem osi śruby
- walcowy kształt gwintu i stożkowy kształt rdzenia śruby
- system mocowania śruby do pręta oparty na jednym elemencie blokująco-zabezpieczającym z gwintem o niesymetrycznym, ujemnym profilu pióra 
- mechanizm blokowania umożliwiający jednoznaczne, powtarzalne blokowanie (zrywana nakrętka lub klucz dynamometryczny) 
- średnica łba śruby wraz z kompletnym elementem blokująco-mocującym nie może przekraczać 13mm
- średnica śrub 5,5-7,5 mm ze skokiem co 1 mm
- długość śrub w zależności od średnicy od 35 do 55 mm
- pręty gładkie, wstępnie wygięte w różnych długościach od 8 cm do 12 cm  z ostrym końcem 
- kaniulowane instrumentarium pozwalające na przezskórne wprowadzenie śrub transpedikularnych i przeskórne ich połączenie prętami.
- instrumentarium pozwalające na jednoznaczne, powtarzalne pilotowanie trajektorii pręta w czasie jego wprowadzania do gniazd śrub. 
- instrumentarium zapewniające wykonanie przezskórnego wprowadzenia pręta poprzez 2 (stabilizacja jednosegmentowa) oraz 3 (stabilizacja wielosegmentowa) zaimplantowane przezskórnie śruby. Określenie trajektorii ruchu pręta zależne od położenia śrub (narzędzia prowadzące pręty zamocowane na elementach tulipanowych śrub)
- materiał: stop tytanu
 Zestaw  -   4 śrub z blokerami, 2 pręty wygięte, 4 druty do wprowadzania śrub,  </t>
  </si>
  <si>
    <t xml:space="preserve">Zestaw do przezskórnej stabilizacji przeznasadowej  wielopoziomowej 
- komplet: 8 śrub z blokerami, 2 pręty, druty do wprowadzania śrub, zestaw igieł do nakłuwania trzonu          
- wielokątowe, kaniulowane śruby tulipanowe z centralnym ułożeniem pręta względem osi śruby
- walcowy kształt gwintu i stożkowy kształt rdzenia śruby
- system mocowania śruby do pręta oparty na jednym elemencie blokująco-zabezpieczającym z gwintem o niesymetrycznym, ujemnym profilu pióra 
- mechanizm blokowania umożliwiający jednoznaczne, powtarzalne blokowanie (zrywana nakrętka lub klucz dynamometryczny) 
- średnica łba śruby wraz z kompletnym elementem blokująco-mocującym nie może przekraczać 13mm
- średnica śrub 4,5-7,5 mm ze skokiem co 1 mm
- pręty gładkie, proste w różnych długościach od 70 mm do 260 mm  z ostrym końcem 
- kaniulowane instrumentarium pozwalające na przezskórne wprowadzenie śrub transpedikularnych 
- instrumentarium zapewniające wykonanie przezskórnego wprowadzenia pręta poprzez 4 zaimplantowane przezskórnie śruby . Określenie trajektorii ruchu pręta zależne od położenia śrub (wstawienie pręta za pomocą rękojeści na zasadzie „free hand” bez mocowania elementów wprowadzających na śrubach)
- materiał: stop tytanu
Zestaw  -   8 śrub z blokerami, 2 pręty proste, 8 drutów do wprowadzania śrub,           </t>
  </si>
  <si>
    <t>Zestaw do stabilizacji kręgosłupa w odcinku piersiowo-lędźwiowym z możliwością podania cementumożliwość                                                          użycia systemu z dostępu standardowego i przezskórnego
- wielokątowe, samogwintujące, kaniulowane śruby tulipanowe
- walcowy kształt trzpienia śruby,
- ujemny kąt natarcia pióra gwintu elementu blokującego oraz gniazda śruby, ułatwiający wprowadzenie elementu blokującego i zwiększający pewność docisku
- mechanizm blokowania umożliwiający jednoznaczne i trwałe blokowanie oraz możliwość rewizyjnego usunięcia implantów (zrywana nakrętka)
- średnica śrub od 5,5 mm do 7,5 mm ze skokiem co 1 mm
- pręty o średnicy 5,5 mm
- śruby perforowane, pozwalające na wprowadzenie cementu kostnego do trzonu kręgu (posiadają min 2 otwory przelotowe zlokalizowane przy czubku trzpienia)
- system podawania cementu umożliwiający podawanie cementu do wielu śrub jednocześnie
- ilość cementu po rozmieszaniu ok 16ml
- pojemność jednego podajnika do cementu 1,5ml
- system kompatybilny z zestawami do stabilizacji przezskórnej (1 i 2pozycja)
KOMPLET: 6 śruby, 1 cement, 1 mikser, 6 śrubokręty jednorazowe, 6 podajniki do cementu</t>
  </si>
  <si>
    <t xml:space="preserve">Protezy trzonu odcinka szyjnego,  materiał: Tytan
Protezy wykonane ze stopu tytanu (technologia wykonania implantu z proszku tytanu) dopasowane anatomicznie do kształtu kręgu o wymiarach szerokość 14mm, głębokość 12mm, wysokość od 16 do 50mm ze skokiem co 2mm. Wszczepy o specjalnej kratowej, trabekularnej strukturze stwarzającej doskonałe warunki do przerostu kostnego w zakresie do 65-70% wypełniającego przestrzeń implantu. Profil protezy dopasowany do fizjologicznej lordozy odcinka szyjnego kręgosłupa. Proteza wyposażona w  centralny otwór do współpracy z narzędziem implantacyjnym oraz do połączenia z płytką szyjną. Komplet: 1 proteza trzonu
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</si>
  <si>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200mm - 280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</si>
  <si>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280mm - 380 mm (ze skokiem co 20mm)</t>
  </si>
  <si>
    <t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380mm - 400 mm (ze skokiem co 20mm)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</si>
  <si>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450 mm </t>
  </si>
  <si>
    <t xml:space="preserve">Pręty wykonane ze stopu tytanowego (Ti6Al4V ELI) o dwóch średnicach: Ø5,5 mm i Ø6,0 mm. Wszystkie pręty mają sześciokątne 5 mm końcówki z długością zaznaczoną laserowo „LLmm”. Dostępne giętkie pręty do określania długości i kształtu prętów właściwych. Długości: 500 mm </t>
  </si>
  <si>
    <t>Pręty wykonane ze stopu kobaltowo-chromowe (CoCr) o dwóch średnicach: Ø5,5 mm i Ø6,0 mm. Wszystkie pręty mają sześciokątne 5 mm końcówki z długością zaznaczoną laserowo „LLmm”. Długości: 260 mm</t>
  </si>
  <si>
    <t>Pręty wykonane ze stopu kobaltowo-chromowe (CoCr) o dwóch średnicach: Ø5,5 mm i Ø6,0 mm. Wszystkie pręty mają sześciokątne 5 mm końcówki z długością zaznaczoną laserowo „LLmm”. Długości: 500 mm</t>
  </si>
  <si>
    <t>Łącznik otwarty
Łącznik używany przy zabiegach rewizyjnych oraz  w mocowaniach biodrowych. Kompatybilna średnica pręta oznaczona laserowo na implancie, aby ułatwić identyfikację.</t>
  </si>
  <si>
    <t>Przedłużka śruby do rewizji</t>
  </si>
  <si>
    <t>Nasadka blokująca na płytkę</t>
  </si>
  <si>
    <t>Haki wieloosiowe</t>
  </si>
  <si>
    <t>Haki wieloosiowe (szczęki)
Dostępnych wiele konfiguracji modułów hak/szczęki w różnych rozmiarach dla najlepszego dopasowania do budowy anatomicznej pacjenta. Możliwość łączenia wybranego haka pedikularnego z przeciwhakiem poprzecznym lub laminarnym, w celu utworzenia samostabilnego mocowania na jednym kręgu piersiowym (tzw. szczęka).</t>
  </si>
  <si>
    <t>Pasmo podwójne (Pasma plecione, wykonane z politereftalanu etylenu (PET). Giętkie końcówki pasm wykonane z czystego tytanu (T40), bez lateksu, bez DEHP. Okres trwałości: 5 lat. Pasmo pojedyncze o długości 970 mm. Łącznik dostosowany do niskoprofilowego mocowania sublaminarnego)</t>
  </si>
  <si>
    <t>Łącznik biodrowy (Łączniki biodrowe dostępne w trzech wzorach: lewy, prawy, neutralny; wszystkie wzory dostępne w wersji krótkiej (20 mm) oraz w wersji standard (40 mm). Łączniki biodrowe kompatybilne z prętami o średnicy 5,5 mm i 6,0 mm.)</t>
  </si>
  <si>
    <t>Śruba biodrowa (Wieloosiowe śruby biodrowe o średnicy 7,5 i 8,5mm, długości od 70 do 100 mm (co 10 mm). Oznaczenie średnicy kolorem oraz laserowo na tule)</t>
  </si>
  <si>
    <t>Domino - Systemy kompatybilne z pretami o średnicy 5,5 mm i 6,0 mm, umożliwiające wydłużenie wstępnie zmontowanej konstrukcji.
Dostępne dwa typy łączeń typu domino w formie zamkniętej i otwartej/zamkniętej:
• Równoległe domino: 1 domino do połączenia 2 prętów i końca konstrukcji.
• Pojedyncze domino: 2 domina do połączenia 2 prętów - 1 górnego i 1 dolnego z ostatnią śrubą pomiędzy prętami.</t>
  </si>
  <si>
    <t>Poprzeczka łącząca pręty - Systemy kompatybilne z prętami o średnicy 5,5 mm i 6,0 mm, umożliwiające łączenie poprzeczne pręt do preta. Dostępne w rozmiarach: 22-34 mm, 34-48mm oraz 48-62 mm</t>
  </si>
  <si>
    <r>
      <t xml:space="preserve">Sterylny jednorazowy zestaw do termolezji złożony z elementów: </t>
    </r>
    <r>
      <rPr>
        <b/>
        <sz val="8"/>
        <color indexed="8"/>
        <rFont val="Arial"/>
        <family val="2"/>
      </rPr>
      <t>elektroda RF</t>
    </r>
    <r>
      <rPr>
        <sz val="8"/>
        <color indexed="8"/>
        <rFont val="Arial"/>
        <family val="2"/>
      </rPr>
      <t xml:space="preserve"> o dł. roboczej 100/150mm - 2szt. oraz </t>
    </r>
    <r>
      <rPr>
        <b/>
        <sz val="8"/>
        <color indexed="8"/>
        <rFont val="Arial"/>
        <family val="2"/>
      </rPr>
      <t>kaniula RF</t>
    </r>
    <r>
      <rPr>
        <sz val="8"/>
        <color indexed="8"/>
        <rFont val="Arial"/>
        <family val="2"/>
      </rPr>
      <t xml:space="preserve"> o dł. roboczej 100/150mm - 2 szt. *   Elektroda birna neutralna 1 szt</t>
    </r>
  </si>
  <si>
    <t>Dzierżawa aparatu o parametrach opisanych poniżej</t>
  </si>
  <si>
    <t>* Zamawiający wymaga podania wszystkich wariantów zestawów spełniających wymóg zapisów pakietu 15 poz. 1 wraz z ich numerami katalogowymi</t>
  </si>
  <si>
    <t>Wykonawca /producent</t>
  </si>
  <si>
    <t>Nazwa-model/typ</t>
  </si>
  <si>
    <t>Warunki ogólne</t>
  </si>
  <si>
    <t>Zasilanie: 220 – 240VAC 50/60Hz</t>
  </si>
  <si>
    <t>Waga do 4 kg</t>
  </si>
  <si>
    <t>Generator impulsów elektrycznych wysokiej częstotliwości, przeznaczony m.in. do zabiegów termolezji, odnerwienia, lezji wieloelektrodowej, bipolarnej, bipolarnej lezji mózgowej</t>
  </si>
  <si>
    <t>Aparat wyposażony w dotykowy ekran LCD TFT z tylnym podświetleniem i powłoką przeciwodblaskową</t>
  </si>
  <si>
    <t>Aparat wyposażony w pokrętło funkcyjne (stymulacja/ lezja) umożliwiające przeprowadzenie procedury stymulacji, lokalizacji nerwu/tkanki oraz przeprowadzenie lezji w trybie ręcznym</t>
  </si>
  <si>
    <t>Przycisk start i stop umieszczony na pulpicie generatora, który pozwala uruchomić i zatrzymać procedurę w dowolnym momencie</t>
  </si>
  <si>
    <t>Wykonywanie lezji w min. 2 punktach jednocześnie</t>
  </si>
  <si>
    <t>Obrazowanie na ekranie wartości napięcia, prądu, temperatury, impedancji, czasu dla każdej ze stosowanych elektrod oddzielnie</t>
  </si>
  <si>
    <t>Ponadto obsługa poprzez pilot przewodowy umożliwiający min.:
- Uruchomienie oraz zatrzymanie procedury stymulacji oraz lezji w dowolnym momencie
- Wybór ustawień predefiniowanych dla procedury RF i PRF
- Przechodzenie pomiędzy kolejnymi trybami pracy: RF, PRF, stymulacja sensoryczna, stymulacja motoryczna
- Regulacja amplitudy stymulacji sensorycznej i motorycznej</t>
  </si>
  <si>
    <t>Zakres pomiaru temperatury na końcu elektrody: min. 20-105oC</t>
  </si>
  <si>
    <t>Dwa tryby stymulacji:
1. Stymulacja motoryczna regulowana w zakresie: od min. 1 – 49Hz z krokiem co 1Hz oraz min. 50mV – 10V z krokiem co 50mV
2. Stymulacja czuciowa regulowana w zakresie: od min. 50 – 200Hz z krokiem co 1Hz oraz min. 50mV – 10V z krokiem co 50mV
3. Szerokość impulsów dla w/w stymulacji regulowana w zakresie min. od 50µs – 3ms</t>
  </si>
  <si>
    <t>Możliwość prowadzenia stymulacji motorycznej i sensorycznej w konfiguracji stało-prądowej oraz stało-napięciowej</t>
  </si>
  <si>
    <t>Termolezja Ciągła</t>
  </si>
  <si>
    <t>Automatyczna regulacja mocy RF, która nie dopuszcza do przekroczenia ustalonej wartości temperatury z zakresu od min.30oC do 95oC. Regulacja z dokładnością do 1 oC</t>
  </si>
  <si>
    <t>Czas regulowany w zakresie min.: 0s – 10min. Regulacja z dokładnością do 10s.</t>
  </si>
  <si>
    <t>Moc wyjściowa na każde gniazdo elektrody aktywnej 50W</t>
  </si>
  <si>
    <t>Możliwość zaprogramowania profili użytkownika (ustawień predefiniowanych) min.25</t>
  </si>
  <si>
    <t>Programowanie profilu:
• Możliwość ustawienia temperatury początkowej (temperatura przed pierwszym wzrostem temperatury)
• Czas trwania temperatury
• Wzrost temperatury (wartość o jaką będzie wzrastać temperatura pomiędzy kolejnymi krokami)
• Temperatura końcowa (temperatura jaką po wykonaniu wszystkich kroków, generator powinien utrzymać)
• Czas całej procedury</t>
  </si>
  <si>
    <t>Częstotliwość- 488kHz/fala sinusoidalna</t>
  </si>
  <si>
    <t>Obrazowanie jednoczesne wartości na dotykowym ekranie LCD TFT:
• Napięcie
• Prąd
• Czas
• Temperatura w formie liczbowej oraz w formie graficznego diagramu z wypełnionym polem pod krzywą temperatury.</t>
  </si>
  <si>
    <t>Sygnał akustyczny po zakończeniu lezji</t>
  </si>
  <si>
    <t>Lezja w trybie automatycznym i ręcznym</t>
  </si>
  <si>
    <t>Praca Pulsacyjna</t>
  </si>
  <si>
    <t>Czas regulowany: min.30sek-30min.</t>
  </si>
  <si>
    <t>Szerokość impulsu regulowana od 3ms do 40ms z krokiem co 1ms</t>
  </si>
  <si>
    <t>Częstotliwość regulowana od 1 - 10Hz z krokiem co 1Hz</t>
  </si>
  <si>
    <t>Napięcie regulowane – od min.20 do 70V z krokiem co 1V</t>
  </si>
  <si>
    <t>Dopuszczalna temperatura regulowana- od 30 – 95st.C</t>
  </si>
  <si>
    <t>Automatyczna kontrola ustawionej temperatury</t>
  </si>
  <si>
    <t>Sygnał akustyczny po zakończeniu pracy</t>
  </si>
  <si>
    <t>Pozostałe</t>
  </si>
  <si>
    <t>Generator wyposażony w bibliotekę pacjenta, z rejonów anatomicznych.</t>
  </si>
  <si>
    <t>Generator możliwością wprowadzenia danych pacjenta, oznaczenia wykonuje autotest podczas każdorazowego uruchomienia. Możliwość ręcznego wywołania autotestu z poziomu menu urządzenia.</t>
  </si>
  <si>
    <t>Archiwizacja danych z zabiegów. Zapamiętywanie i przypisywanie do konkretnego pacjenta</t>
  </si>
  <si>
    <t xml:space="preserve">Eksport danych z zabiegu w formacie na dowolną pamięć USB  z możliwością odczytu na dowolnym komputerze </t>
  </si>
  <si>
    <t>Interfejs i obsługa w j. polskim.</t>
  </si>
  <si>
    <t>Wyposażenie generatora</t>
  </si>
  <si>
    <t>Min. 2 gniazda elektrody aktywnej z kontrolą temperatury, impedancji dla każdej z elektrod niezależnie</t>
  </si>
  <si>
    <t>1x gniazdo elektrody 0 (referencyjnej)</t>
  </si>
  <si>
    <t>System kontroli sprawności elektrody</t>
  </si>
  <si>
    <t>Elektroda jednorazowego użytku 2szt./ pacjenta. Rozmiar do wyboru podczas realizacji zamówienia.</t>
  </si>
  <si>
    <t>Kaniule jednorazowego użytku – 20szt.</t>
  </si>
  <si>
    <t>Rozmiar do wyboru podczas realizacji zamówienia</t>
  </si>
  <si>
    <r>
      <t>Odliczanie czasu trwania lezji rozpoczyna się od momentu kiedy różnica pomiędzy temperaturą w tkance a temperaturą ustawioną będzie równa 2</t>
    </r>
    <r>
      <rPr>
        <vertAlign val="superscript"/>
        <sz val="8"/>
        <color indexed="8"/>
        <rFont val="Arial"/>
        <family val="2"/>
      </rPr>
      <t xml:space="preserve"> o</t>
    </r>
    <r>
      <rPr>
        <sz val="8"/>
        <color indexed="8"/>
        <rFont val="Arial"/>
        <family val="2"/>
      </rPr>
      <t>C</t>
    </r>
  </si>
  <si>
    <t>Min. dwa tryby pracy (nie stymulacji):  1. Termolezja Ciągła  2. Praca Pulsacyjna.  Tryby pracy wybierane bezpośrednio z ekranu dotykowego</t>
  </si>
  <si>
    <t>Rok produkcji (min. 2019 r.)</t>
  </si>
  <si>
    <t>PARAMRTRY WYMAGANE</t>
  </si>
  <si>
    <t>PARAMETRY OFEROWANE - PODAĆ</t>
  </si>
  <si>
    <t>PAKIET  14</t>
  </si>
  <si>
    <t>System do kyfoplastyki:
• atraumatyczne zakończenie cewnika nie wywołujące nacisku na ściany trzonu podczas wypełniania balonu;
• zintegrowany, elastyczny i niezaginający się mandryn, niewymagający wysuwania podczas ponownego wprowadzania cewnika, eliminując możliwość przekłucia balonu;
• mocne i odporne na przebicie balony o średnicy 16mm, długościach 16/22mm i ciśnieniu roboczym 400PSI (27Bar) umożliwiające bezpieczne pozycjonowanie i precyzyjne modelowanie trzonu;
• podwójne balony o średnicy 16mm i długościach 2x8mm napełniane niezależnie i umożliwiające kątowe modelowanie trzonu:
• automatyczny zawór ciśnieniowy zintegrowany z cewnikiem, umożliwiający utrzymanie ciśnienia w wypełnionym balonie po odłączeniu podajnika ciśnieniowego;
• niewspółosiowa konstrukcja trzonu cewnika (2 oddzielne kanały) stabilizująca balon i cewnik nie powodując niekontrolowanego wydłużenia balonu pod ciśnieniem;
• podwójne oznakowanie cewnika umożliwiające kontrolę położenia balonu wewnątrz trzonu i względem roboczej kaniuli;
• różnokolorowe kodowanie elementów składowych zestawu ułatwiające szybką identyfikację poszczególnych elementów systemu zgodnie z sekwencją zabiegu;
• dostępność sterylnych zestawów standardowych oraz oddzielnie pakowanych poszczególnych elementów systemu z możliwością indywidualnej konfiguracji.
Skład zestawu do zaopatrzenia jednego poziomu:
• kaniula dostępowa z mandrynem - 2 szt.
• igła biopsyjna z mandrynem - 1 szt. 
• wiertło kostne - 1 szt.
• kaniula wypełniająca z tłokiem - 6 szt.
• podajnik ciśnieniowy - 2 szt.
• strzykawka próżniowa - 1 szt.
• cewnik z balonem - 2 szt.</t>
  </si>
  <si>
    <t xml:space="preserve">Cement kostny PMMA 1 x 24g/10ml </t>
  </si>
  <si>
    <t>Mieszalnik do cementu</t>
  </si>
  <si>
    <t>Wartość instrumentarium, które zostanie przekazane Zamawiającemu do użytkowania w ramach Pakietu nr 3 określa się na kwotę ………….. zł netto / ………….. zł brutto</t>
  </si>
  <si>
    <t>Wartość instrumentarium, które zostanie przekazane Zamawiającemu do użytkowania w ramach Pakietu nr 4 określa się na kwotę ………….. zł netto / ………….. zł brutto</t>
  </si>
  <si>
    <t>Wartość instrumentarium, które zostanie przekazane Zamawiającemu do użytkowania w ramach Pakietu nr 5 określa się na kwotę ………….. zł netto / ………….. zł brutto</t>
  </si>
  <si>
    <t>Wartość instrumentarium, które zostanie przekazane Zamawiającemu do użytkowania w ramach Pakietu nr 7 określa się na kwotę ………….. zł netto / ………….. zł brutto</t>
  </si>
  <si>
    <t>Wartość instrumentarium, które zostanie przekazane Zamawiającemu do użytkowania w ramach Pakietu nr 8 określa się na kwotę ………….. zł netto / ………….. zł brutto</t>
  </si>
  <si>
    <t>Wartość instrumentarium, które zostanie przekazane Zamawiającemu do użytkowania w ramach Pakietu nr 10 określa się na kwotę ………….. zł netto / ………….. zł brutto</t>
  </si>
  <si>
    <t>Wartość retraktorów, które zostaną udostępnione Zamawiającemu do użytkowania w ramach Pakietu nr 10 określa się na kwotę ………….. zł netto / ………….. zł brutto</t>
  </si>
  <si>
    <t>Wartość instrumentarium, które zostanie przekazane Zamawiającemu do użytkowania w ramach Pakietu nr 12 określa się na kwotę ………….. zł netto / ………….. zł brutto</t>
  </si>
  <si>
    <t>Wartość instrumentarium, które zostanie przekazane Zamawiającemu do użytkowania w ramach Pakietu nr 14 określa się na kwotę ………….. zł netto / ………….. zł brutto</t>
  </si>
  <si>
    <t>cena netto za j.m.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</si>
</sst>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57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sz val="8"/>
      <color indexed="17"/>
      <name val="Calibri"/>
      <family val="2"/>
    </font>
    <font>
      <u val="single"/>
      <sz val="10"/>
      <color indexed="30"/>
      <name val="Arial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0"/>
      <name val="Calibri"/>
      <family val="2"/>
    </font>
    <font>
      <sz val="11"/>
      <color indexed="8"/>
      <name val="RotisSansSerif"/>
      <family val="2"/>
    </font>
    <font>
      <b/>
      <sz val="8"/>
      <color indexed="52"/>
      <name val="Calibri"/>
      <family val="2"/>
    </font>
    <font>
      <u val="single"/>
      <sz val="10"/>
      <color indexed="25"/>
      <name val="Arial"/>
      <family val="2"/>
    </font>
    <font>
      <b/>
      <sz val="8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10"/>
      <name val="Calibri"/>
      <family val="2"/>
    </font>
    <font>
      <sz val="18"/>
      <color indexed="54"/>
      <name val="Calibri Light"/>
      <family val="2"/>
    </font>
    <font>
      <sz val="8"/>
      <color indexed="20"/>
      <name val="Calibri"/>
      <family val="2"/>
    </font>
    <font>
      <sz val="8"/>
      <color indexed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sz val="8"/>
      <color rgb="FF006100"/>
      <name val="Calibri"/>
      <family val="2"/>
    </font>
    <font>
      <u val="single"/>
      <sz val="10"/>
      <color theme="10"/>
      <name val="Arial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sz val="11"/>
      <color theme="1"/>
      <name val="RotisSansSerif"/>
      <family val="2"/>
    </font>
    <font>
      <sz val="11"/>
      <color theme="1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1"/>
      <name val="Arial"/>
      <family val="2"/>
    </font>
    <font>
      <b/>
      <sz val="8"/>
      <color theme="1"/>
      <name val="Calibri"/>
      <family val="2"/>
    </font>
    <font>
      <i/>
      <sz val="8"/>
      <color rgb="FF7F7F7F"/>
      <name val="Calibri"/>
      <family val="2"/>
    </font>
    <font>
      <sz val="8"/>
      <color rgb="FFFF0000"/>
      <name val="Calibri"/>
      <family val="2"/>
    </font>
    <font>
      <sz val="18"/>
      <color theme="3"/>
      <name val="Calibri Light"/>
      <family val="2"/>
    </font>
    <font>
      <sz val="8"/>
      <color rgb="FF9C0006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45" applyFont="1" applyBorder="1" applyAlignment="1">
      <alignment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4" fillId="0" borderId="10" xfId="57" applyFont="1" applyBorder="1" applyAlignment="1">
      <alignment vertical="center" wrapText="1"/>
      <protection/>
    </xf>
    <xf numFmtId="0" fontId="4" fillId="0" borderId="13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4" fontId="4" fillId="0" borderId="10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57" applyFont="1" applyBorder="1" applyAlignment="1">
      <alignment vertical="center"/>
      <protection/>
    </xf>
    <xf numFmtId="0" fontId="3" fillId="33" borderId="10" xfId="0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53" fillId="0" borderId="10" xfId="54" applyFont="1" applyBorder="1" applyAlignment="1">
      <alignment vertical="center" wrapText="1"/>
      <protection/>
    </xf>
    <xf numFmtId="4" fontId="53" fillId="0" borderId="10" xfId="54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10" xfId="54" applyFont="1" applyBorder="1" applyAlignment="1">
      <alignment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169" fontId="3" fillId="0" borderId="10" xfId="0" applyNumberFormat="1" applyFont="1" applyBorder="1" applyAlignment="1">
      <alignment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9" xfId="57" applyFont="1" applyBorder="1" applyAlignment="1">
      <alignment horizontal="left" vertical="center" wrapText="1"/>
      <protection/>
    </xf>
    <xf numFmtId="0" fontId="4" fillId="0" borderId="20" xfId="57" applyFont="1" applyBorder="1" applyAlignment="1">
      <alignment horizontal="left" vertical="center" wrapText="1"/>
      <protection/>
    </xf>
    <xf numFmtId="0" fontId="4" fillId="0" borderId="19" xfId="57" applyFont="1" applyBorder="1" applyAlignment="1">
      <alignment horizontal="left" vertical="center"/>
      <protection/>
    </xf>
    <xf numFmtId="0" fontId="4" fillId="0" borderId="20" xfId="57" applyFont="1" applyBorder="1" applyAlignment="1">
      <alignment horizontal="left" vertical="center"/>
      <protection/>
    </xf>
    <xf numFmtId="0" fontId="5" fillId="0" borderId="14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="90" zoomScaleNormal="90" zoomScaleSheetLayoutView="100" workbookViewId="0" topLeftCell="A17">
      <selection activeCell="B21" sqref="B21"/>
    </sheetView>
  </sheetViews>
  <sheetFormatPr defaultColWidth="7.8515625" defaultRowHeight="12.75"/>
  <cols>
    <col min="1" max="1" width="4.140625" style="12" bestFit="1" customWidth="1"/>
    <col min="2" max="2" width="87.421875" style="12" customWidth="1"/>
    <col min="3" max="4" width="7.8515625" style="12" customWidth="1"/>
    <col min="5" max="5" width="9.140625" style="12" customWidth="1"/>
    <col min="6" max="6" width="10.421875" style="12" customWidth="1"/>
    <col min="7" max="7" width="8.421875" style="12" customWidth="1"/>
    <col min="8" max="8" width="6.00390625" style="12" customWidth="1"/>
    <col min="9" max="9" width="8.8515625" style="12" customWidth="1"/>
    <col min="10" max="10" width="8.7109375" style="12" customWidth="1"/>
    <col min="11" max="16384" width="7.8515625" style="12" customWidth="1"/>
  </cols>
  <sheetData>
    <row r="1" spans="1:11" ht="11.2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11"/>
    </row>
    <row r="2" spans="1:11" ht="33.75">
      <c r="A2" s="8" t="s">
        <v>6</v>
      </c>
      <c r="B2" s="37" t="s">
        <v>19</v>
      </c>
      <c r="C2" s="37" t="s">
        <v>11</v>
      </c>
      <c r="D2" s="8" t="s">
        <v>7</v>
      </c>
      <c r="E2" s="37" t="s">
        <v>65</v>
      </c>
      <c r="F2" s="2" t="s">
        <v>66</v>
      </c>
      <c r="G2" s="37" t="s">
        <v>211</v>
      </c>
      <c r="H2" s="8" t="s">
        <v>8</v>
      </c>
      <c r="I2" s="38" t="s">
        <v>9</v>
      </c>
      <c r="J2" s="39" t="s">
        <v>10</v>
      </c>
      <c r="K2" s="11"/>
    </row>
    <row r="3" spans="1:11" ht="67.5">
      <c r="A3" s="9">
        <v>1</v>
      </c>
      <c r="B3" s="5" t="s">
        <v>61</v>
      </c>
      <c r="C3" s="6" t="s">
        <v>62</v>
      </c>
      <c r="D3" s="6">
        <v>3</v>
      </c>
      <c r="E3" s="6"/>
      <c r="F3" s="6"/>
      <c r="G3" s="40"/>
      <c r="H3" s="41"/>
      <c r="I3" s="42">
        <f>D3*G3</f>
        <v>0</v>
      </c>
      <c r="J3" s="40">
        <f>I3+I3*H3</f>
        <v>0</v>
      </c>
      <c r="K3" s="11"/>
    </row>
    <row r="4" spans="1:11" ht="67.5">
      <c r="A4" s="9">
        <v>2</v>
      </c>
      <c r="B4" s="7" t="s">
        <v>63</v>
      </c>
      <c r="C4" s="6" t="s">
        <v>62</v>
      </c>
      <c r="D4" s="6">
        <v>3</v>
      </c>
      <c r="E4" s="6"/>
      <c r="F4" s="6"/>
      <c r="G4" s="40"/>
      <c r="H4" s="41"/>
      <c r="I4" s="42">
        <f>D4*G4</f>
        <v>0</v>
      </c>
      <c r="J4" s="40">
        <f>I4+I4*H4</f>
        <v>0</v>
      </c>
      <c r="K4" s="11"/>
    </row>
    <row r="5" spans="1:11" ht="67.5">
      <c r="A5" s="9">
        <v>3</v>
      </c>
      <c r="B5" s="7" t="s">
        <v>64</v>
      </c>
      <c r="C5" s="6" t="s">
        <v>62</v>
      </c>
      <c r="D5" s="6">
        <v>3</v>
      </c>
      <c r="E5" s="6"/>
      <c r="F5" s="6"/>
      <c r="G5" s="40"/>
      <c r="H5" s="41"/>
      <c r="I5" s="42">
        <f>D5*G5</f>
        <v>0</v>
      </c>
      <c r="J5" s="40">
        <f>I5+I5*H5</f>
        <v>0</v>
      </c>
      <c r="K5" s="11"/>
    </row>
    <row r="6" spans="1:11" ht="11.25">
      <c r="A6" s="10"/>
      <c r="B6" s="43"/>
      <c r="C6" s="31"/>
      <c r="D6" s="14"/>
      <c r="E6" s="14"/>
      <c r="F6" s="14"/>
      <c r="G6" s="95" t="s">
        <v>23</v>
      </c>
      <c r="H6" s="95"/>
      <c r="I6" s="44">
        <f>SUM(I3:I5)</f>
        <v>0</v>
      </c>
      <c r="J6" s="44">
        <f>SUM(J3:J5)</f>
        <v>0</v>
      </c>
      <c r="K6" s="11"/>
    </row>
    <row r="7" spans="1:11" ht="11.25">
      <c r="A7" s="11"/>
      <c r="B7" s="45"/>
      <c r="C7" s="46"/>
      <c r="D7" s="10"/>
      <c r="E7" s="10"/>
      <c r="F7" s="10"/>
      <c r="G7" s="10"/>
      <c r="H7" s="10"/>
      <c r="I7" s="10"/>
      <c r="J7" s="10"/>
      <c r="K7" s="11"/>
    </row>
    <row r="8" spans="1:11" ht="11.25">
      <c r="A8" s="96" t="s">
        <v>25</v>
      </c>
      <c r="B8" s="96"/>
      <c r="C8" s="96"/>
      <c r="D8" s="96"/>
      <c r="E8" s="96"/>
      <c r="F8" s="96"/>
      <c r="G8" s="96"/>
      <c r="H8" s="96"/>
      <c r="I8" s="96"/>
      <c r="J8" s="96"/>
      <c r="K8" s="11"/>
    </row>
    <row r="9" spans="1:11" ht="33.75">
      <c r="A9" s="8" t="s">
        <v>6</v>
      </c>
      <c r="B9" s="37" t="s">
        <v>19</v>
      </c>
      <c r="C9" s="37" t="s">
        <v>11</v>
      </c>
      <c r="D9" s="8" t="s">
        <v>7</v>
      </c>
      <c r="E9" s="37" t="s">
        <v>65</v>
      </c>
      <c r="F9" s="2" t="s">
        <v>66</v>
      </c>
      <c r="G9" s="37" t="s">
        <v>211</v>
      </c>
      <c r="H9" s="8" t="s">
        <v>8</v>
      </c>
      <c r="I9" s="38" t="s">
        <v>9</v>
      </c>
      <c r="J9" s="39" t="s">
        <v>10</v>
      </c>
      <c r="K9" s="11"/>
    </row>
    <row r="10" spans="1:11" ht="11.25">
      <c r="A10" s="47" t="s">
        <v>55</v>
      </c>
      <c r="B10" s="101" t="s">
        <v>67</v>
      </c>
      <c r="C10" s="101"/>
      <c r="D10" s="101"/>
      <c r="E10" s="101"/>
      <c r="F10" s="101"/>
      <c r="G10" s="101"/>
      <c r="H10" s="101"/>
      <c r="I10" s="101"/>
      <c r="J10" s="102"/>
      <c r="K10" s="11"/>
    </row>
    <row r="11" spans="1:11" ht="11.25">
      <c r="A11" s="9">
        <v>1</v>
      </c>
      <c r="B11" s="7" t="s">
        <v>68</v>
      </c>
      <c r="C11" s="7" t="s">
        <v>62</v>
      </c>
      <c r="D11" s="48">
        <v>2</v>
      </c>
      <c r="E11" s="9"/>
      <c r="F11" s="9"/>
      <c r="G11" s="40"/>
      <c r="H11" s="41"/>
      <c r="I11" s="49">
        <f aca="true" t="shared" si="0" ref="I11:I16">D11*G11</f>
        <v>0</v>
      </c>
      <c r="J11" s="40">
        <f aca="true" t="shared" si="1" ref="J11:J16">I11+I11*H11</f>
        <v>0</v>
      </c>
      <c r="K11" s="11"/>
    </row>
    <row r="12" spans="1:11" ht="11.25">
      <c r="A12" s="9">
        <v>2</v>
      </c>
      <c r="B12" s="7" t="s">
        <v>69</v>
      </c>
      <c r="C12" s="7" t="s">
        <v>62</v>
      </c>
      <c r="D12" s="48">
        <v>2</v>
      </c>
      <c r="E12" s="9"/>
      <c r="F12" s="9"/>
      <c r="G12" s="40"/>
      <c r="H12" s="41"/>
      <c r="I12" s="49">
        <f t="shared" si="0"/>
        <v>0</v>
      </c>
      <c r="J12" s="40">
        <f t="shared" si="1"/>
        <v>0</v>
      </c>
      <c r="K12" s="11"/>
    </row>
    <row r="13" spans="1:11" ht="11.25">
      <c r="A13" s="9">
        <v>3</v>
      </c>
      <c r="B13" s="7" t="s">
        <v>70</v>
      </c>
      <c r="C13" s="7" t="s">
        <v>62</v>
      </c>
      <c r="D13" s="48">
        <v>2</v>
      </c>
      <c r="E13" s="9"/>
      <c r="F13" s="9"/>
      <c r="G13" s="40"/>
      <c r="H13" s="41"/>
      <c r="I13" s="49">
        <f t="shared" si="0"/>
        <v>0</v>
      </c>
      <c r="J13" s="40">
        <f t="shared" si="1"/>
        <v>0</v>
      </c>
      <c r="K13" s="11"/>
    </row>
    <row r="14" spans="1:11" ht="11.25">
      <c r="A14" s="9">
        <v>4</v>
      </c>
      <c r="B14" s="7" t="s">
        <v>71</v>
      </c>
      <c r="C14" s="7" t="s">
        <v>62</v>
      </c>
      <c r="D14" s="48">
        <v>2</v>
      </c>
      <c r="E14" s="9"/>
      <c r="F14" s="9"/>
      <c r="G14" s="40"/>
      <c r="H14" s="41"/>
      <c r="I14" s="49">
        <f t="shared" si="0"/>
        <v>0</v>
      </c>
      <c r="J14" s="40">
        <f t="shared" si="1"/>
        <v>0</v>
      </c>
      <c r="K14" s="11"/>
    </row>
    <row r="15" spans="1:11" ht="11.25">
      <c r="A15" s="9">
        <v>5</v>
      </c>
      <c r="B15" s="7" t="s">
        <v>72</v>
      </c>
      <c r="C15" s="7" t="s">
        <v>62</v>
      </c>
      <c r="D15" s="48">
        <v>2</v>
      </c>
      <c r="E15" s="9"/>
      <c r="F15" s="9"/>
      <c r="G15" s="40"/>
      <c r="H15" s="41"/>
      <c r="I15" s="49">
        <f t="shared" si="0"/>
        <v>0</v>
      </c>
      <c r="J15" s="40">
        <f t="shared" si="1"/>
        <v>0</v>
      </c>
      <c r="K15" s="11"/>
    </row>
    <row r="16" spans="1:11" ht="11.25">
      <c r="A16" s="9">
        <v>6</v>
      </c>
      <c r="B16" s="7" t="s">
        <v>73</v>
      </c>
      <c r="C16" s="7" t="s">
        <v>62</v>
      </c>
      <c r="D16" s="48">
        <v>2</v>
      </c>
      <c r="E16" s="9"/>
      <c r="F16" s="9"/>
      <c r="G16" s="40"/>
      <c r="H16" s="41"/>
      <c r="I16" s="40">
        <f t="shared" si="0"/>
        <v>0</v>
      </c>
      <c r="J16" s="40">
        <f t="shared" si="1"/>
        <v>0</v>
      </c>
      <c r="K16" s="11"/>
    </row>
    <row r="17" spans="1:11" ht="11.25">
      <c r="A17" s="10"/>
      <c r="B17" s="31"/>
      <c r="C17" s="46"/>
      <c r="D17" s="10"/>
      <c r="E17" s="10"/>
      <c r="F17" s="10"/>
      <c r="G17" s="97" t="s">
        <v>27</v>
      </c>
      <c r="H17" s="97"/>
      <c r="I17" s="44">
        <f>SUM(I11:I16)</f>
        <v>0</v>
      </c>
      <c r="J17" s="44">
        <f>SUM(J11:J16)</f>
        <v>0</v>
      </c>
      <c r="K17" s="11"/>
    </row>
    <row r="18" ht="11.25">
      <c r="K18" s="11"/>
    </row>
    <row r="19" spans="1:11" ht="11.25">
      <c r="A19" s="103" t="s">
        <v>28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1"/>
    </row>
    <row r="20" spans="1:11" ht="33.75">
      <c r="A20" s="8" t="s">
        <v>6</v>
      </c>
      <c r="B20" s="37" t="s">
        <v>19</v>
      </c>
      <c r="C20" s="37" t="s">
        <v>11</v>
      </c>
      <c r="D20" s="8" t="s">
        <v>7</v>
      </c>
      <c r="E20" s="37" t="s">
        <v>65</v>
      </c>
      <c r="F20" s="2" t="s">
        <v>66</v>
      </c>
      <c r="G20" s="37" t="s">
        <v>211</v>
      </c>
      <c r="H20" s="8" t="s">
        <v>8</v>
      </c>
      <c r="I20" s="38" t="s">
        <v>9</v>
      </c>
      <c r="J20" s="39" t="s">
        <v>10</v>
      </c>
      <c r="K20" s="11"/>
    </row>
    <row r="21" spans="1:11" ht="169.5" customHeight="1">
      <c r="A21" s="9">
        <v>1</v>
      </c>
      <c r="B21" s="7" t="s">
        <v>74</v>
      </c>
      <c r="C21" s="2" t="s">
        <v>75</v>
      </c>
      <c r="D21" s="6">
        <v>5</v>
      </c>
      <c r="E21" s="9"/>
      <c r="F21" s="9"/>
      <c r="G21" s="50"/>
      <c r="H21" s="41"/>
      <c r="I21" s="49">
        <f>D21*G21</f>
        <v>0</v>
      </c>
      <c r="J21" s="40">
        <f>I21+I21*H21</f>
        <v>0</v>
      </c>
      <c r="K21" s="11"/>
    </row>
    <row r="22" spans="1:11" ht="152.25" customHeight="1">
      <c r="A22" s="9">
        <v>2</v>
      </c>
      <c r="B22" s="7" t="s">
        <v>76</v>
      </c>
      <c r="C22" s="2" t="s">
        <v>75</v>
      </c>
      <c r="D22" s="6">
        <v>2</v>
      </c>
      <c r="E22" s="9"/>
      <c r="F22" s="9"/>
      <c r="G22" s="50"/>
      <c r="H22" s="41"/>
      <c r="I22" s="40">
        <f>D22*G22</f>
        <v>0</v>
      </c>
      <c r="J22" s="40">
        <f>I22+I22*H22</f>
        <v>0</v>
      </c>
      <c r="K22" s="11"/>
    </row>
    <row r="23" spans="1:11" ht="11.25">
      <c r="A23" s="13"/>
      <c r="B23" s="46"/>
      <c r="C23" s="46"/>
      <c r="D23" s="10"/>
      <c r="E23" s="10"/>
      <c r="F23" s="10"/>
      <c r="G23" s="104" t="s">
        <v>29</v>
      </c>
      <c r="H23" s="104"/>
      <c r="I23" s="44">
        <f>SUM(I21:I22)</f>
        <v>0</v>
      </c>
      <c r="J23" s="44">
        <f>SUM(J21:J22)</f>
        <v>0</v>
      </c>
      <c r="K23" s="11"/>
    </row>
    <row r="24" spans="1:11" ht="11.25">
      <c r="A24" s="76" t="s">
        <v>202</v>
      </c>
      <c r="B24" s="76"/>
      <c r="C24" s="76"/>
      <c r="D24" s="76"/>
      <c r="E24" s="76"/>
      <c r="F24" s="76"/>
      <c r="G24" s="76"/>
      <c r="H24" s="76"/>
      <c r="I24" s="76"/>
      <c r="J24" s="76"/>
      <c r="K24" s="11"/>
    </row>
    <row r="25" spans="1:11" ht="11.25">
      <c r="A25" s="76" t="s">
        <v>24</v>
      </c>
      <c r="B25" s="76"/>
      <c r="C25" s="76"/>
      <c r="D25" s="76"/>
      <c r="E25" s="76"/>
      <c r="F25" s="76"/>
      <c r="G25" s="76"/>
      <c r="H25" s="76"/>
      <c r="I25" s="76"/>
      <c r="J25" s="76"/>
      <c r="K25" s="11"/>
    </row>
    <row r="26" spans="1:11" ht="11.25">
      <c r="A26" s="14"/>
      <c r="B26" s="32"/>
      <c r="C26" s="51"/>
      <c r="D26" s="51"/>
      <c r="E26" s="51"/>
      <c r="F26" s="51"/>
      <c r="G26" s="51"/>
      <c r="H26" s="52"/>
      <c r="I26" s="52"/>
      <c r="J26" s="52"/>
      <c r="K26" s="11"/>
    </row>
    <row r="27" spans="1:11" ht="11.25">
      <c r="A27" s="105" t="s">
        <v>30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1"/>
    </row>
    <row r="28" spans="1:11" ht="33.75">
      <c r="A28" s="8" t="s">
        <v>6</v>
      </c>
      <c r="B28" s="37" t="s">
        <v>19</v>
      </c>
      <c r="C28" s="37" t="s">
        <v>11</v>
      </c>
      <c r="D28" s="8" t="s">
        <v>7</v>
      </c>
      <c r="E28" s="37" t="s">
        <v>65</v>
      </c>
      <c r="F28" s="2" t="s">
        <v>66</v>
      </c>
      <c r="G28" s="37" t="s">
        <v>211</v>
      </c>
      <c r="H28" s="8" t="s">
        <v>8</v>
      </c>
      <c r="I28" s="38" t="s">
        <v>9</v>
      </c>
      <c r="J28" s="39" t="s">
        <v>10</v>
      </c>
      <c r="K28" s="11"/>
    </row>
    <row r="29" spans="1:11" ht="11.25">
      <c r="A29" s="8" t="s">
        <v>55</v>
      </c>
      <c r="B29" s="98" t="s">
        <v>77</v>
      </c>
      <c r="C29" s="99"/>
      <c r="D29" s="99"/>
      <c r="E29" s="99"/>
      <c r="F29" s="99"/>
      <c r="G29" s="99"/>
      <c r="H29" s="99"/>
      <c r="I29" s="99"/>
      <c r="J29" s="100"/>
      <c r="K29" s="11"/>
    </row>
    <row r="30" spans="1:11" ht="11.25">
      <c r="A30" s="9">
        <v>1</v>
      </c>
      <c r="B30" s="7" t="s">
        <v>78</v>
      </c>
      <c r="C30" s="7" t="s">
        <v>79</v>
      </c>
      <c r="D30" s="7">
        <v>3</v>
      </c>
      <c r="E30" s="9"/>
      <c r="F30" s="9"/>
      <c r="G30" s="40"/>
      <c r="H30" s="41"/>
      <c r="I30" s="40">
        <f>D30*G30</f>
        <v>0</v>
      </c>
      <c r="J30" s="40">
        <f>I30+I30*H30</f>
        <v>0</v>
      </c>
      <c r="K30" s="11"/>
    </row>
    <row r="31" spans="1:11" ht="11.25">
      <c r="A31" s="9">
        <v>2</v>
      </c>
      <c r="B31" s="7" t="s">
        <v>80</v>
      </c>
      <c r="C31" s="7" t="s">
        <v>79</v>
      </c>
      <c r="D31" s="7">
        <v>6</v>
      </c>
      <c r="E31" s="9"/>
      <c r="F31" s="9"/>
      <c r="G31" s="40"/>
      <c r="H31" s="41"/>
      <c r="I31" s="40">
        <f>D31*G31</f>
        <v>0</v>
      </c>
      <c r="J31" s="40">
        <f>I31+I31*H31</f>
        <v>0</v>
      </c>
      <c r="K31" s="11"/>
    </row>
    <row r="32" spans="1:11" ht="11.25">
      <c r="A32" s="9" t="s">
        <v>56</v>
      </c>
      <c r="B32" s="73" t="s">
        <v>81</v>
      </c>
      <c r="C32" s="74"/>
      <c r="D32" s="74"/>
      <c r="E32" s="74"/>
      <c r="F32" s="74"/>
      <c r="G32" s="74"/>
      <c r="H32" s="74"/>
      <c r="I32" s="74"/>
      <c r="J32" s="75"/>
      <c r="K32" s="11"/>
    </row>
    <row r="33" spans="1:11" ht="11.25">
      <c r="A33" s="9">
        <v>1</v>
      </c>
      <c r="B33" s="7" t="s">
        <v>82</v>
      </c>
      <c r="C33" s="7" t="s">
        <v>79</v>
      </c>
      <c r="D33" s="7">
        <v>3</v>
      </c>
      <c r="E33" s="9"/>
      <c r="F33" s="9"/>
      <c r="G33" s="40"/>
      <c r="H33" s="41"/>
      <c r="I33" s="40">
        <f aca="true" t="shared" si="2" ref="I33:I38">D33*G33</f>
        <v>0</v>
      </c>
      <c r="J33" s="40">
        <f aca="true" t="shared" si="3" ref="J33:J38">I33+I33*H33</f>
        <v>0</v>
      </c>
      <c r="K33" s="11"/>
    </row>
    <row r="34" spans="1:11" ht="11.25">
      <c r="A34" s="9">
        <v>2</v>
      </c>
      <c r="B34" s="7" t="s">
        <v>83</v>
      </c>
      <c r="C34" s="7" t="s">
        <v>79</v>
      </c>
      <c r="D34" s="7">
        <v>2</v>
      </c>
      <c r="E34" s="9"/>
      <c r="F34" s="9"/>
      <c r="G34" s="40"/>
      <c r="H34" s="41"/>
      <c r="I34" s="40">
        <f t="shared" si="2"/>
        <v>0</v>
      </c>
      <c r="J34" s="40">
        <f t="shared" si="3"/>
        <v>0</v>
      </c>
      <c r="K34" s="11"/>
    </row>
    <row r="35" spans="1:11" ht="11.25">
      <c r="A35" s="9">
        <v>3</v>
      </c>
      <c r="B35" s="7" t="s">
        <v>84</v>
      </c>
      <c r="C35" s="7" t="s">
        <v>79</v>
      </c>
      <c r="D35" s="7">
        <v>2</v>
      </c>
      <c r="E35" s="9"/>
      <c r="F35" s="9"/>
      <c r="G35" s="40"/>
      <c r="H35" s="41"/>
      <c r="I35" s="40">
        <f t="shared" si="2"/>
        <v>0</v>
      </c>
      <c r="J35" s="40">
        <f t="shared" si="3"/>
        <v>0</v>
      </c>
      <c r="K35" s="11"/>
    </row>
    <row r="36" spans="1:11" ht="11.25">
      <c r="A36" s="9">
        <v>4</v>
      </c>
      <c r="B36" s="7" t="s">
        <v>85</v>
      </c>
      <c r="C36" s="7" t="s">
        <v>79</v>
      </c>
      <c r="D36" s="7">
        <v>2</v>
      </c>
      <c r="E36" s="9"/>
      <c r="F36" s="9"/>
      <c r="G36" s="40"/>
      <c r="H36" s="41"/>
      <c r="I36" s="40">
        <f t="shared" si="2"/>
        <v>0</v>
      </c>
      <c r="J36" s="40">
        <f t="shared" si="3"/>
        <v>0</v>
      </c>
      <c r="K36" s="11"/>
    </row>
    <row r="37" spans="1:11" ht="11.25">
      <c r="A37" s="9">
        <v>5</v>
      </c>
      <c r="B37" s="7" t="s">
        <v>86</v>
      </c>
      <c r="C37" s="7" t="s">
        <v>79</v>
      </c>
      <c r="D37" s="7">
        <v>3</v>
      </c>
      <c r="E37" s="9"/>
      <c r="F37" s="9"/>
      <c r="G37" s="40"/>
      <c r="H37" s="41"/>
      <c r="I37" s="40">
        <f t="shared" si="2"/>
        <v>0</v>
      </c>
      <c r="J37" s="40">
        <f t="shared" si="3"/>
        <v>0</v>
      </c>
      <c r="K37" s="11"/>
    </row>
    <row r="38" spans="1:11" ht="11.25">
      <c r="A38" s="9">
        <v>6</v>
      </c>
      <c r="B38" s="7" t="s">
        <v>87</v>
      </c>
      <c r="C38" s="7" t="s">
        <v>79</v>
      </c>
      <c r="D38" s="7">
        <v>3</v>
      </c>
      <c r="E38" s="9"/>
      <c r="F38" s="9"/>
      <c r="G38" s="40"/>
      <c r="H38" s="41"/>
      <c r="I38" s="40">
        <f t="shared" si="2"/>
        <v>0</v>
      </c>
      <c r="J38" s="40">
        <f t="shared" si="3"/>
        <v>0</v>
      </c>
      <c r="K38" s="11"/>
    </row>
    <row r="39" spans="1:11" ht="11.25">
      <c r="A39" s="13"/>
      <c r="B39" s="46"/>
      <c r="C39" s="46"/>
      <c r="D39" s="10"/>
      <c r="E39" s="10"/>
      <c r="F39" s="10"/>
      <c r="G39" s="104" t="s">
        <v>31</v>
      </c>
      <c r="H39" s="104"/>
      <c r="I39" s="44">
        <f>SUM(I30:I31,I33:I38)</f>
        <v>0</v>
      </c>
      <c r="J39" s="44">
        <f>SUM(J30:J31,J33:J38)</f>
        <v>0</v>
      </c>
      <c r="K39" s="11"/>
    </row>
    <row r="40" spans="1:11" ht="11.25">
      <c r="A40" s="76" t="s">
        <v>203</v>
      </c>
      <c r="B40" s="76"/>
      <c r="C40" s="76"/>
      <c r="D40" s="76"/>
      <c r="E40" s="76"/>
      <c r="F40" s="76"/>
      <c r="G40" s="76"/>
      <c r="H40" s="76"/>
      <c r="I40" s="76"/>
      <c r="J40" s="76"/>
      <c r="K40" s="11"/>
    </row>
    <row r="41" spans="1:11" ht="11.25">
      <c r="A41" s="76" t="s">
        <v>24</v>
      </c>
      <c r="B41" s="76"/>
      <c r="C41" s="76"/>
      <c r="D41" s="76"/>
      <c r="E41" s="76"/>
      <c r="F41" s="76"/>
      <c r="G41" s="76"/>
      <c r="H41" s="76"/>
      <c r="I41" s="76"/>
      <c r="J41" s="76"/>
      <c r="K41" s="11"/>
    </row>
    <row r="42" spans="1:11" ht="11.25">
      <c r="A42" s="10"/>
      <c r="B42" s="31"/>
      <c r="C42" s="46"/>
      <c r="D42" s="10"/>
      <c r="E42" s="10"/>
      <c r="F42" s="10"/>
      <c r="G42" s="10"/>
      <c r="H42" s="10"/>
      <c r="I42" s="10"/>
      <c r="J42" s="10"/>
      <c r="K42" s="11"/>
    </row>
    <row r="43" ht="11.25">
      <c r="K43" s="11"/>
    </row>
    <row r="44" spans="1:11" ht="11.25">
      <c r="A44" s="96" t="s">
        <v>32</v>
      </c>
      <c r="B44" s="96"/>
      <c r="C44" s="96"/>
      <c r="D44" s="96"/>
      <c r="E44" s="96"/>
      <c r="F44" s="96"/>
      <c r="G44" s="96"/>
      <c r="H44" s="96"/>
      <c r="I44" s="96"/>
      <c r="J44" s="96"/>
      <c r="K44" s="11"/>
    </row>
    <row r="45" spans="1:11" ht="33.75">
      <c r="A45" s="8" t="s">
        <v>6</v>
      </c>
      <c r="B45" s="37" t="s">
        <v>19</v>
      </c>
      <c r="C45" s="37" t="s">
        <v>11</v>
      </c>
      <c r="D45" s="8" t="s">
        <v>7</v>
      </c>
      <c r="E45" s="37" t="s">
        <v>65</v>
      </c>
      <c r="F45" s="2" t="s">
        <v>66</v>
      </c>
      <c r="G45" s="37" t="s">
        <v>211</v>
      </c>
      <c r="H45" s="8" t="s">
        <v>8</v>
      </c>
      <c r="I45" s="38" t="s">
        <v>9</v>
      </c>
      <c r="J45" s="39" t="s">
        <v>10</v>
      </c>
      <c r="K45" s="11"/>
    </row>
    <row r="46" spans="1:11" ht="56.25">
      <c r="A46" s="9">
        <v>1</v>
      </c>
      <c r="B46" s="3" t="s">
        <v>15</v>
      </c>
      <c r="C46" s="2" t="s">
        <v>75</v>
      </c>
      <c r="D46" s="2">
        <v>80</v>
      </c>
      <c r="E46" s="9"/>
      <c r="F46" s="9"/>
      <c r="G46" s="40"/>
      <c r="H46" s="41"/>
      <c r="I46" s="40">
        <f aca="true" t="shared" si="4" ref="I46:I57">D46*G46</f>
        <v>0</v>
      </c>
      <c r="J46" s="40">
        <f aca="true" t="shared" si="5" ref="J46:J56">I46+I46*H46</f>
        <v>0</v>
      </c>
      <c r="K46" s="11"/>
    </row>
    <row r="47" spans="1:11" ht="56.25">
      <c r="A47" s="9">
        <v>2</v>
      </c>
      <c r="B47" s="3" t="s">
        <v>18</v>
      </c>
      <c r="C47" s="2" t="s">
        <v>75</v>
      </c>
      <c r="D47" s="6">
        <v>20</v>
      </c>
      <c r="E47" s="9"/>
      <c r="F47" s="9"/>
      <c r="G47" s="40"/>
      <c r="H47" s="41"/>
      <c r="I47" s="40">
        <f t="shared" si="4"/>
        <v>0</v>
      </c>
      <c r="J47" s="40">
        <f t="shared" si="5"/>
        <v>0</v>
      </c>
      <c r="K47" s="11"/>
    </row>
    <row r="48" spans="1:11" ht="123.75">
      <c r="A48" s="9">
        <v>3</v>
      </c>
      <c r="B48" s="3" t="s">
        <v>57</v>
      </c>
      <c r="C48" s="2" t="s">
        <v>75</v>
      </c>
      <c r="D48" s="6">
        <v>100</v>
      </c>
      <c r="E48" s="53"/>
      <c r="F48" s="53"/>
      <c r="G48" s="54"/>
      <c r="H48" s="41"/>
      <c r="I48" s="40">
        <f t="shared" si="4"/>
        <v>0</v>
      </c>
      <c r="J48" s="40">
        <f t="shared" si="5"/>
        <v>0</v>
      </c>
      <c r="K48" s="11"/>
    </row>
    <row r="49" spans="1:11" ht="56.25">
      <c r="A49" s="9">
        <v>4</v>
      </c>
      <c r="B49" s="3" t="s">
        <v>2</v>
      </c>
      <c r="C49" s="2" t="s">
        <v>75</v>
      </c>
      <c r="D49" s="6">
        <v>40</v>
      </c>
      <c r="E49" s="53"/>
      <c r="F49" s="53"/>
      <c r="G49" s="54"/>
      <c r="H49" s="41"/>
      <c r="I49" s="40">
        <f t="shared" si="4"/>
        <v>0</v>
      </c>
      <c r="J49" s="40">
        <f t="shared" si="5"/>
        <v>0</v>
      </c>
      <c r="K49" s="11"/>
    </row>
    <row r="50" spans="1:11" ht="78.75">
      <c r="A50" s="9">
        <v>5</v>
      </c>
      <c r="B50" s="3" t="s">
        <v>3</v>
      </c>
      <c r="C50" s="2" t="s">
        <v>75</v>
      </c>
      <c r="D50" s="6">
        <v>15</v>
      </c>
      <c r="E50" s="55"/>
      <c r="F50" s="55"/>
      <c r="G50" s="56"/>
      <c r="H50" s="41"/>
      <c r="I50" s="40">
        <f t="shared" si="4"/>
        <v>0</v>
      </c>
      <c r="J50" s="40">
        <f t="shared" si="5"/>
        <v>0</v>
      </c>
      <c r="K50" s="11"/>
    </row>
    <row r="51" spans="1:11" ht="119.25" customHeight="1">
      <c r="A51" s="21">
        <v>6</v>
      </c>
      <c r="B51" s="3" t="s">
        <v>4</v>
      </c>
      <c r="C51" s="2" t="s">
        <v>75</v>
      </c>
      <c r="D51" s="6">
        <v>3</v>
      </c>
      <c r="E51" s="55"/>
      <c r="F51" s="55"/>
      <c r="G51" s="56"/>
      <c r="H51" s="41"/>
      <c r="I51" s="40">
        <f t="shared" si="4"/>
        <v>0</v>
      </c>
      <c r="J51" s="40">
        <f t="shared" si="5"/>
        <v>0</v>
      </c>
      <c r="K51" s="11"/>
    </row>
    <row r="52" spans="1:11" ht="121.5" customHeight="1">
      <c r="A52" s="21">
        <v>7</v>
      </c>
      <c r="B52" s="3" t="s">
        <v>16</v>
      </c>
      <c r="C52" s="2" t="s">
        <v>75</v>
      </c>
      <c r="D52" s="6">
        <v>10</v>
      </c>
      <c r="E52" s="55"/>
      <c r="F52" s="55"/>
      <c r="G52" s="56"/>
      <c r="H52" s="41"/>
      <c r="I52" s="40">
        <f t="shared" si="4"/>
        <v>0</v>
      </c>
      <c r="J52" s="40">
        <f t="shared" si="5"/>
        <v>0</v>
      </c>
      <c r="K52" s="11"/>
    </row>
    <row r="53" spans="1:11" ht="152.25" customHeight="1">
      <c r="A53" s="21">
        <v>8</v>
      </c>
      <c r="B53" s="3" t="s">
        <v>5</v>
      </c>
      <c r="C53" s="2" t="s">
        <v>75</v>
      </c>
      <c r="D53" s="6">
        <v>10</v>
      </c>
      <c r="E53" s="55"/>
      <c r="F53" s="55"/>
      <c r="G53" s="56"/>
      <c r="H53" s="41"/>
      <c r="I53" s="40">
        <f>D53*G53</f>
        <v>0</v>
      </c>
      <c r="J53" s="40">
        <f>I53+I53*H53</f>
        <v>0</v>
      </c>
      <c r="K53" s="11"/>
    </row>
    <row r="54" spans="1:11" ht="108" customHeight="1">
      <c r="A54" s="21">
        <v>9</v>
      </c>
      <c r="B54" s="3" t="s">
        <v>1</v>
      </c>
      <c r="C54" s="2" t="s">
        <v>75</v>
      </c>
      <c r="D54" s="6">
        <v>5</v>
      </c>
      <c r="E54" s="55"/>
      <c r="F54" s="55"/>
      <c r="G54" s="56"/>
      <c r="H54" s="41"/>
      <c r="I54" s="40">
        <f>D54*G54</f>
        <v>0</v>
      </c>
      <c r="J54" s="40">
        <f>I54+I54*H54</f>
        <v>0</v>
      </c>
      <c r="K54" s="11"/>
    </row>
    <row r="55" spans="1:11" ht="56.25">
      <c r="A55" s="21">
        <v>10</v>
      </c>
      <c r="B55" s="30" t="s">
        <v>17</v>
      </c>
      <c r="C55" s="2" t="s">
        <v>75</v>
      </c>
      <c r="D55" s="6">
        <v>10</v>
      </c>
      <c r="E55" s="55"/>
      <c r="F55" s="55"/>
      <c r="G55" s="56"/>
      <c r="H55" s="41"/>
      <c r="I55" s="40">
        <f>D55*G55</f>
        <v>0</v>
      </c>
      <c r="J55" s="40">
        <f>I55+I55*H55</f>
        <v>0</v>
      </c>
      <c r="K55" s="11"/>
    </row>
    <row r="56" spans="1:11" ht="121.5" customHeight="1">
      <c r="A56" s="21">
        <v>11</v>
      </c>
      <c r="B56" s="57" t="s">
        <v>0</v>
      </c>
      <c r="C56" s="2" t="s">
        <v>75</v>
      </c>
      <c r="D56" s="6">
        <v>1</v>
      </c>
      <c r="E56" s="18"/>
      <c r="F56" s="18"/>
      <c r="G56" s="58"/>
      <c r="H56" s="41"/>
      <c r="I56" s="40">
        <f t="shared" si="4"/>
        <v>0</v>
      </c>
      <c r="J56" s="40">
        <f t="shared" si="5"/>
        <v>0</v>
      </c>
      <c r="K56" s="11"/>
    </row>
    <row r="57" spans="1:11" ht="142.5" customHeight="1">
      <c r="A57" s="21">
        <v>12</v>
      </c>
      <c r="B57" s="1" t="s">
        <v>88</v>
      </c>
      <c r="C57" s="2" t="s">
        <v>75</v>
      </c>
      <c r="D57" s="2">
        <v>1</v>
      </c>
      <c r="E57" s="18"/>
      <c r="F57" s="18"/>
      <c r="G57" s="58"/>
      <c r="H57" s="41"/>
      <c r="I57" s="40">
        <f t="shared" si="4"/>
        <v>0</v>
      </c>
      <c r="J57" s="40">
        <f>I57+I57*H57</f>
        <v>0</v>
      </c>
      <c r="K57" s="11"/>
    </row>
    <row r="58" spans="1:11" ht="11.25">
      <c r="A58" s="13"/>
      <c r="B58" s="46"/>
      <c r="C58" s="46"/>
      <c r="D58" s="10"/>
      <c r="E58" s="10"/>
      <c r="F58" s="10"/>
      <c r="G58" s="104" t="s">
        <v>33</v>
      </c>
      <c r="H58" s="104"/>
      <c r="I58" s="44">
        <f>SUM(I46:I57)</f>
        <v>0</v>
      </c>
      <c r="J58" s="44">
        <f>SUM(J46:J57)</f>
        <v>0</v>
      </c>
      <c r="K58" s="11"/>
    </row>
    <row r="59" spans="1:11" ht="11.25">
      <c r="A59" s="76" t="s">
        <v>204</v>
      </c>
      <c r="B59" s="76"/>
      <c r="C59" s="76"/>
      <c r="D59" s="76"/>
      <c r="E59" s="76"/>
      <c r="F59" s="76"/>
      <c r="G59" s="76"/>
      <c r="H59" s="76"/>
      <c r="I59" s="76"/>
      <c r="J59" s="76"/>
      <c r="K59" s="11"/>
    </row>
    <row r="60" spans="1:11" ht="11.25">
      <c r="A60" s="76" t="s">
        <v>24</v>
      </c>
      <c r="B60" s="76"/>
      <c r="C60" s="76"/>
      <c r="D60" s="76"/>
      <c r="E60" s="76"/>
      <c r="F60" s="76"/>
      <c r="G60" s="76"/>
      <c r="H60" s="76"/>
      <c r="I60" s="76"/>
      <c r="J60" s="76"/>
      <c r="K60" s="11"/>
    </row>
    <row r="61" spans="1:11" ht="11.25">
      <c r="A61" s="14"/>
      <c r="C61" s="51"/>
      <c r="D61" s="51"/>
      <c r="E61" s="51"/>
      <c r="F61" s="51"/>
      <c r="G61" s="51"/>
      <c r="H61" s="52"/>
      <c r="I61" s="52"/>
      <c r="J61" s="52"/>
      <c r="K61" s="11"/>
    </row>
    <row r="62" spans="1:11" ht="11.25">
      <c r="A62" s="96" t="s">
        <v>34</v>
      </c>
      <c r="B62" s="96"/>
      <c r="C62" s="96"/>
      <c r="D62" s="96"/>
      <c r="E62" s="96"/>
      <c r="F62" s="96"/>
      <c r="G62" s="96"/>
      <c r="H62" s="96"/>
      <c r="I62" s="96"/>
      <c r="J62" s="96"/>
      <c r="K62" s="11"/>
    </row>
    <row r="63" spans="1:11" ht="33.75">
      <c r="A63" s="8" t="s">
        <v>6</v>
      </c>
      <c r="B63" s="37" t="s">
        <v>19</v>
      </c>
      <c r="C63" s="37" t="s">
        <v>11</v>
      </c>
      <c r="D63" s="8" t="s">
        <v>7</v>
      </c>
      <c r="E63" s="37" t="s">
        <v>65</v>
      </c>
      <c r="F63" s="2" t="s">
        <v>66</v>
      </c>
      <c r="G63" s="37" t="s">
        <v>211</v>
      </c>
      <c r="H63" s="8" t="s">
        <v>8</v>
      </c>
      <c r="I63" s="38" t="s">
        <v>9</v>
      </c>
      <c r="J63" s="39" t="s">
        <v>10</v>
      </c>
      <c r="K63" s="11"/>
    </row>
    <row r="64" spans="1:11" ht="146.25" customHeight="1">
      <c r="A64" s="9">
        <v>1</v>
      </c>
      <c r="B64" s="5" t="s">
        <v>92</v>
      </c>
      <c r="C64" s="2" t="s">
        <v>89</v>
      </c>
      <c r="D64" s="2">
        <v>8</v>
      </c>
      <c r="E64" s="9"/>
      <c r="F64" s="9"/>
      <c r="G64" s="40"/>
      <c r="H64" s="41"/>
      <c r="I64" s="40">
        <f>D64*G64</f>
        <v>0</v>
      </c>
      <c r="J64" s="40">
        <f>I64+I64*H64</f>
        <v>0</v>
      </c>
      <c r="K64" s="11"/>
    </row>
    <row r="65" spans="1:11" ht="119.25" customHeight="1">
      <c r="A65" s="9"/>
      <c r="B65" s="5" t="s">
        <v>90</v>
      </c>
      <c r="C65" s="2" t="s">
        <v>89</v>
      </c>
      <c r="D65" s="2">
        <v>15</v>
      </c>
      <c r="E65" s="9"/>
      <c r="F65" s="9"/>
      <c r="G65" s="40"/>
      <c r="H65" s="41"/>
      <c r="I65" s="40">
        <f>D65*G65</f>
        <v>0</v>
      </c>
      <c r="J65" s="40">
        <f>I65+I65*H65</f>
        <v>0</v>
      </c>
      <c r="K65" s="11"/>
    </row>
    <row r="66" spans="1:11" ht="22.5">
      <c r="A66" s="9">
        <v>2</v>
      </c>
      <c r="B66" s="5" t="s">
        <v>91</v>
      </c>
      <c r="C66" s="2" t="s">
        <v>79</v>
      </c>
      <c r="D66" s="2">
        <v>5</v>
      </c>
      <c r="E66" s="9"/>
      <c r="F66" s="9"/>
      <c r="G66" s="40"/>
      <c r="H66" s="41"/>
      <c r="I66" s="40">
        <f>D66*G66</f>
        <v>0</v>
      </c>
      <c r="J66" s="40">
        <f>I66+I66*H66</f>
        <v>0</v>
      </c>
      <c r="K66" s="11"/>
    </row>
    <row r="67" spans="1:11" ht="11.25">
      <c r="A67" s="13"/>
      <c r="B67" s="46"/>
      <c r="C67" s="46"/>
      <c r="D67" s="10"/>
      <c r="E67" s="10"/>
      <c r="F67" s="10"/>
      <c r="G67" s="104" t="s">
        <v>35</v>
      </c>
      <c r="H67" s="104"/>
      <c r="I67" s="44">
        <f>SUM(I64:I66)</f>
        <v>0</v>
      </c>
      <c r="J67" s="44">
        <f>SUM(J64:J66)</f>
        <v>0</v>
      </c>
      <c r="K67" s="11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1"/>
    </row>
    <row r="69" spans="1:11" ht="11.25">
      <c r="A69" s="105" t="s">
        <v>36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1"/>
    </row>
    <row r="70" spans="1:11" ht="33.75">
      <c r="A70" s="8" t="s">
        <v>6</v>
      </c>
      <c r="B70" s="37" t="s">
        <v>19</v>
      </c>
      <c r="C70" s="37" t="s">
        <v>11</v>
      </c>
      <c r="D70" s="8" t="s">
        <v>7</v>
      </c>
      <c r="E70" s="37" t="s">
        <v>65</v>
      </c>
      <c r="F70" s="2" t="s">
        <v>66</v>
      </c>
      <c r="G70" s="37" t="s">
        <v>211</v>
      </c>
      <c r="H70" s="8" t="s">
        <v>8</v>
      </c>
      <c r="I70" s="38" t="s">
        <v>9</v>
      </c>
      <c r="J70" s="39" t="s">
        <v>10</v>
      </c>
      <c r="K70" s="11"/>
    </row>
    <row r="71" spans="1:11" ht="275.25" customHeight="1">
      <c r="A71" s="9">
        <v>1</v>
      </c>
      <c r="B71" s="5" t="s">
        <v>93</v>
      </c>
      <c r="C71" s="2" t="s">
        <v>75</v>
      </c>
      <c r="D71" s="2">
        <v>5</v>
      </c>
      <c r="E71" s="9"/>
      <c r="F71" s="9"/>
      <c r="G71" s="58"/>
      <c r="H71" s="41"/>
      <c r="I71" s="40">
        <f>D71*G71</f>
        <v>0</v>
      </c>
      <c r="J71" s="40">
        <f>I71+I71*H71</f>
        <v>0</v>
      </c>
      <c r="K71" s="11"/>
    </row>
    <row r="72" spans="1:11" ht="181.5" customHeight="1">
      <c r="A72" s="9">
        <v>2</v>
      </c>
      <c r="B72" s="5" t="s">
        <v>94</v>
      </c>
      <c r="C72" s="2" t="s">
        <v>75</v>
      </c>
      <c r="D72" s="2">
        <v>30</v>
      </c>
      <c r="E72" s="9"/>
      <c r="F72" s="9"/>
      <c r="G72" s="58"/>
      <c r="H72" s="41"/>
      <c r="I72" s="40">
        <f>D72*G72</f>
        <v>0</v>
      </c>
      <c r="J72" s="40">
        <f>I72+I72*H72</f>
        <v>0</v>
      </c>
      <c r="K72" s="11"/>
    </row>
    <row r="73" spans="1:11" ht="11.25">
      <c r="A73" s="11"/>
      <c r="B73" s="45"/>
      <c r="C73" s="11"/>
      <c r="D73" s="11"/>
      <c r="E73" s="11"/>
      <c r="F73" s="11"/>
      <c r="G73" s="104" t="s">
        <v>37</v>
      </c>
      <c r="H73" s="104"/>
      <c r="I73" s="59">
        <f>SUM(I71:I72)</f>
        <v>0</v>
      </c>
      <c r="J73" s="59">
        <f>SUM(J71:J72)</f>
        <v>0</v>
      </c>
      <c r="K73" s="11"/>
    </row>
    <row r="74" spans="1:11" ht="11.25">
      <c r="A74" s="76" t="s">
        <v>205</v>
      </c>
      <c r="B74" s="76"/>
      <c r="C74" s="76"/>
      <c r="D74" s="76"/>
      <c r="E74" s="76"/>
      <c r="F74" s="76"/>
      <c r="G74" s="76"/>
      <c r="H74" s="76"/>
      <c r="I74" s="76"/>
      <c r="J74" s="76"/>
      <c r="K74" s="11"/>
    </row>
    <row r="75" spans="1:11" ht="11.25">
      <c r="A75" s="76" t="s">
        <v>24</v>
      </c>
      <c r="B75" s="76"/>
      <c r="C75" s="76"/>
      <c r="D75" s="76"/>
      <c r="E75" s="76"/>
      <c r="F75" s="76"/>
      <c r="G75" s="76"/>
      <c r="H75" s="76"/>
      <c r="I75" s="76"/>
      <c r="J75" s="76"/>
      <c r="K75" s="11"/>
    </row>
    <row r="76" spans="1:11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1.25">
      <c r="A77" s="94" t="s">
        <v>38</v>
      </c>
      <c r="B77" s="94"/>
      <c r="C77" s="94"/>
      <c r="D77" s="94"/>
      <c r="E77" s="94"/>
      <c r="F77" s="94"/>
      <c r="G77" s="94"/>
      <c r="H77" s="94"/>
      <c r="I77" s="94"/>
      <c r="J77" s="94"/>
      <c r="K77" s="11"/>
    </row>
    <row r="78" spans="1:11" ht="33.75">
      <c r="A78" s="8" t="s">
        <v>6</v>
      </c>
      <c r="B78" s="37" t="s">
        <v>19</v>
      </c>
      <c r="C78" s="37" t="s">
        <v>11</v>
      </c>
      <c r="D78" s="8" t="s">
        <v>7</v>
      </c>
      <c r="E78" s="37" t="s">
        <v>65</v>
      </c>
      <c r="F78" s="2" t="s">
        <v>66</v>
      </c>
      <c r="G78" s="37" t="s">
        <v>211</v>
      </c>
      <c r="H78" s="8" t="s">
        <v>8</v>
      </c>
      <c r="I78" s="38" t="s">
        <v>9</v>
      </c>
      <c r="J78" s="39" t="s">
        <v>10</v>
      </c>
      <c r="K78" s="11"/>
    </row>
    <row r="79" spans="1:14" ht="12.75" customHeight="1">
      <c r="A79" s="9" t="s">
        <v>55</v>
      </c>
      <c r="B79" s="107" t="s">
        <v>95</v>
      </c>
      <c r="C79" s="108"/>
      <c r="D79" s="108"/>
      <c r="E79" s="108"/>
      <c r="F79" s="108"/>
      <c r="G79" s="108"/>
      <c r="H79" s="108"/>
      <c r="I79" s="108"/>
      <c r="J79" s="109"/>
      <c r="K79" s="10"/>
      <c r="L79" s="20"/>
      <c r="M79" s="20"/>
      <c r="N79" s="20"/>
    </row>
    <row r="80" spans="1:14" ht="45">
      <c r="A80" s="9">
        <v>1</v>
      </c>
      <c r="B80" s="60" t="s">
        <v>96</v>
      </c>
      <c r="C80" s="2" t="s">
        <v>75</v>
      </c>
      <c r="D80" s="6">
        <v>10</v>
      </c>
      <c r="E80" s="9"/>
      <c r="F80" s="9"/>
      <c r="G80" s="40"/>
      <c r="H80" s="41"/>
      <c r="I80" s="40">
        <f aca="true" t="shared" si="6" ref="I80:I85">D80*G80</f>
        <v>0</v>
      </c>
      <c r="J80" s="40">
        <f aca="true" t="shared" si="7" ref="J80:J85">I80+I80*H80</f>
        <v>0</v>
      </c>
      <c r="K80" s="10"/>
      <c r="L80" s="20"/>
      <c r="M80" s="20"/>
      <c r="N80" s="20"/>
    </row>
    <row r="81" spans="1:14" ht="12.75" customHeight="1">
      <c r="A81" s="9" t="s">
        <v>56</v>
      </c>
      <c r="B81" s="107" t="s">
        <v>101</v>
      </c>
      <c r="C81" s="108"/>
      <c r="D81" s="108"/>
      <c r="E81" s="108"/>
      <c r="F81" s="108"/>
      <c r="G81" s="108"/>
      <c r="H81" s="108"/>
      <c r="I81" s="108"/>
      <c r="J81" s="109"/>
      <c r="K81" s="10"/>
      <c r="L81" s="20"/>
      <c r="M81" s="20"/>
      <c r="N81" s="20"/>
    </row>
    <row r="82" spans="1:14" ht="56.25">
      <c r="A82" s="9">
        <v>1</v>
      </c>
      <c r="B82" s="22" t="s">
        <v>97</v>
      </c>
      <c r="C82" s="2" t="s">
        <v>12</v>
      </c>
      <c r="D82" s="6">
        <v>5</v>
      </c>
      <c r="E82" s="9"/>
      <c r="F82" s="9"/>
      <c r="G82" s="40"/>
      <c r="H82" s="41"/>
      <c r="I82" s="40">
        <f t="shared" si="6"/>
        <v>0</v>
      </c>
      <c r="J82" s="40">
        <f t="shared" si="7"/>
        <v>0</v>
      </c>
      <c r="K82" s="10"/>
      <c r="L82" s="20"/>
      <c r="M82" s="20"/>
      <c r="N82" s="20"/>
    </row>
    <row r="83" spans="1:14" ht="33.75">
      <c r="A83" s="9">
        <v>2</v>
      </c>
      <c r="B83" s="23" t="s">
        <v>98</v>
      </c>
      <c r="C83" s="2" t="s">
        <v>12</v>
      </c>
      <c r="D83" s="6">
        <v>80</v>
      </c>
      <c r="E83" s="9"/>
      <c r="F83" s="9"/>
      <c r="G83" s="40"/>
      <c r="H83" s="41"/>
      <c r="I83" s="40">
        <f t="shared" si="6"/>
        <v>0</v>
      </c>
      <c r="J83" s="40">
        <f t="shared" si="7"/>
        <v>0</v>
      </c>
      <c r="K83" s="10"/>
      <c r="L83" s="20"/>
      <c r="M83" s="20"/>
      <c r="N83" s="20"/>
    </row>
    <row r="84" spans="1:14" ht="33.75">
      <c r="A84" s="9">
        <v>3</v>
      </c>
      <c r="B84" s="23" t="s">
        <v>99</v>
      </c>
      <c r="C84" s="2" t="s">
        <v>12</v>
      </c>
      <c r="D84" s="6">
        <v>20</v>
      </c>
      <c r="E84" s="9"/>
      <c r="F84" s="9"/>
      <c r="G84" s="40"/>
      <c r="H84" s="41"/>
      <c r="I84" s="40">
        <f t="shared" si="6"/>
        <v>0</v>
      </c>
      <c r="J84" s="40">
        <f t="shared" si="7"/>
        <v>0</v>
      </c>
      <c r="K84" s="10"/>
      <c r="L84" s="20"/>
      <c r="M84" s="20"/>
      <c r="N84" s="20"/>
    </row>
    <row r="85" spans="1:14" ht="22.5">
      <c r="A85" s="9">
        <v>4</v>
      </c>
      <c r="B85" s="23" t="s">
        <v>100</v>
      </c>
      <c r="C85" s="2" t="s">
        <v>12</v>
      </c>
      <c r="D85" s="6">
        <v>3</v>
      </c>
      <c r="E85" s="9"/>
      <c r="F85" s="9"/>
      <c r="G85" s="40"/>
      <c r="H85" s="41"/>
      <c r="I85" s="40">
        <f t="shared" si="6"/>
        <v>0</v>
      </c>
      <c r="J85" s="40">
        <f t="shared" si="7"/>
        <v>0</v>
      </c>
      <c r="K85" s="10"/>
      <c r="L85" s="20"/>
      <c r="M85" s="20"/>
      <c r="N85" s="20"/>
    </row>
    <row r="86" spans="1:14" ht="11.25">
      <c r="A86" s="10"/>
      <c r="B86" s="31"/>
      <c r="C86" s="46"/>
      <c r="D86" s="10"/>
      <c r="E86" s="10"/>
      <c r="F86" s="10"/>
      <c r="G86" s="104" t="s">
        <v>39</v>
      </c>
      <c r="H86" s="104"/>
      <c r="I86" s="44">
        <f>SUM(I80,I82:I85)</f>
        <v>0</v>
      </c>
      <c r="J86" s="44">
        <f>SUM(J80,J82:J85)</f>
        <v>0</v>
      </c>
      <c r="K86" s="10"/>
      <c r="L86" s="20"/>
      <c r="M86" s="20"/>
      <c r="N86" s="20"/>
    </row>
    <row r="87" spans="1:14" ht="11.25">
      <c r="A87" s="76" t="s">
        <v>206</v>
      </c>
      <c r="B87" s="76"/>
      <c r="C87" s="76"/>
      <c r="D87" s="76"/>
      <c r="E87" s="76"/>
      <c r="F87" s="76"/>
      <c r="G87" s="76"/>
      <c r="H87" s="76"/>
      <c r="I87" s="76"/>
      <c r="J87" s="76"/>
      <c r="K87" s="10"/>
      <c r="L87" s="20"/>
      <c r="M87" s="20"/>
      <c r="N87" s="20"/>
    </row>
    <row r="88" spans="1:14" ht="11.25">
      <c r="A88" s="76" t="s">
        <v>24</v>
      </c>
      <c r="B88" s="76"/>
      <c r="C88" s="76"/>
      <c r="D88" s="76"/>
      <c r="E88" s="76"/>
      <c r="F88" s="76"/>
      <c r="G88" s="76"/>
      <c r="H88" s="76"/>
      <c r="I88" s="76"/>
      <c r="J88" s="76"/>
      <c r="K88" s="10"/>
      <c r="L88" s="20"/>
      <c r="M88" s="20"/>
      <c r="N88" s="20"/>
    </row>
    <row r="89" spans="1:11" ht="11.25">
      <c r="A89" s="10"/>
      <c r="B89" s="31"/>
      <c r="C89" s="46"/>
      <c r="D89" s="10"/>
      <c r="E89" s="10"/>
      <c r="F89" s="10"/>
      <c r="G89" s="10"/>
      <c r="H89" s="10"/>
      <c r="I89" s="10"/>
      <c r="J89" s="10"/>
      <c r="K89" s="11"/>
    </row>
    <row r="90" spans="1:11" ht="11.25">
      <c r="A90" s="94" t="s">
        <v>40</v>
      </c>
      <c r="B90" s="94"/>
      <c r="C90" s="94"/>
      <c r="D90" s="94"/>
      <c r="E90" s="94"/>
      <c r="F90" s="94"/>
      <c r="G90" s="94"/>
      <c r="H90" s="94"/>
      <c r="I90" s="94"/>
      <c r="J90" s="94"/>
      <c r="K90" s="11"/>
    </row>
    <row r="91" spans="1:11" ht="33.75">
      <c r="A91" s="8" t="s">
        <v>6</v>
      </c>
      <c r="B91" s="37" t="s">
        <v>19</v>
      </c>
      <c r="C91" s="37" t="s">
        <v>11</v>
      </c>
      <c r="D91" s="8" t="s">
        <v>7</v>
      </c>
      <c r="E91" s="37" t="s">
        <v>65</v>
      </c>
      <c r="F91" s="2" t="s">
        <v>66</v>
      </c>
      <c r="G91" s="37" t="s">
        <v>211</v>
      </c>
      <c r="H91" s="8" t="s">
        <v>8</v>
      </c>
      <c r="I91" s="38" t="s">
        <v>9</v>
      </c>
      <c r="J91" s="39" t="s">
        <v>10</v>
      </c>
      <c r="K91" s="11"/>
    </row>
    <row r="92" spans="1:11" ht="22.5">
      <c r="A92" s="9">
        <v>1</v>
      </c>
      <c r="B92" s="23" t="s">
        <v>102</v>
      </c>
      <c r="C92" s="2" t="s">
        <v>12</v>
      </c>
      <c r="D92" s="6">
        <v>5</v>
      </c>
      <c r="E92" s="9"/>
      <c r="F92" s="9"/>
      <c r="G92" s="40"/>
      <c r="H92" s="41"/>
      <c r="I92" s="40">
        <f>D92*G92</f>
        <v>0</v>
      </c>
      <c r="J92" s="40">
        <f>I92+I92*H92</f>
        <v>0</v>
      </c>
      <c r="K92" s="11"/>
    </row>
    <row r="93" spans="1:11" ht="11.25">
      <c r="A93" s="10"/>
      <c r="B93" s="51"/>
      <c r="C93" s="46"/>
      <c r="D93" s="10"/>
      <c r="E93" s="10"/>
      <c r="F93" s="10"/>
      <c r="G93" s="104" t="s">
        <v>41</v>
      </c>
      <c r="H93" s="104"/>
      <c r="I93" s="44">
        <f>SUM(I92)</f>
        <v>0</v>
      </c>
      <c r="J93" s="44">
        <f>SUM(J92)</f>
        <v>0</v>
      </c>
      <c r="K93" s="11"/>
    </row>
    <row r="94" spans="1:11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1.25">
      <c r="A95" s="94" t="s">
        <v>42</v>
      </c>
      <c r="B95" s="94"/>
      <c r="C95" s="94"/>
      <c r="D95" s="94"/>
      <c r="E95" s="94"/>
      <c r="F95" s="94"/>
      <c r="G95" s="94"/>
      <c r="H95" s="94"/>
      <c r="I95" s="94"/>
      <c r="J95" s="94"/>
      <c r="K95" s="11"/>
    </row>
    <row r="96" spans="1:11" ht="33.75">
      <c r="A96" s="8" t="s">
        <v>6</v>
      </c>
      <c r="B96" s="37" t="s">
        <v>19</v>
      </c>
      <c r="C96" s="37" t="s">
        <v>11</v>
      </c>
      <c r="D96" s="8" t="s">
        <v>7</v>
      </c>
      <c r="E96" s="37" t="s">
        <v>65</v>
      </c>
      <c r="F96" s="2" t="s">
        <v>66</v>
      </c>
      <c r="G96" s="37" t="s">
        <v>211</v>
      </c>
      <c r="H96" s="8" t="s">
        <v>8</v>
      </c>
      <c r="I96" s="38" t="s">
        <v>9</v>
      </c>
      <c r="J96" s="39" t="s">
        <v>10</v>
      </c>
      <c r="K96" s="11"/>
    </row>
    <row r="97" spans="1:11" ht="22.5">
      <c r="A97" s="24" t="s">
        <v>103</v>
      </c>
      <c r="B97" s="1" t="s">
        <v>13</v>
      </c>
      <c r="C97" s="2" t="s">
        <v>12</v>
      </c>
      <c r="D97" s="2">
        <v>1</v>
      </c>
      <c r="E97" s="9"/>
      <c r="F97" s="9"/>
      <c r="G97" s="40"/>
      <c r="H97" s="41"/>
      <c r="I97" s="40">
        <f aca="true" t="shared" si="8" ref="I97:I106">D97*G97</f>
        <v>0</v>
      </c>
      <c r="J97" s="40">
        <f aca="true" t="shared" si="9" ref="J97:J105">I97+I97*H97</f>
        <v>0</v>
      </c>
      <c r="K97" s="11"/>
    </row>
    <row r="98" spans="1:11" ht="22.5">
      <c r="A98" s="24" t="s">
        <v>104</v>
      </c>
      <c r="B98" s="1" t="s">
        <v>14</v>
      </c>
      <c r="C98" s="2" t="s">
        <v>12</v>
      </c>
      <c r="D98" s="2">
        <v>1</v>
      </c>
      <c r="E98" s="9"/>
      <c r="F98" s="9"/>
      <c r="G98" s="40"/>
      <c r="H98" s="41"/>
      <c r="I98" s="40">
        <f t="shared" si="8"/>
        <v>0</v>
      </c>
      <c r="J98" s="40">
        <f t="shared" si="9"/>
        <v>0</v>
      </c>
      <c r="K98" s="11"/>
    </row>
    <row r="99" spans="1:11" ht="150.75" customHeight="1">
      <c r="A99" s="24" t="s">
        <v>105</v>
      </c>
      <c r="B99" s="1" t="s">
        <v>106</v>
      </c>
      <c r="C99" s="2" t="s">
        <v>12</v>
      </c>
      <c r="D99" s="2">
        <v>400</v>
      </c>
      <c r="E99" s="9"/>
      <c r="F99" s="9"/>
      <c r="G99" s="40"/>
      <c r="H99" s="41"/>
      <c r="I99" s="40">
        <f t="shared" si="8"/>
        <v>0</v>
      </c>
      <c r="J99" s="40">
        <f t="shared" si="9"/>
        <v>0</v>
      </c>
      <c r="K99" s="11"/>
    </row>
    <row r="100" spans="1:11" ht="11.25">
      <c r="A100" s="24" t="s">
        <v>107</v>
      </c>
      <c r="B100" s="1" t="s">
        <v>108</v>
      </c>
      <c r="C100" s="2" t="s">
        <v>12</v>
      </c>
      <c r="D100" s="2">
        <v>3</v>
      </c>
      <c r="E100" s="9"/>
      <c r="F100" s="9"/>
      <c r="G100" s="40"/>
      <c r="H100" s="41"/>
      <c r="I100" s="40">
        <f t="shared" si="8"/>
        <v>0</v>
      </c>
      <c r="J100" s="40">
        <f t="shared" si="9"/>
        <v>0</v>
      </c>
      <c r="K100" s="11"/>
    </row>
    <row r="101" spans="1:11" ht="11.25">
      <c r="A101" s="24" t="s">
        <v>109</v>
      </c>
      <c r="B101" s="1" t="s">
        <v>110</v>
      </c>
      <c r="C101" s="2" t="s">
        <v>12</v>
      </c>
      <c r="D101" s="2">
        <v>100</v>
      </c>
      <c r="E101" s="9"/>
      <c r="F101" s="9"/>
      <c r="G101" s="40"/>
      <c r="H101" s="41"/>
      <c r="I101" s="40">
        <f t="shared" si="8"/>
        <v>0</v>
      </c>
      <c r="J101" s="40">
        <f t="shared" si="9"/>
        <v>0</v>
      </c>
      <c r="K101" s="11"/>
    </row>
    <row r="102" spans="1:11" ht="11.25">
      <c r="A102" s="24" t="s">
        <v>111</v>
      </c>
      <c r="B102" s="1" t="s">
        <v>112</v>
      </c>
      <c r="C102" s="2" t="s">
        <v>12</v>
      </c>
      <c r="D102" s="2">
        <v>10</v>
      </c>
      <c r="E102" s="53"/>
      <c r="F102" s="53"/>
      <c r="G102" s="54"/>
      <c r="H102" s="41"/>
      <c r="I102" s="40">
        <f t="shared" si="8"/>
        <v>0</v>
      </c>
      <c r="J102" s="40">
        <f t="shared" si="9"/>
        <v>0</v>
      </c>
      <c r="K102" s="11"/>
    </row>
    <row r="103" spans="1:11" ht="248.25" customHeight="1">
      <c r="A103" s="24" t="s">
        <v>113</v>
      </c>
      <c r="B103" s="57" t="s">
        <v>123</v>
      </c>
      <c r="C103" s="2" t="s">
        <v>75</v>
      </c>
      <c r="D103" s="6">
        <v>60</v>
      </c>
      <c r="E103" s="53"/>
      <c r="F103" s="53"/>
      <c r="G103" s="54"/>
      <c r="H103" s="41"/>
      <c r="I103" s="40">
        <f t="shared" si="8"/>
        <v>0</v>
      </c>
      <c r="J103" s="40">
        <f t="shared" si="9"/>
        <v>0</v>
      </c>
      <c r="K103" s="11"/>
    </row>
    <row r="104" spans="1:11" ht="201.75" customHeight="1">
      <c r="A104" s="24" t="s">
        <v>114</v>
      </c>
      <c r="B104" s="57" t="s">
        <v>124</v>
      </c>
      <c r="C104" s="2" t="s">
        <v>75</v>
      </c>
      <c r="D104" s="6">
        <v>60</v>
      </c>
      <c r="E104" s="9"/>
      <c r="F104" s="9"/>
      <c r="G104" s="40"/>
      <c r="H104" s="41"/>
      <c r="I104" s="40">
        <f t="shared" si="8"/>
        <v>0</v>
      </c>
      <c r="J104" s="40">
        <f t="shared" si="9"/>
        <v>0</v>
      </c>
      <c r="K104" s="11"/>
    </row>
    <row r="105" spans="1:11" ht="105.75" customHeight="1">
      <c r="A105" s="24" t="s">
        <v>115</v>
      </c>
      <c r="B105" s="1" t="s">
        <v>116</v>
      </c>
      <c r="C105" s="2" t="s">
        <v>75</v>
      </c>
      <c r="D105" s="2">
        <v>10</v>
      </c>
      <c r="E105" s="9"/>
      <c r="F105" s="9"/>
      <c r="G105" s="40"/>
      <c r="H105" s="41"/>
      <c r="I105" s="40">
        <f t="shared" si="8"/>
        <v>0</v>
      </c>
      <c r="J105" s="40">
        <f t="shared" si="9"/>
        <v>0</v>
      </c>
      <c r="K105" s="11"/>
    </row>
    <row r="106" spans="1:11" ht="198" customHeight="1">
      <c r="A106" s="24" t="s">
        <v>117</v>
      </c>
      <c r="B106" s="57" t="s">
        <v>125</v>
      </c>
      <c r="C106" s="2" t="s">
        <v>75</v>
      </c>
      <c r="D106" s="6">
        <v>5</v>
      </c>
      <c r="E106" s="53"/>
      <c r="F106" s="53"/>
      <c r="G106" s="40"/>
      <c r="H106" s="41"/>
      <c r="I106" s="40">
        <f t="shared" si="8"/>
        <v>0</v>
      </c>
      <c r="J106" s="40">
        <f>I106+I106*H106</f>
        <v>0</v>
      </c>
      <c r="K106" s="11"/>
    </row>
    <row r="107" spans="1:11" ht="249" customHeight="1">
      <c r="A107" s="24" t="s">
        <v>118</v>
      </c>
      <c r="B107" s="3" t="s">
        <v>43</v>
      </c>
      <c r="C107" s="2" t="s">
        <v>75</v>
      </c>
      <c r="D107" s="6">
        <v>3</v>
      </c>
      <c r="E107" s="53"/>
      <c r="F107" s="53"/>
      <c r="G107" s="40"/>
      <c r="H107" s="41"/>
      <c r="I107" s="40"/>
      <c r="J107" s="40"/>
      <c r="K107" s="11"/>
    </row>
    <row r="108" spans="1:11" ht="272.25" customHeight="1">
      <c r="A108" s="24" t="s">
        <v>119</v>
      </c>
      <c r="B108" s="57" t="s">
        <v>44</v>
      </c>
      <c r="C108" s="2" t="s">
        <v>75</v>
      </c>
      <c r="D108" s="6">
        <v>5</v>
      </c>
      <c r="E108" s="53"/>
      <c r="F108" s="53"/>
      <c r="G108" s="40"/>
      <c r="H108" s="41"/>
      <c r="I108" s="40"/>
      <c r="J108" s="40"/>
      <c r="K108" s="11"/>
    </row>
    <row r="109" spans="1:11" ht="69.75" customHeight="1">
      <c r="A109" s="24" t="s">
        <v>120</v>
      </c>
      <c r="B109" s="61" t="s">
        <v>58</v>
      </c>
      <c r="C109" s="2" t="s">
        <v>12</v>
      </c>
      <c r="D109" s="2">
        <v>500</v>
      </c>
      <c r="E109" s="62"/>
      <c r="F109" s="62"/>
      <c r="G109" s="63"/>
      <c r="H109" s="41"/>
      <c r="I109" s="40">
        <f>D109*G109</f>
        <v>0</v>
      </c>
      <c r="J109" s="40">
        <f>I109+I109*H109</f>
        <v>0</v>
      </c>
      <c r="K109" s="11"/>
    </row>
    <row r="110" spans="1:11" ht="33.75">
      <c r="A110" s="24" t="s">
        <v>121</v>
      </c>
      <c r="B110" s="1" t="s">
        <v>59</v>
      </c>
      <c r="C110" s="2" t="s">
        <v>12</v>
      </c>
      <c r="D110" s="2">
        <v>150</v>
      </c>
      <c r="E110" s="64"/>
      <c r="F110" s="64"/>
      <c r="G110" s="65"/>
      <c r="H110" s="41"/>
      <c r="I110" s="40">
        <f>D110*G110</f>
        <v>0</v>
      </c>
      <c r="J110" s="40">
        <f>I110+I110*H110</f>
        <v>0</v>
      </c>
      <c r="K110" s="11"/>
    </row>
    <row r="111" spans="1:11" ht="22.5">
      <c r="A111" s="24" t="s">
        <v>122</v>
      </c>
      <c r="B111" s="1" t="s">
        <v>60</v>
      </c>
      <c r="C111" s="2" t="s">
        <v>12</v>
      </c>
      <c r="D111" s="2">
        <v>50</v>
      </c>
      <c r="E111" s="53"/>
      <c r="F111" s="53"/>
      <c r="G111" s="40"/>
      <c r="H111" s="41"/>
      <c r="I111" s="40">
        <f>D111*G111</f>
        <v>0</v>
      </c>
      <c r="J111" s="40">
        <f>I111+I111*H111</f>
        <v>0</v>
      </c>
      <c r="K111" s="11"/>
    </row>
    <row r="112" spans="1:11" ht="11.25">
      <c r="A112" s="16"/>
      <c r="B112" s="46"/>
      <c r="C112" s="46"/>
      <c r="D112" s="10"/>
      <c r="E112" s="10"/>
      <c r="F112" s="10"/>
      <c r="G112" s="104" t="s">
        <v>45</v>
      </c>
      <c r="H112" s="104"/>
      <c r="I112" s="44">
        <f>SUM(I97:I111)</f>
        <v>0</v>
      </c>
      <c r="J112" s="44">
        <f>SUM(J97:J111)</f>
        <v>0</v>
      </c>
      <c r="K112" s="11"/>
    </row>
    <row r="113" spans="1:11" ht="11.25">
      <c r="A113" s="76" t="s">
        <v>207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11"/>
    </row>
    <row r="114" spans="1:11" ht="11.25">
      <c r="A114" s="76" t="s">
        <v>24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11"/>
    </row>
    <row r="115" spans="1:11" ht="11.25">
      <c r="A115" s="76" t="s">
        <v>208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11"/>
    </row>
    <row r="116" spans="1:11" ht="11.25">
      <c r="A116" s="76" t="s">
        <v>46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11"/>
    </row>
    <row r="117" spans="1:11" ht="11.25">
      <c r="A117" s="17"/>
      <c r="B117" s="66"/>
      <c r="C117" s="17"/>
      <c r="D117" s="17"/>
      <c r="E117" s="17"/>
      <c r="F117" s="17"/>
      <c r="G117" s="17"/>
      <c r="H117" s="17"/>
      <c r="I117" s="17"/>
      <c r="J117" s="17"/>
      <c r="K117" s="11"/>
    </row>
    <row r="118" spans="1:11" ht="11.25">
      <c r="A118" s="106" t="s">
        <v>47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1"/>
    </row>
    <row r="119" spans="1:11" ht="33.75">
      <c r="A119" s="8" t="s">
        <v>6</v>
      </c>
      <c r="B119" s="37" t="s">
        <v>19</v>
      </c>
      <c r="C119" s="37" t="s">
        <v>11</v>
      </c>
      <c r="D119" s="8" t="s">
        <v>7</v>
      </c>
      <c r="E119" s="37" t="s">
        <v>65</v>
      </c>
      <c r="F119" s="2" t="s">
        <v>66</v>
      </c>
      <c r="G119" s="37" t="s">
        <v>211</v>
      </c>
      <c r="H119" s="8" t="s">
        <v>8</v>
      </c>
      <c r="I119" s="38" t="s">
        <v>9</v>
      </c>
      <c r="J119" s="39" t="s">
        <v>10</v>
      </c>
      <c r="K119" s="11"/>
    </row>
    <row r="120" spans="1:11" ht="90">
      <c r="A120" s="18">
        <v>1</v>
      </c>
      <c r="B120" s="23" t="s">
        <v>126</v>
      </c>
      <c r="C120" s="2" t="s">
        <v>12</v>
      </c>
      <c r="D120" s="6">
        <v>5</v>
      </c>
      <c r="E120" s="18"/>
      <c r="F120" s="18"/>
      <c r="G120" s="58"/>
      <c r="H120" s="41"/>
      <c r="I120" s="40">
        <f>D120*G120</f>
        <v>0</v>
      </c>
      <c r="J120" s="40">
        <f>I120+I120*H120</f>
        <v>0</v>
      </c>
      <c r="K120" s="11"/>
    </row>
    <row r="121" spans="1:10" ht="11.25">
      <c r="A121" s="17"/>
      <c r="B121" s="66"/>
      <c r="C121" s="17"/>
      <c r="D121" s="17"/>
      <c r="E121" s="17"/>
      <c r="F121" s="17"/>
      <c r="G121" s="104" t="s">
        <v>49</v>
      </c>
      <c r="H121" s="104"/>
      <c r="I121" s="67">
        <f>SUM(I120)</f>
        <v>0</v>
      </c>
      <c r="J121" s="67">
        <f>SUM(J120)</f>
        <v>0</v>
      </c>
    </row>
    <row r="122" spans="1:10" ht="11.25">
      <c r="A122" s="17"/>
      <c r="B122" s="66"/>
      <c r="C122" s="17"/>
      <c r="D122" s="17"/>
      <c r="E122" s="17"/>
      <c r="F122" s="17"/>
      <c r="G122" s="17"/>
      <c r="H122" s="17"/>
      <c r="I122" s="17"/>
      <c r="J122" s="17"/>
    </row>
    <row r="123" spans="1:10" ht="11.25">
      <c r="A123" s="106" t="s">
        <v>48</v>
      </c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1" ht="33.75">
      <c r="A124" s="8" t="s">
        <v>6</v>
      </c>
      <c r="B124" s="37" t="s">
        <v>19</v>
      </c>
      <c r="C124" s="37" t="s">
        <v>11</v>
      </c>
      <c r="D124" s="8" t="s">
        <v>7</v>
      </c>
      <c r="E124" s="37" t="s">
        <v>65</v>
      </c>
      <c r="F124" s="2" t="s">
        <v>66</v>
      </c>
      <c r="G124" s="37" t="s">
        <v>211</v>
      </c>
      <c r="H124" s="8" t="s">
        <v>8</v>
      </c>
      <c r="I124" s="38" t="s">
        <v>9</v>
      </c>
      <c r="J124" s="39" t="s">
        <v>10</v>
      </c>
      <c r="K124" s="11"/>
    </row>
    <row r="125" spans="1:10" ht="109.5" customHeight="1">
      <c r="A125" s="12" t="s">
        <v>55</v>
      </c>
      <c r="B125" s="73" t="s">
        <v>54</v>
      </c>
      <c r="C125" s="74"/>
      <c r="D125" s="74"/>
      <c r="E125" s="74"/>
      <c r="F125" s="74"/>
      <c r="G125" s="74"/>
      <c r="H125" s="74"/>
      <c r="I125" s="74"/>
      <c r="J125" s="75"/>
    </row>
    <row r="126" spans="1:10" ht="31.5">
      <c r="A126" s="18">
        <v>1</v>
      </c>
      <c r="B126" s="25" t="s">
        <v>127</v>
      </c>
      <c r="C126" s="26" t="s">
        <v>20</v>
      </c>
      <c r="D126" s="2">
        <v>2</v>
      </c>
      <c r="E126" s="68"/>
      <c r="F126" s="68"/>
      <c r="G126" s="69"/>
      <c r="H126" s="41"/>
      <c r="I126" s="40">
        <f aca="true" t="shared" si="10" ref="I126:I144">D126*G126</f>
        <v>0</v>
      </c>
      <c r="J126" s="40">
        <f aca="true" t="shared" si="11" ref="J126:J144">I126+I126*H126</f>
        <v>0</v>
      </c>
    </row>
    <row r="127" spans="1:10" ht="31.5">
      <c r="A127" s="18">
        <v>2</v>
      </c>
      <c r="B127" s="25" t="s">
        <v>128</v>
      </c>
      <c r="C127" s="26" t="s">
        <v>20</v>
      </c>
      <c r="D127" s="2">
        <v>2</v>
      </c>
      <c r="E127" s="68"/>
      <c r="F127" s="68"/>
      <c r="G127" s="69"/>
      <c r="H127" s="41"/>
      <c r="I127" s="40">
        <f t="shared" si="10"/>
        <v>0</v>
      </c>
      <c r="J127" s="40">
        <f t="shared" si="11"/>
        <v>0</v>
      </c>
    </row>
    <row r="128" spans="1:10" ht="31.5">
      <c r="A128" s="18">
        <v>3</v>
      </c>
      <c r="B128" s="25" t="s">
        <v>129</v>
      </c>
      <c r="C128" s="26" t="s">
        <v>20</v>
      </c>
      <c r="D128" s="2">
        <v>2</v>
      </c>
      <c r="E128" s="68"/>
      <c r="F128" s="68"/>
      <c r="G128" s="69"/>
      <c r="H128" s="41"/>
      <c r="I128" s="40">
        <f t="shared" si="10"/>
        <v>0</v>
      </c>
      <c r="J128" s="40">
        <f t="shared" si="11"/>
        <v>0</v>
      </c>
    </row>
    <row r="129" spans="1:10" ht="31.5">
      <c r="A129" s="18">
        <v>4</v>
      </c>
      <c r="B129" s="25" t="s">
        <v>130</v>
      </c>
      <c r="C129" s="26" t="s">
        <v>20</v>
      </c>
      <c r="D129" s="2">
        <v>2</v>
      </c>
      <c r="E129" s="68"/>
      <c r="F129" s="68"/>
      <c r="G129" s="69"/>
      <c r="H129" s="41"/>
      <c r="I129" s="40">
        <f t="shared" si="10"/>
        <v>0</v>
      </c>
      <c r="J129" s="40">
        <f t="shared" si="11"/>
        <v>0</v>
      </c>
    </row>
    <row r="130" spans="1:10" ht="31.5">
      <c r="A130" s="18">
        <v>5</v>
      </c>
      <c r="B130" s="25" t="s">
        <v>131</v>
      </c>
      <c r="C130" s="26" t="s">
        <v>20</v>
      </c>
      <c r="D130" s="2">
        <v>2</v>
      </c>
      <c r="E130" s="68"/>
      <c r="F130" s="68"/>
      <c r="G130" s="69"/>
      <c r="H130" s="41"/>
      <c r="I130" s="40"/>
      <c r="J130" s="40"/>
    </row>
    <row r="131" spans="1:10" ht="21">
      <c r="A131" s="18">
        <v>6</v>
      </c>
      <c r="B131" s="25" t="s">
        <v>132</v>
      </c>
      <c r="C131" s="26" t="s">
        <v>20</v>
      </c>
      <c r="D131" s="2">
        <v>2</v>
      </c>
      <c r="E131" s="68"/>
      <c r="F131" s="68"/>
      <c r="G131" s="69"/>
      <c r="H131" s="41"/>
      <c r="I131" s="40"/>
      <c r="J131" s="40"/>
    </row>
    <row r="132" spans="1:10" ht="21">
      <c r="A132" s="18">
        <v>7</v>
      </c>
      <c r="B132" s="25" t="s">
        <v>133</v>
      </c>
      <c r="C132" s="26" t="s">
        <v>20</v>
      </c>
      <c r="D132" s="6">
        <v>1</v>
      </c>
      <c r="E132" s="68"/>
      <c r="F132" s="68"/>
      <c r="G132" s="69"/>
      <c r="H132" s="41"/>
      <c r="I132" s="40"/>
      <c r="J132" s="40"/>
    </row>
    <row r="133" spans="1:10" ht="31.5">
      <c r="A133" s="18">
        <v>8</v>
      </c>
      <c r="B133" s="25" t="s">
        <v>134</v>
      </c>
      <c r="C133" s="26" t="s">
        <v>12</v>
      </c>
      <c r="D133" s="6">
        <v>4</v>
      </c>
      <c r="E133" s="68"/>
      <c r="F133" s="68"/>
      <c r="G133" s="69"/>
      <c r="H133" s="41"/>
      <c r="I133" s="40"/>
      <c r="J133" s="40"/>
    </row>
    <row r="134" spans="1:10" ht="11.25">
      <c r="A134" s="18">
        <v>9</v>
      </c>
      <c r="B134" s="70" t="s">
        <v>135</v>
      </c>
      <c r="C134" s="26" t="s">
        <v>12</v>
      </c>
      <c r="D134" s="2">
        <v>2</v>
      </c>
      <c r="E134" s="68"/>
      <c r="F134" s="68"/>
      <c r="G134" s="69"/>
      <c r="H134" s="41"/>
      <c r="I134" s="40"/>
      <c r="J134" s="40"/>
    </row>
    <row r="135" spans="1:10" ht="31.5">
      <c r="A135" s="18">
        <v>10</v>
      </c>
      <c r="B135" s="25" t="s">
        <v>21</v>
      </c>
      <c r="C135" s="26" t="s">
        <v>20</v>
      </c>
      <c r="D135" s="6">
        <v>2</v>
      </c>
      <c r="E135" s="68"/>
      <c r="F135" s="68"/>
      <c r="G135" s="69"/>
      <c r="H135" s="41"/>
      <c r="I135" s="40"/>
      <c r="J135" s="40"/>
    </row>
    <row r="136" spans="1:10" ht="11.25">
      <c r="A136" s="18">
        <v>11</v>
      </c>
      <c r="B136" s="25" t="s">
        <v>22</v>
      </c>
      <c r="C136" s="26" t="s">
        <v>20</v>
      </c>
      <c r="D136" s="6">
        <v>4</v>
      </c>
      <c r="E136" s="68"/>
      <c r="F136" s="68"/>
      <c r="G136" s="69"/>
      <c r="H136" s="41"/>
      <c r="I136" s="40"/>
      <c r="J136" s="40"/>
    </row>
    <row r="137" spans="1:10" ht="11.25">
      <c r="A137" s="18">
        <v>12</v>
      </c>
      <c r="B137" s="25" t="s">
        <v>136</v>
      </c>
      <c r="C137" s="26" t="s">
        <v>12</v>
      </c>
      <c r="D137" s="6">
        <v>4</v>
      </c>
      <c r="E137" s="68"/>
      <c r="F137" s="68"/>
      <c r="G137" s="69"/>
      <c r="H137" s="41"/>
      <c r="I137" s="40"/>
      <c r="J137" s="40"/>
    </row>
    <row r="138" spans="1:10" ht="11.25">
      <c r="A138" s="18">
        <v>13</v>
      </c>
      <c r="B138" s="25" t="s">
        <v>137</v>
      </c>
      <c r="C138" s="26" t="s">
        <v>12</v>
      </c>
      <c r="D138" s="2">
        <v>4</v>
      </c>
      <c r="E138" s="68"/>
      <c r="F138" s="68"/>
      <c r="G138" s="69"/>
      <c r="H138" s="41"/>
      <c r="I138" s="40">
        <f t="shared" si="10"/>
        <v>0</v>
      </c>
      <c r="J138" s="40">
        <f t="shared" si="11"/>
        <v>0</v>
      </c>
    </row>
    <row r="139" spans="1:10" ht="42">
      <c r="A139" s="18">
        <v>14</v>
      </c>
      <c r="B139" s="25" t="s">
        <v>138</v>
      </c>
      <c r="C139" s="26" t="s">
        <v>12</v>
      </c>
      <c r="D139" s="2">
        <v>4</v>
      </c>
      <c r="E139" s="68"/>
      <c r="F139" s="68"/>
      <c r="G139" s="69"/>
      <c r="H139" s="41"/>
      <c r="I139" s="40">
        <f t="shared" si="10"/>
        <v>0</v>
      </c>
      <c r="J139" s="40">
        <f t="shared" si="11"/>
        <v>0</v>
      </c>
    </row>
    <row r="140" spans="1:10" ht="31.5">
      <c r="A140" s="18">
        <v>15</v>
      </c>
      <c r="B140" s="25" t="s">
        <v>139</v>
      </c>
      <c r="C140" s="26" t="s">
        <v>20</v>
      </c>
      <c r="D140" s="2">
        <v>1</v>
      </c>
      <c r="E140" s="68"/>
      <c r="F140" s="68"/>
      <c r="G140" s="69"/>
      <c r="H140" s="41"/>
      <c r="I140" s="40">
        <f>D140*G140</f>
        <v>0</v>
      </c>
      <c r="J140" s="40">
        <f>I140+I140*H140</f>
        <v>0</v>
      </c>
    </row>
    <row r="141" spans="1:10" ht="31.5">
      <c r="A141" s="18">
        <v>16</v>
      </c>
      <c r="B141" s="25" t="s">
        <v>140</v>
      </c>
      <c r="C141" s="26" t="s">
        <v>20</v>
      </c>
      <c r="D141" s="2">
        <v>2</v>
      </c>
      <c r="E141" s="68"/>
      <c r="F141" s="68"/>
      <c r="G141" s="69"/>
      <c r="H141" s="41"/>
      <c r="I141" s="40">
        <f>D141*G141</f>
        <v>0</v>
      </c>
      <c r="J141" s="40">
        <f>I141+I141*H141</f>
        <v>0</v>
      </c>
    </row>
    <row r="142" spans="1:10" ht="21">
      <c r="A142" s="18">
        <v>17</v>
      </c>
      <c r="B142" s="25" t="s">
        <v>141</v>
      </c>
      <c r="C142" s="26" t="s">
        <v>20</v>
      </c>
      <c r="D142" s="2">
        <v>2</v>
      </c>
      <c r="E142" s="68"/>
      <c r="F142" s="68"/>
      <c r="G142" s="69"/>
      <c r="H142" s="41"/>
      <c r="I142" s="40">
        <f t="shared" si="10"/>
        <v>0</v>
      </c>
      <c r="J142" s="40">
        <f t="shared" si="11"/>
        <v>0</v>
      </c>
    </row>
    <row r="143" spans="1:10" ht="52.5">
      <c r="A143" s="18">
        <v>18</v>
      </c>
      <c r="B143" s="25" t="s">
        <v>142</v>
      </c>
      <c r="C143" s="26" t="s">
        <v>20</v>
      </c>
      <c r="D143" s="2">
        <v>4</v>
      </c>
      <c r="E143" s="68"/>
      <c r="F143" s="68"/>
      <c r="G143" s="69"/>
      <c r="H143" s="41"/>
      <c r="I143" s="40">
        <f t="shared" si="10"/>
        <v>0</v>
      </c>
      <c r="J143" s="40">
        <f t="shared" si="11"/>
        <v>0</v>
      </c>
    </row>
    <row r="144" spans="1:10" ht="21">
      <c r="A144" s="18">
        <v>19</v>
      </c>
      <c r="B144" s="25" t="s">
        <v>143</v>
      </c>
      <c r="C144" s="26" t="s">
        <v>20</v>
      </c>
      <c r="D144" s="2">
        <v>2</v>
      </c>
      <c r="E144" s="68"/>
      <c r="F144" s="68"/>
      <c r="G144" s="69"/>
      <c r="H144" s="41"/>
      <c r="I144" s="40">
        <f t="shared" si="10"/>
        <v>0</v>
      </c>
      <c r="J144" s="40">
        <f t="shared" si="11"/>
        <v>0</v>
      </c>
    </row>
    <row r="145" spans="1:10" ht="11.25">
      <c r="A145" s="14"/>
      <c r="C145" s="51"/>
      <c r="D145" s="71"/>
      <c r="E145" s="71"/>
      <c r="F145" s="71"/>
      <c r="G145" s="104" t="s">
        <v>50</v>
      </c>
      <c r="H145" s="104"/>
      <c r="I145" s="29">
        <f>SUM(I126:I144)</f>
        <v>0</v>
      </c>
      <c r="J145" s="29">
        <f>SUM(J126:J144)</f>
        <v>0</v>
      </c>
    </row>
    <row r="146" spans="1:11" ht="11.25">
      <c r="A146" s="76" t="s">
        <v>209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11"/>
    </row>
    <row r="147" spans="1:11" ht="11.25">
      <c r="A147" s="76" t="s">
        <v>24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11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1"/>
    </row>
    <row r="149" spans="1:10" ht="11.25">
      <c r="A149" s="93" t="s">
        <v>51</v>
      </c>
      <c r="B149" s="93"/>
      <c r="C149" s="93"/>
      <c r="D149" s="93"/>
      <c r="E149" s="93"/>
      <c r="F149" s="93"/>
      <c r="G149" s="93"/>
      <c r="H149" s="93"/>
      <c r="I149" s="93"/>
      <c r="J149" s="93"/>
    </row>
    <row r="150" spans="1:11" ht="33.75">
      <c r="A150" s="8" t="s">
        <v>6</v>
      </c>
      <c r="B150" s="37" t="s">
        <v>19</v>
      </c>
      <c r="C150" s="37" t="s">
        <v>11</v>
      </c>
      <c r="D150" s="8" t="s">
        <v>7</v>
      </c>
      <c r="E150" s="37" t="s">
        <v>65</v>
      </c>
      <c r="F150" s="2" t="s">
        <v>66</v>
      </c>
      <c r="G150" s="37" t="s">
        <v>211</v>
      </c>
      <c r="H150" s="8" t="s">
        <v>8</v>
      </c>
      <c r="I150" s="38" t="s">
        <v>9</v>
      </c>
      <c r="J150" s="39" t="s">
        <v>10</v>
      </c>
      <c r="K150" s="11"/>
    </row>
    <row r="151" spans="1:10" ht="22.5">
      <c r="A151" s="19">
        <v>1</v>
      </c>
      <c r="B151" s="27" t="s">
        <v>144</v>
      </c>
      <c r="C151" s="2" t="s">
        <v>89</v>
      </c>
      <c r="D151" s="6">
        <v>50</v>
      </c>
      <c r="E151" s="19"/>
      <c r="F151" s="19"/>
      <c r="G151" s="65"/>
      <c r="H151" s="41"/>
      <c r="I151" s="40">
        <f>D151*G151</f>
        <v>0</v>
      </c>
      <c r="J151" s="40">
        <f>I151+I151*H151</f>
        <v>0</v>
      </c>
    </row>
    <row r="152" spans="1:10" ht="11.25">
      <c r="A152" s="19">
        <v>2</v>
      </c>
      <c r="B152" s="27" t="s">
        <v>145</v>
      </c>
      <c r="C152" s="2" t="s">
        <v>79</v>
      </c>
      <c r="D152" s="6">
        <v>12</v>
      </c>
      <c r="E152" s="19"/>
      <c r="F152" s="19"/>
      <c r="G152" s="65"/>
      <c r="H152" s="41"/>
      <c r="I152" s="40">
        <f>D152*G152</f>
        <v>0</v>
      </c>
      <c r="J152" s="40">
        <f>I152+I152*H152</f>
        <v>0</v>
      </c>
    </row>
    <row r="153" spans="1:10" ht="11.25">
      <c r="A153" s="20"/>
      <c r="B153" s="28"/>
      <c r="C153" s="20"/>
      <c r="D153" s="20"/>
      <c r="E153" s="20"/>
      <c r="F153" s="20"/>
      <c r="G153" s="104" t="s">
        <v>53</v>
      </c>
      <c r="H153" s="104"/>
      <c r="I153" s="29">
        <f>SUM(I151:I152)</f>
        <v>0</v>
      </c>
      <c r="J153" s="29">
        <f>SUM(J151:J152)</f>
        <v>0</v>
      </c>
    </row>
    <row r="154" spans="1:10" ht="11.25">
      <c r="A154" s="89" t="s">
        <v>146</v>
      </c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t="12" thickBot="1">
      <c r="A155" s="20"/>
      <c r="B155" s="28"/>
      <c r="C155" s="20"/>
      <c r="D155" s="20"/>
      <c r="E155" s="20"/>
      <c r="F155" s="20"/>
      <c r="G155" s="4"/>
      <c r="H155" s="4"/>
      <c r="I155" s="29"/>
      <c r="J155" s="29"/>
    </row>
    <row r="156" spans="1:10" ht="11.25">
      <c r="A156" s="33"/>
      <c r="B156" s="90" t="s">
        <v>196</v>
      </c>
      <c r="C156" s="90"/>
      <c r="D156" s="90"/>
      <c r="E156" s="91" t="s">
        <v>197</v>
      </c>
      <c r="F156" s="91"/>
      <c r="G156" s="91"/>
      <c r="H156" s="91"/>
      <c r="I156" s="91"/>
      <c r="J156" s="92"/>
    </row>
    <row r="157" spans="1:10" ht="11.25">
      <c r="A157" s="34">
        <v>1</v>
      </c>
      <c r="B157" s="79" t="s">
        <v>147</v>
      </c>
      <c r="C157" s="79"/>
      <c r="D157" s="79"/>
      <c r="E157" s="77"/>
      <c r="F157" s="77"/>
      <c r="G157" s="77"/>
      <c r="H157" s="77"/>
      <c r="I157" s="77"/>
      <c r="J157" s="78"/>
    </row>
    <row r="158" spans="1:10" ht="11.25">
      <c r="A158" s="34">
        <v>2</v>
      </c>
      <c r="B158" s="79" t="s">
        <v>148</v>
      </c>
      <c r="C158" s="79"/>
      <c r="D158" s="79"/>
      <c r="E158" s="77"/>
      <c r="F158" s="77"/>
      <c r="G158" s="77"/>
      <c r="H158" s="77"/>
      <c r="I158" s="77"/>
      <c r="J158" s="78"/>
    </row>
    <row r="159" spans="1:10" ht="11.25">
      <c r="A159" s="34">
        <v>3</v>
      </c>
      <c r="B159" s="79" t="s">
        <v>195</v>
      </c>
      <c r="C159" s="79"/>
      <c r="D159" s="79"/>
      <c r="E159" s="77"/>
      <c r="F159" s="77"/>
      <c r="G159" s="77"/>
      <c r="H159" s="77"/>
      <c r="I159" s="77"/>
      <c r="J159" s="78"/>
    </row>
    <row r="160" spans="1:10" ht="12.75" customHeight="1">
      <c r="A160" s="86" t="s">
        <v>149</v>
      </c>
      <c r="B160" s="87"/>
      <c r="C160" s="87"/>
      <c r="D160" s="87"/>
      <c r="E160" s="87"/>
      <c r="F160" s="87"/>
      <c r="G160" s="87"/>
      <c r="H160" s="87"/>
      <c r="I160" s="87"/>
      <c r="J160" s="88"/>
    </row>
    <row r="161" spans="1:10" ht="11.25">
      <c r="A161" s="34">
        <v>4</v>
      </c>
      <c r="B161" s="79" t="s">
        <v>150</v>
      </c>
      <c r="C161" s="79"/>
      <c r="D161" s="79"/>
      <c r="E161" s="77"/>
      <c r="F161" s="77"/>
      <c r="G161" s="77"/>
      <c r="H161" s="77"/>
      <c r="I161" s="77"/>
      <c r="J161" s="78"/>
    </row>
    <row r="162" spans="1:10" ht="11.25">
      <c r="A162" s="34">
        <v>5</v>
      </c>
      <c r="B162" s="79" t="s">
        <v>151</v>
      </c>
      <c r="C162" s="79"/>
      <c r="D162" s="79"/>
      <c r="E162" s="77"/>
      <c r="F162" s="77"/>
      <c r="G162" s="77"/>
      <c r="H162" s="77"/>
      <c r="I162" s="77"/>
      <c r="J162" s="78"/>
    </row>
    <row r="163" spans="1:10" ht="22.5" customHeight="1">
      <c r="A163" s="34">
        <v>6</v>
      </c>
      <c r="B163" s="79" t="s">
        <v>152</v>
      </c>
      <c r="C163" s="79"/>
      <c r="D163" s="79"/>
      <c r="E163" s="77"/>
      <c r="F163" s="77"/>
      <c r="G163" s="77"/>
      <c r="H163" s="77"/>
      <c r="I163" s="77"/>
      <c r="J163" s="78"/>
    </row>
    <row r="164" spans="1:10" ht="11.25">
      <c r="A164" s="34">
        <v>7</v>
      </c>
      <c r="B164" s="79" t="s">
        <v>153</v>
      </c>
      <c r="C164" s="79"/>
      <c r="D164" s="79"/>
      <c r="E164" s="77"/>
      <c r="F164" s="77"/>
      <c r="G164" s="77"/>
      <c r="H164" s="77"/>
      <c r="I164" s="77"/>
      <c r="J164" s="78"/>
    </row>
    <row r="165" spans="1:10" ht="22.5" customHeight="1">
      <c r="A165" s="34">
        <v>8</v>
      </c>
      <c r="B165" s="79" t="s">
        <v>154</v>
      </c>
      <c r="C165" s="79"/>
      <c r="D165" s="79"/>
      <c r="E165" s="77"/>
      <c r="F165" s="77"/>
      <c r="G165" s="77"/>
      <c r="H165" s="77"/>
      <c r="I165" s="77"/>
      <c r="J165" s="78"/>
    </row>
    <row r="166" spans="1:10" ht="22.5" customHeight="1">
      <c r="A166" s="34">
        <v>9</v>
      </c>
      <c r="B166" s="79" t="s">
        <v>155</v>
      </c>
      <c r="C166" s="79"/>
      <c r="D166" s="79"/>
      <c r="E166" s="77"/>
      <c r="F166" s="77"/>
      <c r="G166" s="77"/>
      <c r="H166" s="77"/>
      <c r="I166" s="77"/>
      <c r="J166" s="78"/>
    </row>
    <row r="167" spans="1:10" ht="11.25">
      <c r="A167" s="34">
        <v>10</v>
      </c>
      <c r="B167" s="79" t="s">
        <v>156</v>
      </c>
      <c r="C167" s="79"/>
      <c r="D167" s="79"/>
      <c r="E167" s="77"/>
      <c r="F167" s="77"/>
      <c r="G167" s="77"/>
      <c r="H167" s="77"/>
      <c r="I167" s="77"/>
      <c r="J167" s="78"/>
    </row>
    <row r="168" spans="1:10" ht="22.5" customHeight="1">
      <c r="A168" s="34">
        <v>11</v>
      </c>
      <c r="B168" s="79" t="s">
        <v>157</v>
      </c>
      <c r="C168" s="79"/>
      <c r="D168" s="79"/>
      <c r="E168" s="77"/>
      <c r="F168" s="77"/>
      <c r="G168" s="77"/>
      <c r="H168" s="77"/>
      <c r="I168" s="77"/>
      <c r="J168" s="78"/>
    </row>
    <row r="169" spans="1:10" ht="22.5" customHeight="1">
      <c r="A169" s="34">
        <v>12</v>
      </c>
      <c r="B169" s="79" t="s">
        <v>194</v>
      </c>
      <c r="C169" s="79"/>
      <c r="D169" s="79"/>
      <c r="E169" s="77"/>
      <c r="F169" s="77"/>
      <c r="G169" s="77"/>
      <c r="H169" s="77"/>
      <c r="I169" s="77"/>
      <c r="J169" s="78"/>
    </row>
    <row r="170" spans="1:10" ht="56.25" customHeight="1">
      <c r="A170" s="34">
        <v>13</v>
      </c>
      <c r="B170" s="79" t="s">
        <v>158</v>
      </c>
      <c r="C170" s="79"/>
      <c r="D170" s="79"/>
      <c r="E170" s="77"/>
      <c r="F170" s="77"/>
      <c r="G170" s="77"/>
      <c r="H170" s="77"/>
      <c r="I170" s="77"/>
      <c r="J170" s="78"/>
    </row>
    <row r="171" spans="1:10" ht="11.25">
      <c r="A171" s="34">
        <v>14</v>
      </c>
      <c r="B171" s="79" t="s">
        <v>159</v>
      </c>
      <c r="C171" s="79"/>
      <c r="D171" s="79"/>
      <c r="E171" s="77"/>
      <c r="F171" s="77"/>
      <c r="G171" s="77"/>
      <c r="H171" s="77"/>
      <c r="I171" s="77"/>
      <c r="J171" s="78"/>
    </row>
    <row r="172" spans="1:10" ht="67.5" customHeight="1">
      <c r="A172" s="34">
        <v>15</v>
      </c>
      <c r="B172" s="79" t="s">
        <v>160</v>
      </c>
      <c r="C172" s="79"/>
      <c r="D172" s="79"/>
      <c r="E172" s="77"/>
      <c r="F172" s="77"/>
      <c r="G172" s="77"/>
      <c r="H172" s="77"/>
      <c r="I172" s="77"/>
      <c r="J172" s="78"/>
    </row>
    <row r="173" spans="1:10" ht="11.25">
      <c r="A173" s="34">
        <v>16</v>
      </c>
      <c r="B173" s="73" t="s">
        <v>161</v>
      </c>
      <c r="C173" s="74"/>
      <c r="D173" s="75"/>
      <c r="E173" s="77"/>
      <c r="F173" s="77"/>
      <c r="G173" s="77"/>
      <c r="H173" s="77"/>
      <c r="I173" s="77"/>
      <c r="J173" s="78"/>
    </row>
    <row r="174" spans="1:10" ht="12.75" customHeight="1">
      <c r="A174" s="86" t="s">
        <v>162</v>
      </c>
      <c r="B174" s="87"/>
      <c r="C174" s="87"/>
      <c r="D174" s="87"/>
      <c r="E174" s="87"/>
      <c r="F174" s="87"/>
      <c r="G174" s="87"/>
      <c r="H174" s="87"/>
      <c r="I174" s="87"/>
      <c r="J174" s="88"/>
    </row>
    <row r="175" spans="1:10" ht="22.5" customHeight="1">
      <c r="A175" s="34">
        <v>17</v>
      </c>
      <c r="B175" s="79" t="s">
        <v>163</v>
      </c>
      <c r="C175" s="79"/>
      <c r="D175" s="79"/>
      <c r="E175" s="77"/>
      <c r="F175" s="77"/>
      <c r="G175" s="77"/>
      <c r="H175" s="77"/>
      <c r="I175" s="77"/>
      <c r="J175" s="78"/>
    </row>
    <row r="176" spans="1:10" ht="11.25">
      <c r="A176" s="34">
        <v>18</v>
      </c>
      <c r="B176" s="79" t="s">
        <v>164</v>
      </c>
      <c r="C176" s="79"/>
      <c r="D176" s="79"/>
      <c r="E176" s="77"/>
      <c r="F176" s="77"/>
      <c r="G176" s="77"/>
      <c r="H176" s="77"/>
      <c r="I176" s="77"/>
      <c r="J176" s="78"/>
    </row>
    <row r="177" spans="1:10" ht="11.25">
      <c r="A177" s="34">
        <v>19</v>
      </c>
      <c r="B177" s="79" t="s">
        <v>165</v>
      </c>
      <c r="C177" s="79"/>
      <c r="D177" s="79"/>
      <c r="E177" s="77"/>
      <c r="F177" s="77"/>
      <c r="G177" s="77"/>
      <c r="H177" s="77"/>
      <c r="I177" s="77"/>
      <c r="J177" s="78"/>
    </row>
    <row r="178" spans="1:10" ht="11.25">
      <c r="A178" s="34">
        <v>20</v>
      </c>
      <c r="B178" s="79" t="s">
        <v>166</v>
      </c>
      <c r="C178" s="79"/>
      <c r="D178" s="79"/>
      <c r="E178" s="77"/>
      <c r="F178" s="77"/>
      <c r="G178" s="77"/>
      <c r="H178" s="77"/>
      <c r="I178" s="77"/>
      <c r="J178" s="78"/>
    </row>
    <row r="179" spans="1:10" ht="67.5" customHeight="1">
      <c r="A179" s="34">
        <v>21</v>
      </c>
      <c r="B179" s="79" t="s">
        <v>167</v>
      </c>
      <c r="C179" s="79"/>
      <c r="D179" s="79"/>
      <c r="E179" s="77"/>
      <c r="F179" s="77"/>
      <c r="G179" s="77"/>
      <c r="H179" s="77"/>
      <c r="I179" s="77"/>
      <c r="J179" s="78"/>
    </row>
    <row r="180" spans="1:10" ht="22.5" customHeight="1">
      <c r="A180" s="34">
        <v>22</v>
      </c>
      <c r="B180" s="79" t="s">
        <v>193</v>
      </c>
      <c r="C180" s="79"/>
      <c r="D180" s="79"/>
      <c r="E180" s="77"/>
      <c r="F180" s="77"/>
      <c r="G180" s="77"/>
      <c r="H180" s="77"/>
      <c r="I180" s="77"/>
      <c r="J180" s="78"/>
    </row>
    <row r="181" spans="1:10" ht="11.25">
      <c r="A181" s="34">
        <v>23</v>
      </c>
      <c r="B181" s="79" t="s">
        <v>168</v>
      </c>
      <c r="C181" s="79"/>
      <c r="D181" s="79"/>
      <c r="E181" s="77"/>
      <c r="F181" s="77"/>
      <c r="G181" s="77"/>
      <c r="H181" s="77"/>
      <c r="I181" s="77"/>
      <c r="J181" s="78"/>
    </row>
    <row r="182" spans="1:10" ht="56.25" customHeight="1">
      <c r="A182" s="34">
        <v>24</v>
      </c>
      <c r="B182" s="79" t="s">
        <v>169</v>
      </c>
      <c r="C182" s="79"/>
      <c r="D182" s="79"/>
      <c r="E182" s="77"/>
      <c r="F182" s="77"/>
      <c r="G182" s="77"/>
      <c r="H182" s="77"/>
      <c r="I182" s="77"/>
      <c r="J182" s="78"/>
    </row>
    <row r="183" spans="1:10" ht="11.25">
      <c r="A183" s="34">
        <v>25</v>
      </c>
      <c r="B183" s="79" t="s">
        <v>170</v>
      </c>
      <c r="C183" s="79"/>
      <c r="D183" s="79"/>
      <c r="E183" s="77"/>
      <c r="F183" s="77"/>
      <c r="G183" s="77"/>
      <c r="H183" s="77"/>
      <c r="I183" s="77"/>
      <c r="J183" s="78"/>
    </row>
    <row r="184" spans="1:10" ht="11.25">
      <c r="A184" s="34">
        <v>26</v>
      </c>
      <c r="B184" s="79" t="s">
        <v>171</v>
      </c>
      <c r="C184" s="79"/>
      <c r="D184" s="79"/>
      <c r="E184" s="77"/>
      <c r="F184" s="77"/>
      <c r="G184" s="77"/>
      <c r="H184" s="77"/>
      <c r="I184" s="77"/>
      <c r="J184" s="78"/>
    </row>
    <row r="185" spans="1:10" ht="12.75" customHeight="1">
      <c r="A185" s="83" t="s">
        <v>172</v>
      </c>
      <c r="B185" s="84"/>
      <c r="C185" s="84"/>
      <c r="D185" s="84"/>
      <c r="E185" s="84"/>
      <c r="F185" s="84"/>
      <c r="G185" s="84"/>
      <c r="H185" s="84"/>
      <c r="I185" s="84"/>
      <c r="J185" s="85"/>
    </row>
    <row r="186" spans="1:10" ht="11.25">
      <c r="A186" s="34">
        <v>27</v>
      </c>
      <c r="B186" s="79" t="s">
        <v>173</v>
      </c>
      <c r="C186" s="79"/>
      <c r="D186" s="79"/>
      <c r="E186" s="77"/>
      <c r="F186" s="77"/>
      <c r="G186" s="77"/>
      <c r="H186" s="77"/>
      <c r="I186" s="77"/>
      <c r="J186" s="78"/>
    </row>
    <row r="187" spans="1:10" ht="11.25">
      <c r="A187" s="34">
        <v>28</v>
      </c>
      <c r="B187" s="79" t="s">
        <v>174</v>
      </c>
      <c r="C187" s="79"/>
      <c r="D187" s="79"/>
      <c r="E187" s="77"/>
      <c r="F187" s="77"/>
      <c r="G187" s="77"/>
      <c r="H187" s="77"/>
      <c r="I187" s="77"/>
      <c r="J187" s="78"/>
    </row>
    <row r="188" spans="1:10" ht="11.25">
      <c r="A188" s="34">
        <v>29</v>
      </c>
      <c r="B188" s="79" t="s">
        <v>175</v>
      </c>
      <c r="C188" s="79"/>
      <c r="D188" s="79"/>
      <c r="E188" s="77"/>
      <c r="F188" s="77"/>
      <c r="G188" s="77"/>
      <c r="H188" s="77"/>
      <c r="I188" s="77"/>
      <c r="J188" s="78"/>
    </row>
    <row r="189" spans="1:10" ht="11.25">
      <c r="A189" s="34">
        <v>30</v>
      </c>
      <c r="B189" s="79" t="s">
        <v>176</v>
      </c>
      <c r="C189" s="79"/>
      <c r="D189" s="79"/>
      <c r="E189" s="77"/>
      <c r="F189" s="77"/>
      <c r="G189" s="77"/>
      <c r="H189" s="77"/>
      <c r="I189" s="77"/>
      <c r="J189" s="78"/>
    </row>
    <row r="190" spans="1:10" ht="11.25">
      <c r="A190" s="34">
        <v>31</v>
      </c>
      <c r="B190" s="79" t="s">
        <v>177</v>
      </c>
      <c r="C190" s="79"/>
      <c r="D190" s="79"/>
      <c r="E190" s="77"/>
      <c r="F190" s="77"/>
      <c r="G190" s="77"/>
      <c r="H190" s="77"/>
      <c r="I190" s="77"/>
      <c r="J190" s="78"/>
    </row>
    <row r="191" spans="1:10" ht="11.25">
      <c r="A191" s="34">
        <v>32</v>
      </c>
      <c r="B191" s="79" t="s">
        <v>178</v>
      </c>
      <c r="C191" s="79"/>
      <c r="D191" s="79"/>
      <c r="E191" s="77"/>
      <c r="F191" s="77"/>
      <c r="G191" s="77"/>
      <c r="H191" s="77"/>
      <c r="I191" s="77"/>
      <c r="J191" s="78"/>
    </row>
    <row r="192" spans="1:10" ht="11.25">
      <c r="A192" s="34">
        <v>33</v>
      </c>
      <c r="B192" s="79" t="s">
        <v>179</v>
      </c>
      <c r="C192" s="79"/>
      <c r="D192" s="79"/>
      <c r="E192" s="77"/>
      <c r="F192" s="77"/>
      <c r="G192" s="77"/>
      <c r="H192" s="77"/>
      <c r="I192" s="77"/>
      <c r="J192" s="78"/>
    </row>
    <row r="193" spans="1:10" ht="12.75" customHeight="1">
      <c r="A193" s="83" t="s">
        <v>180</v>
      </c>
      <c r="B193" s="84"/>
      <c r="C193" s="84"/>
      <c r="D193" s="84"/>
      <c r="E193" s="84"/>
      <c r="F193" s="84"/>
      <c r="G193" s="84"/>
      <c r="H193" s="84"/>
      <c r="I193" s="84"/>
      <c r="J193" s="85"/>
    </row>
    <row r="194" spans="1:10" ht="11.25">
      <c r="A194" s="34">
        <v>34</v>
      </c>
      <c r="B194" s="79" t="s">
        <v>181</v>
      </c>
      <c r="C194" s="79"/>
      <c r="D194" s="79"/>
      <c r="E194" s="77"/>
      <c r="F194" s="77"/>
      <c r="G194" s="77"/>
      <c r="H194" s="77"/>
      <c r="I194" s="77"/>
      <c r="J194" s="78"/>
    </row>
    <row r="195" spans="1:10" ht="22.5" customHeight="1">
      <c r="A195" s="34">
        <v>35</v>
      </c>
      <c r="B195" s="79" t="s">
        <v>182</v>
      </c>
      <c r="C195" s="79"/>
      <c r="D195" s="79"/>
      <c r="E195" s="77"/>
      <c r="F195" s="77"/>
      <c r="G195" s="77"/>
      <c r="H195" s="77"/>
      <c r="I195" s="77"/>
      <c r="J195" s="78"/>
    </row>
    <row r="196" spans="1:10" ht="11.25">
      <c r="A196" s="34">
        <v>36</v>
      </c>
      <c r="B196" s="79" t="s">
        <v>183</v>
      </c>
      <c r="C196" s="79"/>
      <c r="D196" s="79"/>
      <c r="E196" s="77"/>
      <c r="F196" s="77"/>
      <c r="G196" s="77"/>
      <c r="H196" s="77"/>
      <c r="I196" s="77"/>
      <c r="J196" s="78"/>
    </row>
    <row r="197" spans="1:10" ht="11.25">
      <c r="A197" s="34">
        <v>37</v>
      </c>
      <c r="B197" s="79" t="s">
        <v>184</v>
      </c>
      <c r="C197" s="79"/>
      <c r="D197" s="79"/>
      <c r="E197" s="77"/>
      <c r="F197" s="77"/>
      <c r="G197" s="77"/>
      <c r="H197" s="77"/>
      <c r="I197" s="77"/>
      <c r="J197" s="78"/>
    </row>
    <row r="198" spans="1:10" ht="11.25">
      <c r="A198" s="34">
        <v>38</v>
      </c>
      <c r="B198" s="79" t="s">
        <v>185</v>
      </c>
      <c r="C198" s="79"/>
      <c r="D198" s="79"/>
      <c r="E198" s="77"/>
      <c r="F198" s="77"/>
      <c r="G198" s="77"/>
      <c r="H198" s="77"/>
      <c r="I198" s="77"/>
      <c r="J198" s="78"/>
    </row>
    <row r="199" spans="1:10" ht="12.75" customHeight="1">
      <c r="A199" s="83" t="s">
        <v>186</v>
      </c>
      <c r="B199" s="84"/>
      <c r="C199" s="84"/>
      <c r="D199" s="84"/>
      <c r="E199" s="84"/>
      <c r="F199" s="84"/>
      <c r="G199" s="84"/>
      <c r="H199" s="84"/>
      <c r="I199" s="84"/>
      <c r="J199" s="85"/>
    </row>
    <row r="200" spans="1:10" ht="11.25">
      <c r="A200" s="34">
        <v>39</v>
      </c>
      <c r="B200" s="79" t="s">
        <v>187</v>
      </c>
      <c r="C200" s="79"/>
      <c r="D200" s="79"/>
      <c r="E200" s="77"/>
      <c r="F200" s="77"/>
      <c r="G200" s="77"/>
      <c r="H200" s="77"/>
      <c r="I200" s="77"/>
      <c r="J200" s="78"/>
    </row>
    <row r="201" spans="1:10" ht="11.25">
      <c r="A201" s="34">
        <v>40</v>
      </c>
      <c r="B201" s="79" t="s">
        <v>188</v>
      </c>
      <c r="C201" s="79"/>
      <c r="D201" s="79"/>
      <c r="E201" s="77"/>
      <c r="F201" s="77"/>
      <c r="G201" s="77"/>
      <c r="H201" s="77"/>
      <c r="I201" s="77"/>
      <c r="J201" s="78"/>
    </row>
    <row r="202" spans="1:10" ht="11.25">
      <c r="A202" s="34">
        <v>41</v>
      </c>
      <c r="B202" s="79" t="s">
        <v>189</v>
      </c>
      <c r="C202" s="79"/>
      <c r="D202" s="79"/>
      <c r="E202" s="77"/>
      <c r="F202" s="77"/>
      <c r="G202" s="77"/>
      <c r="H202" s="77"/>
      <c r="I202" s="77"/>
      <c r="J202" s="78"/>
    </row>
    <row r="203" spans="1:10" ht="11.25">
      <c r="A203" s="34">
        <v>42</v>
      </c>
      <c r="B203" s="79" t="s">
        <v>190</v>
      </c>
      <c r="C203" s="79"/>
      <c r="D203" s="79"/>
      <c r="E203" s="77"/>
      <c r="F203" s="77"/>
      <c r="G203" s="77"/>
      <c r="H203" s="77"/>
      <c r="I203" s="77"/>
      <c r="J203" s="78"/>
    </row>
    <row r="204" spans="1:10" ht="11.25">
      <c r="A204" s="34">
        <v>43</v>
      </c>
      <c r="B204" s="79" t="s">
        <v>191</v>
      </c>
      <c r="C204" s="79"/>
      <c r="D204" s="79"/>
      <c r="E204" s="77"/>
      <c r="F204" s="77"/>
      <c r="G204" s="77"/>
      <c r="H204" s="77"/>
      <c r="I204" s="77"/>
      <c r="J204" s="78"/>
    </row>
    <row r="205" spans="1:10" ht="12" thickBot="1">
      <c r="A205" s="35">
        <v>44</v>
      </c>
      <c r="B205" s="80" t="s">
        <v>192</v>
      </c>
      <c r="C205" s="80"/>
      <c r="D205" s="80"/>
      <c r="E205" s="81"/>
      <c r="F205" s="81"/>
      <c r="G205" s="81"/>
      <c r="H205" s="81"/>
      <c r="I205" s="81"/>
      <c r="J205" s="82"/>
    </row>
    <row r="206" spans="1:10" ht="11.25">
      <c r="A206" s="20"/>
      <c r="B206" s="28"/>
      <c r="C206" s="20"/>
      <c r="D206" s="20"/>
      <c r="E206" s="20"/>
      <c r="F206" s="20"/>
      <c r="G206" s="4"/>
      <c r="H206" s="4"/>
      <c r="I206" s="29"/>
      <c r="J206" s="29"/>
    </row>
    <row r="208" spans="1:10" ht="11.25">
      <c r="A208" s="93" t="s">
        <v>198</v>
      </c>
      <c r="B208" s="93"/>
      <c r="C208" s="93"/>
      <c r="D208" s="93"/>
      <c r="E208" s="93"/>
      <c r="F208" s="93"/>
      <c r="G208" s="93"/>
      <c r="H208" s="93"/>
      <c r="I208" s="93"/>
      <c r="J208" s="93"/>
    </row>
    <row r="209" spans="1:11" ht="33.75">
      <c r="A209" s="8" t="s">
        <v>6</v>
      </c>
      <c r="B209" s="37" t="s">
        <v>19</v>
      </c>
      <c r="C209" s="37" t="s">
        <v>11</v>
      </c>
      <c r="D209" s="8" t="s">
        <v>7</v>
      </c>
      <c r="E209" s="37" t="s">
        <v>65</v>
      </c>
      <c r="F209" s="2" t="s">
        <v>66</v>
      </c>
      <c r="G209" s="37" t="s">
        <v>211</v>
      </c>
      <c r="H209" s="8" t="s">
        <v>8</v>
      </c>
      <c r="I209" s="38" t="s">
        <v>9</v>
      </c>
      <c r="J209" s="39" t="s">
        <v>10</v>
      </c>
      <c r="K209" s="11"/>
    </row>
    <row r="210" spans="1:10" ht="314.25" customHeight="1">
      <c r="A210" s="19">
        <v>1</v>
      </c>
      <c r="B210" s="3" t="s">
        <v>199</v>
      </c>
      <c r="C210" s="6" t="s">
        <v>89</v>
      </c>
      <c r="D210" s="6">
        <v>3</v>
      </c>
      <c r="G210" s="72"/>
      <c r="H210" s="41"/>
      <c r="I210" s="40">
        <f>D210*G210</f>
        <v>0</v>
      </c>
      <c r="J210" s="40">
        <f>I210+I210*H210</f>
        <v>0</v>
      </c>
    </row>
    <row r="211" spans="1:10" ht="11.25">
      <c r="A211" s="19">
        <v>2</v>
      </c>
      <c r="B211" s="3" t="s">
        <v>200</v>
      </c>
      <c r="C211" s="6" t="s">
        <v>62</v>
      </c>
      <c r="D211" s="36">
        <v>3</v>
      </c>
      <c r="E211" s="19"/>
      <c r="F211" s="19"/>
      <c r="G211" s="72"/>
      <c r="H211" s="41"/>
      <c r="I211" s="40">
        <f>D211*G211</f>
        <v>0</v>
      </c>
      <c r="J211" s="40">
        <f>I211+I211*H211</f>
        <v>0</v>
      </c>
    </row>
    <row r="212" spans="1:10" ht="11.25">
      <c r="A212" s="19">
        <v>3</v>
      </c>
      <c r="B212" s="3" t="s">
        <v>201</v>
      </c>
      <c r="C212" s="6" t="s">
        <v>62</v>
      </c>
      <c r="D212" s="36">
        <v>3</v>
      </c>
      <c r="E212" s="19"/>
      <c r="F212" s="19"/>
      <c r="G212" s="72"/>
      <c r="H212" s="41"/>
      <c r="I212" s="40">
        <f>D212*G212</f>
        <v>0</v>
      </c>
      <c r="J212" s="40">
        <f>I212+I212*H212</f>
        <v>0</v>
      </c>
    </row>
    <row r="213" spans="7:10" ht="11.25">
      <c r="G213" s="110" t="s">
        <v>52</v>
      </c>
      <c r="H213" s="110"/>
      <c r="I213" s="67">
        <f>SUM(I210:I212)</f>
        <v>0</v>
      </c>
      <c r="J213" s="67">
        <f>SUM(J210:J212)</f>
        <v>0</v>
      </c>
    </row>
    <row r="214" spans="1:11" ht="11.25">
      <c r="A214" s="76" t="s">
        <v>210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11"/>
    </row>
    <row r="215" spans="1:11" ht="11.25">
      <c r="A215" s="76" t="s">
        <v>24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11"/>
    </row>
  </sheetData>
  <sheetProtection/>
  <mergeCells count="148">
    <mergeCell ref="G145:H145"/>
    <mergeCell ref="A115:J115"/>
    <mergeCell ref="A116:J116"/>
    <mergeCell ref="A208:J208"/>
    <mergeCell ref="G213:H213"/>
    <mergeCell ref="G153:H153"/>
    <mergeCell ref="A123:J123"/>
    <mergeCell ref="A69:J69"/>
    <mergeCell ref="G73:H73"/>
    <mergeCell ref="A77:J77"/>
    <mergeCell ref="G86:H86"/>
    <mergeCell ref="A90:J90"/>
    <mergeCell ref="G93:H93"/>
    <mergeCell ref="A87:J87"/>
    <mergeCell ref="A95:J95"/>
    <mergeCell ref="G112:H112"/>
    <mergeCell ref="A62:J62"/>
    <mergeCell ref="G67:H67"/>
    <mergeCell ref="A75:J75"/>
    <mergeCell ref="B79:J79"/>
    <mergeCell ref="B81:J81"/>
    <mergeCell ref="A118:J118"/>
    <mergeCell ref="A113:J113"/>
    <mergeCell ref="A114:J114"/>
    <mergeCell ref="B32:J32"/>
    <mergeCell ref="A74:J74"/>
    <mergeCell ref="A27:J27"/>
    <mergeCell ref="G39:H39"/>
    <mergeCell ref="A40:J40"/>
    <mergeCell ref="A41:J41"/>
    <mergeCell ref="A44:J44"/>
    <mergeCell ref="G58:H58"/>
    <mergeCell ref="A59:J59"/>
    <mergeCell ref="A60:J60"/>
    <mergeCell ref="A1:J1"/>
    <mergeCell ref="G6:H6"/>
    <mergeCell ref="A8:J8"/>
    <mergeCell ref="G17:H17"/>
    <mergeCell ref="B29:J29"/>
    <mergeCell ref="B10:J10"/>
    <mergeCell ref="A19:J19"/>
    <mergeCell ref="G23:H23"/>
    <mergeCell ref="A24:J24"/>
    <mergeCell ref="A25:J25"/>
    <mergeCell ref="A88:J88"/>
    <mergeCell ref="B161:D161"/>
    <mergeCell ref="B162:D162"/>
    <mergeCell ref="B163:D163"/>
    <mergeCell ref="B164:D164"/>
    <mergeCell ref="B165:D165"/>
    <mergeCell ref="A146:J146"/>
    <mergeCell ref="A149:J149"/>
    <mergeCell ref="B125:J125"/>
    <mergeCell ref="G121:H121"/>
    <mergeCell ref="B172:D172"/>
    <mergeCell ref="A147:J147"/>
    <mergeCell ref="A154:J154"/>
    <mergeCell ref="B157:D157"/>
    <mergeCell ref="B158:D158"/>
    <mergeCell ref="A160:J160"/>
    <mergeCell ref="B159:D159"/>
    <mergeCell ref="B156:D156"/>
    <mergeCell ref="E156:J156"/>
    <mergeCell ref="B166:D166"/>
    <mergeCell ref="B175:D175"/>
    <mergeCell ref="B176:D176"/>
    <mergeCell ref="B177:D177"/>
    <mergeCell ref="B178:D178"/>
    <mergeCell ref="B179:D179"/>
    <mergeCell ref="B167:D167"/>
    <mergeCell ref="B168:D168"/>
    <mergeCell ref="B169:D169"/>
    <mergeCell ref="B170:D170"/>
    <mergeCell ref="B171:D171"/>
    <mergeCell ref="B180:D180"/>
    <mergeCell ref="B181:D181"/>
    <mergeCell ref="B182:D182"/>
    <mergeCell ref="B183:D183"/>
    <mergeCell ref="B184:D184"/>
    <mergeCell ref="A185:J185"/>
    <mergeCell ref="E184:J184"/>
    <mergeCell ref="E183:J183"/>
    <mergeCell ref="E182:J182"/>
    <mergeCell ref="E181:J181"/>
    <mergeCell ref="E194:J194"/>
    <mergeCell ref="B186:D186"/>
    <mergeCell ref="B187:D187"/>
    <mergeCell ref="B188:D188"/>
    <mergeCell ref="B189:D189"/>
    <mergeCell ref="B190:D190"/>
    <mergeCell ref="B191:D191"/>
    <mergeCell ref="E198:J198"/>
    <mergeCell ref="B192:D192"/>
    <mergeCell ref="A193:J193"/>
    <mergeCell ref="B194:D194"/>
    <mergeCell ref="B195:D195"/>
    <mergeCell ref="B196:D196"/>
    <mergeCell ref="B197:D197"/>
    <mergeCell ref="E197:J197"/>
    <mergeCell ref="E196:J196"/>
    <mergeCell ref="E195:J195"/>
    <mergeCell ref="A199:J199"/>
    <mergeCell ref="B200:D200"/>
    <mergeCell ref="B201:D201"/>
    <mergeCell ref="B202:D202"/>
    <mergeCell ref="B203:D203"/>
    <mergeCell ref="E201:J201"/>
    <mergeCell ref="E200:J200"/>
    <mergeCell ref="E186:J186"/>
    <mergeCell ref="E187:J187"/>
    <mergeCell ref="E188:J188"/>
    <mergeCell ref="B204:D204"/>
    <mergeCell ref="B205:D205"/>
    <mergeCell ref="E205:J205"/>
    <mergeCell ref="E204:J204"/>
    <mergeCell ref="E203:J203"/>
    <mergeCell ref="E202:J202"/>
    <mergeCell ref="B198:D198"/>
    <mergeCell ref="E164:J164"/>
    <mergeCell ref="E165:J165"/>
    <mergeCell ref="E166:J166"/>
    <mergeCell ref="E180:J180"/>
    <mergeCell ref="E179:J179"/>
    <mergeCell ref="E178:J178"/>
    <mergeCell ref="E177:J177"/>
    <mergeCell ref="E176:J176"/>
    <mergeCell ref="E175:J175"/>
    <mergeCell ref="A174:J174"/>
    <mergeCell ref="E157:J157"/>
    <mergeCell ref="E158:J158"/>
    <mergeCell ref="E159:J159"/>
    <mergeCell ref="E173:J173"/>
    <mergeCell ref="E172:J172"/>
    <mergeCell ref="E171:J171"/>
    <mergeCell ref="E170:J170"/>
    <mergeCell ref="E161:J161"/>
    <mergeCell ref="E162:J162"/>
    <mergeCell ref="E163:J163"/>
    <mergeCell ref="B173:D173"/>
    <mergeCell ref="A214:J214"/>
    <mergeCell ref="A215:J215"/>
    <mergeCell ref="E167:J167"/>
    <mergeCell ref="E168:J168"/>
    <mergeCell ref="E169:J169"/>
    <mergeCell ref="E192:J192"/>
    <mergeCell ref="E191:J191"/>
    <mergeCell ref="E190:J190"/>
    <mergeCell ref="E189:J18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2" r:id="rId1"/>
  <headerFooter alignWithMargins="0">
    <oddHeader>&amp;L&amp;"Arial,Pogrubiony"21/PN/ZP/D/2020&amp;CFormularz asortymentowo-cenowy&amp;RZałacznik nr 2</oddHeader>
    <oddFooter>&amp;C&amp;P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Maria Dyl-Niedźwiecka</cp:lastModifiedBy>
  <cp:lastPrinted>2020-01-28T08:44:48Z</cp:lastPrinted>
  <dcterms:created xsi:type="dcterms:W3CDTF">2013-10-30T08:05:57Z</dcterms:created>
  <dcterms:modified xsi:type="dcterms:W3CDTF">2020-01-28T08:45:04Z</dcterms:modified>
  <cp:category/>
  <cp:version/>
  <cp:contentType/>
  <cp:contentStatus/>
</cp:coreProperties>
</file>