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ZD\2024\7 Trzcińsko Zdrój RFRD\"/>
    </mc:Choice>
  </mc:AlternateContent>
  <xr:revisionPtr revIDLastSave="0" documentId="13_ncr:1_{DE6C01F4-436A-4B77-98DE-C3F2D553410F}" xr6:coauthVersionLast="47" xr6:coauthVersionMax="47" xr10:uidLastSave="{00000000-0000-0000-0000-000000000000}"/>
  <bookViews>
    <workbookView xWindow="2340" yWindow="2340" windowWidth="21600" windowHeight="12735" xr2:uid="{E81E94B9-758C-419F-A97D-4F6BD3167D8F}"/>
  </bookViews>
  <sheets>
    <sheet name="Arkusz1" sheetId="1" r:id="rId1"/>
  </sheets>
  <definedNames>
    <definedName name="_xlnm.Print_Area" localSheetId="0">Arkusz1!$A$1:$H$71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31" i="1" l="1"/>
  <c r="H30" i="1"/>
  <c r="H23" i="1"/>
  <c r="H22" i="1"/>
  <c r="H65" i="1" l="1"/>
  <c r="H67" i="1"/>
  <c r="H66" i="1"/>
  <c r="H64" i="1" l="1"/>
  <c r="H18" i="1"/>
  <c r="H19" i="1"/>
  <c r="H20" i="1"/>
  <c r="H17" i="1"/>
  <c r="H15" i="1"/>
  <c r="H68" i="1"/>
  <c r="H55" i="1"/>
  <c r="H57" i="1"/>
  <c r="H56" i="1"/>
  <c r="H39" i="1"/>
  <c r="H41" i="1"/>
  <c r="H40" i="1"/>
  <c r="H38" i="1"/>
  <c r="H63" i="1"/>
  <c r="H61" i="1"/>
  <c r="H54" i="1"/>
  <c r="H53" i="1"/>
  <c r="H52" i="1"/>
  <c r="H51" i="1"/>
  <c r="H50" i="1"/>
  <c r="H13" i="1"/>
  <c r="H14" i="1"/>
  <c r="H16" i="1"/>
  <c r="H21" i="1"/>
  <c r="H24" i="1"/>
  <c r="H37" i="1" l="1"/>
  <c r="H47" i="1"/>
  <c r="H46" i="1"/>
  <c r="H59" i="1"/>
  <c r="H42" i="1"/>
  <c r="H43" i="1"/>
  <c r="H36" i="1"/>
  <c r="H33" i="1" l="1"/>
  <c r="H32" i="1" l="1"/>
  <c r="H27" i="1"/>
  <c r="H48" i="1"/>
  <c r="H45" i="1"/>
  <c r="H35" i="1"/>
  <c r="H12" i="1"/>
  <c r="H28" i="1" l="1"/>
  <c r="H26" i="1" l="1"/>
  <c r="H69" i="1" s="1"/>
  <c r="H70" i="1" s="1"/>
  <c r="H71" i="1" s="1"/>
</calcChain>
</file>

<file path=xl/sharedStrings.xml><?xml version="1.0" encoding="utf-8"?>
<sst xmlns="http://schemas.openxmlformats.org/spreadsheetml/2006/main" count="235" uniqueCount="165">
  <si>
    <t>L.p.</t>
  </si>
  <si>
    <t>Wyszczególnienie elementów rozliczeniowych</t>
  </si>
  <si>
    <t>J.m.</t>
  </si>
  <si>
    <t>Ilość</t>
  </si>
  <si>
    <t>Cena jedn. PLN</t>
  </si>
  <si>
    <t>Wartość netto PLN</t>
  </si>
  <si>
    <t>Roboty przygotowawcze i rozbiórkowe</t>
  </si>
  <si>
    <t>Pomiary geodezyjne, wytyczenie  w terenie osi głównych, pomiary geodezyjne realizacyjne, sporządzanie dokumentacji powykonawczej, inwentaryzacji, map geodezyjnych powykonawczych oraz pomiary kontrolne i sprawdzające.</t>
  </si>
  <si>
    <t>km</t>
  </si>
  <si>
    <t>Roboty ziemne</t>
  </si>
  <si>
    <t>Roboty ziemne - wykop pod projektowane warstwy konstrukcyjne związane z wykonaniem koryta z transportem urobku na odkład Wykonawcy.</t>
  </si>
  <si>
    <t>Mechaniczne profilowanie i zagęszczanie podłoża pod warstwy konstrukcyjne nawierzchni.</t>
  </si>
  <si>
    <t>Podbudowy</t>
  </si>
  <si>
    <t>Nawierzchnie</t>
  </si>
  <si>
    <t>Elementy ulic</t>
  </si>
  <si>
    <t>mb</t>
  </si>
  <si>
    <t>Organizacja ruchu</t>
  </si>
  <si>
    <t>szt.</t>
  </si>
  <si>
    <t>Roboty wykończeniowe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</si>
  <si>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</si>
  <si>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I.II.</t>
  </si>
  <si>
    <t>I.III.</t>
  </si>
  <si>
    <t>I.IV.</t>
  </si>
  <si>
    <t>I.V.</t>
  </si>
  <si>
    <t>I.VI.</t>
  </si>
  <si>
    <t>I.VII.</t>
  </si>
  <si>
    <t>Inwestor:</t>
  </si>
  <si>
    <t>Data wykonania:</t>
  </si>
  <si>
    <t>Klasyfikacja robót:</t>
  </si>
  <si>
    <t>Zadanie:</t>
  </si>
  <si>
    <t>I.</t>
  </si>
  <si>
    <t>1</t>
  </si>
  <si>
    <t>Razem [netto]:</t>
  </si>
  <si>
    <t>3</t>
  </si>
  <si>
    <t>5</t>
  </si>
  <si>
    <t>12</t>
  </si>
  <si>
    <t>13</t>
  </si>
  <si>
    <t>14</t>
  </si>
  <si>
    <t>17</t>
  </si>
  <si>
    <t>18</t>
  </si>
  <si>
    <t>21</t>
  </si>
  <si>
    <t>23</t>
  </si>
  <si>
    <t>24</t>
  </si>
  <si>
    <t>26</t>
  </si>
  <si>
    <t>28</t>
  </si>
  <si>
    <t>30</t>
  </si>
  <si>
    <t>Roboty ziemne - formowanie i zagęszczanie nasypów o wysokości do 3,0m wraz z dowozem materiału.</t>
  </si>
  <si>
    <t>TABELA ELEMENTÓW ROZLICZENIOWYCH</t>
  </si>
  <si>
    <r>
      <t>m</t>
    </r>
    <r>
      <rPr>
        <vertAlign val="superscript"/>
        <sz val="10"/>
        <rFont val="Arial Narrow"/>
        <family val="2"/>
        <charset val="238"/>
      </rPr>
      <t>3</t>
    </r>
  </si>
  <si>
    <t>Ustawienie oporników betonowych o wymiarach 12x25 cm na podsypce cementowo-piaskowej gr. 5 cm z wykonaniem ławy betonowej z oporem klasy C12/15.</t>
  </si>
  <si>
    <t>Ustawienie obrzeży  betonowych o wymiarach 8x30 cm na podsypce cementowo-piaskowej gr. 5 cm</t>
  </si>
  <si>
    <t>SST</t>
  </si>
  <si>
    <t>D-01.01.01A</t>
  </si>
  <si>
    <t>D-01.02.02A</t>
  </si>
  <si>
    <t>D-01.02.04</t>
  </si>
  <si>
    <t>D-02.01.01</t>
  </si>
  <si>
    <t>D-02.03.01</t>
  </si>
  <si>
    <t>D-04.01.01</t>
  </si>
  <si>
    <t>D-04.05.00</t>
  </si>
  <si>
    <t>D-05.03.23A</t>
  </si>
  <si>
    <t>D-08.01.01</t>
  </si>
  <si>
    <t>D-08.03.01</t>
  </si>
  <si>
    <t>2</t>
  </si>
  <si>
    <t>4</t>
  </si>
  <si>
    <t>6</t>
  </si>
  <si>
    <t>10</t>
  </si>
  <si>
    <t>11</t>
  </si>
  <si>
    <t>19</t>
  </si>
  <si>
    <t>20</t>
  </si>
  <si>
    <t>22</t>
  </si>
  <si>
    <t>29</t>
  </si>
  <si>
    <t>31</t>
  </si>
  <si>
    <t>32</t>
  </si>
  <si>
    <t>D-07.02.01</t>
  </si>
  <si>
    <t>45000000-7 Roboty budowlane
45233120-6 Roboty w zakresie budowy dróg
­45233290-8 Instalowanie znaków drogowych,</t>
  </si>
  <si>
    <t>m</t>
  </si>
  <si>
    <t>D-04.04.02
D-04.04.00</t>
  </si>
  <si>
    <t>D-07.05.01</t>
  </si>
  <si>
    <t xml:space="preserve">Nawierzchnia zjazdów z kostki betonowej 10x20 cm, gr. 8 cm, na podsypce cementowo-piaskowej gr. 5 cm. Kostka w kolorze grafitowym. </t>
  </si>
  <si>
    <t>Powiat Gryfiński
ul. Sprzymierzonych 4,
74-100 Gryfino</t>
  </si>
  <si>
    <t>Warstwa wiążaca z mieszanki mineralno-asflatowej z AC16W, KR3-4, po zagęszczeniu gr. 5 cm wraz z wcześniejszym oczyszczeniem i skropieniem dolnej warstwy konstrukcji.</t>
  </si>
  <si>
    <t>Nawierzchnia chodnika z kostki betonowej 10x20 cm, gr. 8 cm, na podsypce cementowo-piaskowej gr. 3 cm. Kostka w kolorze szarym wraz z dowiązaniem się do istniejącego chodnika.</t>
  </si>
  <si>
    <t>Ustawienie krawężników betonowych o wymiarach 15x30cm na podsypce cementowo-piaskowej gr. 5 cm z wykonaniem ławy betonowej z oporem klasy C12/15.</t>
  </si>
  <si>
    <t>Słupki do znaków drogowych z rur stalowych śr. 60 mm. - słupki z demontażu</t>
  </si>
  <si>
    <t>Słupki do znaków drogowych z rur stalowych śr. 60 mm. - nowe słupki</t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</si>
  <si>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tablice z demontażu</t>
    </r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</si>
  <si>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nowe tablice</t>
    </r>
  </si>
  <si>
    <r>
      <t>Przymocowanie tablic znaków drogowych zakazu, nakazu, ostrzegawczych, informacyjnych o powierzchni do 0,3m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. - oznakowanie fluo</t>
    </r>
  </si>
  <si>
    <t>D-07.01.01</t>
  </si>
  <si>
    <r>
      <t>m</t>
    </r>
    <r>
      <rPr>
        <vertAlign val="superscript"/>
        <sz val="11"/>
        <color indexed="8"/>
        <rFont val="Arial"/>
        <family val="2"/>
        <charset val="238"/>
      </rPr>
      <t>2</t>
    </r>
  </si>
  <si>
    <t>kpl</t>
  </si>
  <si>
    <t xml:space="preserve">Mechaniczne malowanie nawierzchni antypoślizgowej w kolorze czerwonym- pokrycie boksytem </t>
  </si>
  <si>
    <t>Usunięcie warstwy ziemi urodzajnej (humusu) o grubości do 5 cm za pomocą spycharek</t>
  </si>
  <si>
    <t>7</t>
  </si>
  <si>
    <t>8</t>
  </si>
  <si>
    <t>9</t>
  </si>
  <si>
    <t>16</t>
  </si>
  <si>
    <t>25</t>
  </si>
  <si>
    <t>27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</si>
  <si>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</si>
  <si>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</si>
  <si>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</si>
  <si>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</si>
  <si>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</si>
  <si>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</si>
  <si>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</si>
  <si>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</si>
  <si>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</si>
  <si>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Infrastruktura towarzysząca</t>
  </si>
  <si>
    <t>I.VIII</t>
  </si>
  <si>
    <t>D-01.03.08</t>
  </si>
  <si>
    <t xml:space="preserve">Ułożenie rur osłonowych dwudzielnych AS120P, wraz z towarzyszącymi robotami ziemnymi, pod konstrukcją jezdni i zjazdów dla przewodów teletechnicznych </t>
  </si>
  <si>
    <t>Nawierzchnia jezdni z kostki betonowej typu "behaton" o wymiarach 20x16,5 cm, po zagęszczeniu gr. 8 cm na podsypce cementowo-piaskowej gr. 5 cm. Nowy materiał</t>
  </si>
  <si>
    <t>Nawierzchnia chodnika z kostki betonowej prostokątnej o wys. 14 cm i długości modularnej w przedziale 10-21 cm w kolorze żółtym, na podsypce cementowo-piaskowej gr. 3 cm  wraz z dowiązaniem się do istniejącego chodnika. - materiał z rozbiórki</t>
  </si>
  <si>
    <t>Nawierzchnia chodnika z kostki betonowej prostokątnej o wys. 14 cm i długości modularnej w przedziale 10-21 cm w kolorze żółtym, na podsypce cementowo-piaskowej gr. 3 cm  wraz z dowiązaniem się do istniejącego chodnika. - nowy materiał</t>
  </si>
  <si>
    <t>Nawierzchnia opaski z kostki kamiennej o wymiarach 8/10 gr. 8 cm, na podsypce cementowo piaskowej gr. 3 cm. Kostka kamienna w kolorze szarym.</t>
  </si>
  <si>
    <t>Podbudowa z mieszanki kruszyw niezwiązanych, stabilizowanych mechanicznie #0/31,5, C90/3 o grubości po zagęszczeniu 20 cm. Warstwa konstrukcyjna drogi.</t>
  </si>
  <si>
    <t>Podbudowa z mieszanki kruszyw niezwiązanych, stabilizowanych mechanicznie #0/31,5, C90/3 o grubości po zagęszczeniu 15 cm. Warstwa konstrukcyjna zjazdów.</t>
  </si>
  <si>
    <t>Podbudowa z mieszanki kruszyw związanych spoiwen hydraulicznym C3/4 o grubości po zagęszczeniu 10 cm. Warstwa konstrukcyjna drogi.</t>
  </si>
  <si>
    <t>Podbudowa z mieszanki kruszyw związanych spoiwen hydraulicznym C1,5/2 o grubości po zagęszczeniu 10 cm. Warstwa konstrukcyjna chodników, zjazdów i opaski.</t>
  </si>
  <si>
    <t>Ustawienie kraweżników kamiennych z rozbiórki cm na podsypce cementowo-piaskowej gr. 5 cm z wykonaniem ławy betonowej z oporem klasy C12/15.</t>
  </si>
  <si>
    <t>Montaż słupków U-12c wraz z niezbędnymi pracami towarzyszącymi.</t>
  </si>
  <si>
    <t>Montaż elementów małej architektury z rozbiórki (tabliczki indormacyjne itp)</t>
  </si>
  <si>
    <t>Rozebranie chodnika z kostki betonowej (szarej i czerwonej)  o gr. 8 cm wraz z wywozem odpadu na odkład Wykonawcy i utylizacji.</t>
  </si>
  <si>
    <t>Rozebranie chodnika z kostki betonowej prostokątnej o wys. 14 cm i długości modularnej w przedziale 10-21 cm w kolorze żółtym,  wraz z wywozem odpadu na odkład Wykonawcy i utylizacji.</t>
  </si>
  <si>
    <t>Rozebranie słupków stalowych w celu ponownego wbudowania</t>
  </si>
  <si>
    <t>Rozebranie tablic znaków drogowych zakazu, nakazu, ostrzegawczych, informacyjnych o powierzchni do 0,3m2, w celu ponowgo wbudowania</t>
  </si>
  <si>
    <t>Rozebranie nawierzhcni opaski z płyt kamiennych wraz z wywozem odpadu na odkład Wykonawcy i utylizacji.</t>
  </si>
  <si>
    <t>Rozebranie elementów małej architektury (tabliczki informacyjne itp.)</t>
  </si>
  <si>
    <t xml:space="preserve">Przebudowa ist. wpustów deszczowych poprzez ich demontaż, wykonanie nowych studzienek ściekowych DN500 z osadnikiem, włazem żeliwnym D400, wymianą przyłącza DN200 i włączeniem w ist. kanał deszczowy wraz z wszelkimi niezbędnymi pracami ziemnymi i towarzyszącymi. </t>
  </si>
  <si>
    <t>Regulacja ist. studni sanitarnych wraz z niezbędnymi pracami towarzyszącymi.</t>
  </si>
  <si>
    <t>Regulacja studni teletechnicznych wraz z niezbędnymi pracami towarzyszącymi.</t>
  </si>
  <si>
    <t>15,</t>
  </si>
  <si>
    <t>42</t>
  </si>
  <si>
    <t>43</t>
  </si>
  <si>
    <t>44</t>
  </si>
  <si>
    <t>45</t>
  </si>
  <si>
    <t>46</t>
  </si>
  <si>
    <t>47</t>
  </si>
  <si>
    <t>48</t>
  </si>
  <si>
    <t>49</t>
  </si>
  <si>
    <t>D-05.03.01</t>
  </si>
  <si>
    <t>D-04.03.01
D-05.03.05A</t>
  </si>
  <si>
    <t>D-04.03.01
D-05.03.05B</t>
  </si>
  <si>
    <t>Montaż elementów odbalskowych PEO LED</t>
  </si>
  <si>
    <t>D-06.03.01
D-09.01.01</t>
  </si>
  <si>
    <t>D-10.10.01M</t>
  </si>
  <si>
    <t>D-08.01.02A</t>
  </si>
  <si>
    <t xml:space="preserve">Przesunięcie ist. wpustów deszczowych poprzez ich demontaż oraz ponowne wbudowanie w ist. kanał deszczowy wraz z wszelkimi niezbędnymi pracami ziemnymi i towarzyszącymi. </t>
  </si>
  <si>
    <t>50</t>
  </si>
  <si>
    <t>D-03.02.01a</t>
  </si>
  <si>
    <t xml:space="preserve">Rozebranie nawierzchni z kostki betonowej typu behaton  o gr. 8 cm wraz w wywozem odpadu na odkład Wykonawcu w celu ponownego wbudowania. </t>
  </si>
  <si>
    <t>Mechaniczne malowanie linii segregacyjnych i krawędziowych ciągłych na jezdni farbą chlorokauczukową - malowanie grubowarstwowe białe.</t>
  </si>
  <si>
    <t xml:space="preserve">Plantowanie poboczy gruntowych o gr. 15 cm wraz z nadaniem odpowiedniego profilu poprzecznego i zagęszczeniem. </t>
  </si>
  <si>
    <t>grudzień 2023 r.</t>
  </si>
  <si>
    <t>Frezowanie nawierzchni z mieszanki mineralno-asfaltowej o gr. średnio 5 cm. Frez stanowi własnośc Inwestora. Destrukt bitumiczny należy wywieźć w miejsce wskazane przez Inwestora do 10 km.</t>
  </si>
  <si>
    <t>Nawierzchnia jezdni z mieszanki mineralno-asflatowej z AC11S, KR3-4, po zagęszczeniu gr. 4 cm wraz z wcześniejszym oczyszczeniem i skropieniem dolnej warstwy konstrukcji.</t>
  </si>
  <si>
    <t>Rozebranie krawęzników kamiennych wraz  z ławą, z wywozem na odkład Wykonacy w celu ponowgo wbudowaniaz poz. 32</t>
  </si>
  <si>
    <t>Rozebranie krawęzników betonowych wraz z  ławą, z wywzowem na odkład Wykonawcy i utylizacją</t>
  </si>
  <si>
    <t>Rozebranie obrzeży betonowych  wraz  z ławą, z wywzowem na odkład Wykonawcy.</t>
  </si>
  <si>
    <t>Nawierzchnia jezdni z kostki betonowej typu "behaton" o wymiarach 20x16,5 cm gr. 8 cm na podsypce cementowo-piaskowej gr. 5 cm. Materiał z rozbiórki</t>
  </si>
  <si>
    <t>Montaż barier U-11a w kolorze RAL 7037 wraz z niezbędnymi pracami towarzyszącymi.</t>
  </si>
  <si>
    <t>Vat :</t>
  </si>
  <si>
    <t>Razem [brutto]:</t>
  </si>
  <si>
    <t>"Poprawa bezpieczeństwa niechronionych uczestników ruchu, poprzez budowę aktywnych przejść dla pieszych na skrzyżowaniu ulic powiatowych w Trzcińsku-Zdroju”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</si>
</sst>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1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0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name val="Arial Narrow"/>
      <family val="2"/>
      <charset val="238"/>
    </font>
    <font>
      <sz val="28"/>
      <color theme="1"/>
      <name val="Calibri"/>
      <family val="2"/>
      <charset val="238"/>
      <scheme val="minor"/>
    </font>
    <font>
      <vertAlign val="superscript"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D3FF"/>
        <bgColor indexed="64"/>
      </patternFill>
    </fill>
    <fill>
      <patternFill patternType="solid">
        <fgColor rgb="FF57D3FF"/>
        <b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 applyNumberFormat="0" applyFont="0" applyFill="0" applyBorder="0" applyProtection="0">
      <alignment vertical="top" wrapText="1"/>
    </xf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44" fontId="2" fillId="4" borderId="13" xfId="0" applyNumberFormat="1" applyFont="1" applyFill="1" applyBorder="1" applyAlignment="1">
      <alignment horizontal="center" vertical="center" wrapText="1"/>
    </xf>
    <xf numFmtId="44" fontId="2" fillId="4" borderId="14" xfId="0" applyNumberFormat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/>
    </xf>
    <xf numFmtId="49" fontId="0" fillId="0" borderId="0" xfId="0" applyNumberFormat="1"/>
    <xf numFmtId="49" fontId="9" fillId="0" borderId="10" xfId="0" applyNumberFormat="1" applyFont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4" fontId="0" fillId="0" borderId="0" xfId="0" applyNumberFormat="1"/>
    <xf numFmtId="2" fontId="0" fillId="0" borderId="0" xfId="0" applyNumberFormat="1"/>
    <xf numFmtId="44" fontId="0" fillId="0" borderId="0" xfId="0" applyNumberFormat="1" applyAlignment="1">
      <alignment horizont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49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18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/>
    </xf>
    <xf numFmtId="44" fontId="8" fillId="6" borderId="22" xfId="1" applyFont="1" applyFill="1" applyBorder="1" applyAlignment="1">
      <alignment horizontal="center" vertical="center"/>
    </xf>
    <xf numFmtId="44" fontId="8" fillId="6" borderId="20" xfId="0" applyNumberFormat="1" applyFont="1" applyFill="1" applyBorder="1" applyAlignment="1">
      <alignment horizontal="right" vertical="center" wrapText="1"/>
    </xf>
    <xf numFmtId="44" fontId="8" fillId="6" borderId="20" xfId="0" applyNumberFormat="1" applyFont="1" applyFill="1" applyBorder="1" applyAlignment="1">
      <alignment vertical="center" wrapText="1"/>
    </xf>
    <xf numFmtId="44" fontId="8" fillId="6" borderId="5" xfId="0" applyNumberFormat="1" applyFont="1" applyFill="1" applyBorder="1" applyAlignment="1">
      <alignment horizontal="right" vertical="center" wrapText="1"/>
    </xf>
    <xf numFmtId="44" fontId="8" fillId="6" borderId="5" xfId="0" applyNumberFormat="1" applyFont="1" applyFill="1" applyBorder="1" applyAlignment="1">
      <alignment vertical="center" wrapText="1"/>
    </xf>
    <xf numFmtId="44" fontId="8" fillId="0" borderId="4" xfId="0" applyNumberFormat="1" applyFont="1" applyBorder="1" applyAlignment="1">
      <alignment vertical="center" wrapText="1"/>
    </xf>
    <xf numFmtId="44" fontId="8" fillId="0" borderId="19" xfId="0" applyNumberFormat="1" applyFont="1" applyBorder="1" applyAlignment="1">
      <alignment vertical="center" wrapText="1"/>
    </xf>
    <xf numFmtId="49" fontId="2" fillId="5" borderId="15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44" fontId="9" fillId="5" borderId="1" xfId="0" applyNumberFormat="1" applyFont="1" applyFill="1" applyBorder="1" applyAlignment="1">
      <alignment horizontal="left" vertical="center" wrapText="1"/>
    </xf>
    <xf numFmtId="44" fontId="9" fillId="5" borderId="3" xfId="0" applyNumberFormat="1" applyFont="1" applyFill="1" applyBorder="1" applyAlignment="1">
      <alignment horizontal="center" vertical="center" wrapText="1"/>
    </xf>
    <xf numFmtId="49" fontId="11" fillId="5" borderId="15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44" fontId="14" fillId="5" borderId="1" xfId="0" applyNumberFormat="1" applyFont="1" applyFill="1" applyBorder="1" applyAlignment="1">
      <alignment horizontal="left" vertical="center" wrapText="1"/>
    </xf>
    <xf numFmtId="44" fontId="12" fillId="5" borderId="3" xfId="0" applyNumberFormat="1" applyFont="1" applyFill="1" applyBorder="1" applyAlignment="1">
      <alignment horizontal="left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4" fontId="8" fillId="6" borderId="10" xfId="0" applyNumberFormat="1" applyFont="1" applyFill="1" applyBorder="1" applyAlignment="1">
      <alignment horizontal="right" vertical="center" wrapText="1"/>
    </xf>
    <xf numFmtId="44" fontId="8" fillId="6" borderId="0" xfId="0" applyNumberFormat="1" applyFont="1" applyFill="1" applyAlignment="1">
      <alignment horizontal="right" vertical="center" wrapText="1"/>
    </xf>
    <xf numFmtId="44" fontId="8" fillId="6" borderId="2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5">
    <cellStyle name="Excel Built-in Normal" xfId="3" xr:uid="{B4688A52-20A5-4424-9901-C6A41768BD7E}"/>
    <cellStyle name="Normalny" xfId="0" builtinId="0"/>
    <cellStyle name="Normalny 6" xfId="4" xr:uid="{73AA4E04-41EB-4157-AA65-67A9643EBC47}"/>
    <cellStyle name="Walutowy 4" xfId="1" xr:uid="{15E15A5E-519E-4919-87B6-6021DF6982C1}"/>
    <cellStyle name="Walutowy 6" xfId="2" xr:uid="{4B20D486-AC48-4CE7-8028-6AD78AC0AAC3}"/>
  </cellStyles>
  <dxfs count="9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57D3FF"/>
      <color rgb="FFA365D1"/>
      <color rgb="FF46D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20157-A59C-4CA1-A2D8-62C289F7AF8E}">
  <sheetPr>
    <pageSetUpPr fitToPage="1"/>
  </sheetPr>
  <dimension ref="A1:M74"/>
  <sheetViews>
    <sheetView tabSelected="1" view="pageBreakPreview" zoomScale="88" zoomScaleNormal="60" zoomScaleSheetLayoutView="88" workbookViewId="0">
      <selection activeCell="K30" sqref="K30"/>
    </sheetView>
  </sheetViews>
  <sheetFormatPr defaultRowHeight="15" x14ac:dyDescent="0.25"/>
  <cols>
    <col min="1" max="1" width="2.28515625" customWidth="1"/>
    <col min="2" max="3" width="10.7109375" style="7" customWidth="1"/>
    <col min="4" max="4" width="66.28515625" customWidth="1"/>
    <col min="5" max="5" width="7.7109375" customWidth="1"/>
    <col min="6" max="6" width="10.42578125" customWidth="1"/>
    <col min="7" max="8" width="15.28515625" style="1" customWidth="1"/>
    <col min="9" max="9" width="1" customWidth="1"/>
    <col min="10" max="10" width="21.42578125" customWidth="1"/>
    <col min="11" max="11" width="13" bestFit="1" customWidth="1"/>
    <col min="14" max="14" width="14.42578125" bestFit="1" customWidth="1"/>
  </cols>
  <sheetData>
    <row r="1" spans="2:8" ht="7.15" customHeight="1" thickBot="1" x14ac:dyDescent="0.3"/>
    <row r="2" spans="2:8" ht="42.6" customHeight="1" thickBot="1" x14ac:dyDescent="0.3">
      <c r="B2" s="75" t="s">
        <v>47</v>
      </c>
      <c r="C2" s="76"/>
      <c r="D2" s="76"/>
      <c r="E2" s="76"/>
      <c r="F2" s="76"/>
      <c r="G2" s="76"/>
      <c r="H2" s="77"/>
    </row>
    <row r="3" spans="2:8" ht="16.5" x14ac:dyDescent="0.25">
      <c r="B3" s="78" t="s">
        <v>26</v>
      </c>
      <c r="C3" s="15"/>
      <c r="D3" s="80" t="s">
        <v>79</v>
      </c>
      <c r="E3" s="80"/>
      <c r="F3" s="80"/>
      <c r="G3" s="80"/>
      <c r="H3" s="81"/>
    </row>
    <row r="4" spans="2:8" ht="16.5" x14ac:dyDescent="0.25">
      <c r="B4" s="79"/>
      <c r="C4" s="16"/>
      <c r="D4" s="73"/>
      <c r="E4" s="73"/>
      <c r="F4" s="73"/>
      <c r="G4" s="73"/>
      <c r="H4" s="74"/>
    </row>
    <row r="5" spans="2:8" ht="22.9" customHeight="1" x14ac:dyDescent="0.25">
      <c r="B5" s="79"/>
      <c r="C5" s="16"/>
      <c r="D5" s="73"/>
      <c r="E5" s="73"/>
      <c r="F5" s="73"/>
      <c r="G5" s="73"/>
      <c r="H5" s="74"/>
    </row>
    <row r="6" spans="2:8" ht="16.5" x14ac:dyDescent="0.25">
      <c r="B6" s="82"/>
      <c r="C6" s="83"/>
      <c r="D6" s="83"/>
      <c r="E6" s="83"/>
      <c r="F6" s="83"/>
      <c r="G6" s="83"/>
      <c r="H6" s="84"/>
    </row>
    <row r="7" spans="2:8" ht="30" customHeight="1" x14ac:dyDescent="0.25">
      <c r="B7" s="8" t="s">
        <v>27</v>
      </c>
      <c r="C7" s="17"/>
      <c r="D7" s="85" t="s">
        <v>154</v>
      </c>
      <c r="E7" s="85"/>
      <c r="F7" s="85"/>
      <c r="G7" s="85"/>
      <c r="H7" s="86"/>
    </row>
    <row r="8" spans="2:8" ht="51.75" customHeight="1" x14ac:dyDescent="0.25">
      <c r="B8" s="8" t="s">
        <v>28</v>
      </c>
      <c r="C8" s="17"/>
      <c r="D8" s="87" t="s">
        <v>74</v>
      </c>
      <c r="E8" s="87"/>
      <c r="F8" s="87"/>
      <c r="G8" s="87"/>
      <c r="H8" s="88"/>
    </row>
    <row r="9" spans="2:8" ht="41.45" customHeight="1" thickBot="1" x14ac:dyDescent="0.3">
      <c r="B9" s="11" t="s">
        <v>29</v>
      </c>
      <c r="C9" s="16"/>
      <c r="D9" s="73" t="s">
        <v>164</v>
      </c>
      <c r="E9" s="73"/>
      <c r="F9" s="73"/>
      <c r="G9" s="73"/>
      <c r="H9" s="74"/>
    </row>
    <row r="10" spans="2:8" ht="27" customHeight="1" x14ac:dyDescent="0.25">
      <c r="B10" s="9" t="s">
        <v>0</v>
      </c>
      <c r="C10" s="18" t="s">
        <v>51</v>
      </c>
      <c r="D10" s="2" t="s">
        <v>1</v>
      </c>
      <c r="E10" s="2" t="s">
        <v>2</v>
      </c>
      <c r="F10" s="3" t="s">
        <v>3</v>
      </c>
      <c r="G10" s="4" t="s">
        <v>4</v>
      </c>
      <c r="H10" s="5" t="s">
        <v>5</v>
      </c>
    </row>
    <row r="11" spans="2:8" ht="16.5" x14ac:dyDescent="0.25">
      <c r="B11" s="53" t="s">
        <v>30</v>
      </c>
      <c r="C11" s="54"/>
      <c r="D11" s="55" t="s">
        <v>6</v>
      </c>
      <c r="E11" s="56"/>
      <c r="F11" s="57"/>
      <c r="G11" s="58"/>
      <c r="H11" s="59"/>
    </row>
    <row r="12" spans="2:8" ht="45" customHeight="1" x14ac:dyDescent="0.25">
      <c r="B12" s="26" t="s">
        <v>31</v>
      </c>
      <c r="C12" s="38" t="s">
        <v>52</v>
      </c>
      <c r="D12" s="27" t="s">
        <v>7</v>
      </c>
      <c r="E12" s="28" t="s">
        <v>8</v>
      </c>
      <c r="F12" s="69">
        <v>0.08</v>
      </c>
      <c r="G12" s="10"/>
      <c r="H12" s="6">
        <f>F12*G12</f>
        <v>0</v>
      </c>
    </row>
    <row r="13" spans="2:8" ht="21.75" customHeight="1" x14ac:dyDescent="0.25">
      <c r="B13" s="19" t="s">
        <v>62</v>
      </c>
      <c r="C13" s="40" t="s">
        <v>53</v>
      </c>
      <c r="D13" s="29" t="s">
        <v>92</v>
      </c>
      <c r="E13" s="21" t="s">
        <v>19</v>
      </c>
      <c r="F13" s="30">
        <v>16.690000000000001</v>
      </c>
      <c r="G13" s="10"/>
      <c r="H13" s="6">
        <f t="shared" ref="H13:H23" si="0">F13*G13</f>
        <v>0</v>
      </c>
    </row>
    <row r="14" spans="2:8" ht="47.25" customHeight="1" x14ac:dyDescent="0.25">
      <c r="B14" s="19" t="s">
        <v>33</v>
      </c>
      <c r="C14" s="38" t="s">
        <v>54</v>
      </c>
      <c r="D14" s="31" t="s">
        <v>155</v>
      </c>
      <c r="E14" s="32" t="s">
        <v>19</v>
      </c>
      <c r="F14" s="30">
        <v>489.9</v>
      </c>
      <c r="G14" s="10"/>
      <c r="H14" s="6">
        <f t="shared" si="0"/>
        <v>0</v>
      </c>
    </row>
    <row r="15" spans="2:8" ht="34.5" customHeight="1" x14ac:dyDescent="0.25">
      <c r="B15" s="26" t="s">
        <v>63</v>
      </c>
      <c r="C15" s="38" t="s">
        <v>54</v>
      </c>
      <c r="D15" s="31" t="s">
        <v>151</v>
      </c>
      <c r="E15" s="32" t="s">
        <v>19</v>
      </c>
      <c r="F15" s="30">
        <v>190.52</v>
      </c>
      <c r="G15" s="10"/>
      <c r="H15" s="6">
        <f t="shared" si="0"/>
        <v>0</v>
      </c>
    </row>
    <row r="16" spans="2:8" ht="34.9" customHeight="1" x14ac:dyDescent="0.25">
      <c r="B16" s="19" t="s">
        <v>34</v>
      </c>
      <c r="C16" s="38" t="s">
        <v>54</v>
      </c>
      <c r="D16" s="31" t="s">
        <v>123</v>
      </c>
      <c r="E16" s="32" t="s">
        <v>19</v>
      </c>
      <c r="F16" s="30">
        <v>145.22999999999999</v>
      </c>
      <c r="G16" s="10"/>
      <c r="H16" s="6">
        <f t="shared" si="0"/>
        <v>0</v>
      </c>
    </row>
    <row r="17" spans="2:13" ht="48" customHeight="1" x14ac:dyDescent="0.25">
      <c r="B17" s="19" t="s">
        <v>64</v>
      </c>
      <c r="C17" s="38" t="s">
        <v>54</v>
      </c>
      <c r="D17" s="31" t="s">
        <v>124</v>
      </c>
      <c r="E17" s="32" t="s">
        <v>19</v>
      </c>
      <c r="F17" s="30">
        <v>127.01</v>
      </c>
      <c r="G17" s="10"/>
      <c r="H17" s="6">
        <f t="shared" si="0"/>
        <v>0</v>
      </c>
    </row>
    <row r="18" spans="2:13" ht="34.9" customHeight="1" x14ac:dyDescent="0.25">
      <c r="B18" s="19" t="s">
        <v>93</v>
      </c>
      <c r="C18" s="38" t="s">
        <v>54</v>
      </c>
      <c r="D18" s="31" t="s">
        <v>127</v>
      </c>
      <c r="E18" s="32" t="s">
        <v>19</v>
      </c>
      <c r="F18" s="30">
        <v>16.09</v>
      </c>
      <c r="G18" s="10"/>
      <c r="H18" s="6">
        <f t="shared" si="0"/>
        <v>0</v>
      </c>
    </row>
    <row r="19" spans="2:13" ht="33.75" customHeight="1" x14ac:dyDescent="0.25">
      <c r="B19" s="26" t="s">
        <v>94</v>
      </c>
      <c r="C19" s="38" t="s">
        <v>54</v>
      </c>
      <c r="D19" s="31" t="s">
        <v>158</v>
      </c>
      <c r="E19" s="32" t="s">
        <v>75</v>
      </c>
      <c r="F19" s="30">
        <v>86.65</v>
      </c>
      <c r="G19" s="10"/>
      <c r="H19" s="6">
        <f t="shared" si="0"/>
        <v>0</v>
      </c>
    </row>
    <row r="20" spans="2:13" ht="33.75" customHeight="1" x14ac:dyDescent="0.25">
      <c r="B20" s="19" t="s">
        <v>95</v>
      </c>
      <c r="C20" s="38" t="s">
        <v>54</v>
      </c>
      <c r="D20" s="31" t="s">
        <v>157</v>
      </c>
      <c r="E20" s="32" t="s">
        <v>75</v>
      </c>
      <c r="F20" s="30">
        <v>32.79</v>
      </c>
      <c r="G20" s="10"/>
      <c r="H20" s="6">
        <f t="shared" si="0"/>
        <v>0</v>
      </c>
    </row>
    <row r="21" spans="2:13" ht="21.75" customHeight="1" x14ac:dyDescent="0.25">
      <c r="B21" s="19" t="s">
        <v>65</v>
      </c>
      <c r="C21" s="38" t="s">
        <v>54</v>
      </c>
      <c r="D21" s="31" t="s">
        <v>159</v>
      </c>
      <c r="E21" s="32" t="s">
        <v>75</v>
      </c>
      <c r="F21" s="30">
        <v>59.95</v>
      </c>
      <c r="G21" s="10"/>
      <c r="H21" s="6">
        <f t="shared" si="0"/>
        <v>0</v>
      </c>
    </row>
    <row r="22" spans="2:13" ht="21" customHeight="1" x14ac:dyDescent="0.25">
      <c r="B22" s="19" t="s">
        <v>66</v>
      </c>
      <c r="C22" s="38" t="s">
        <v>54</v>
      </c>
      <c r="D22" s="31" t="s">
        <v>125</v>
      </c>
      <c r="E22" s="32" t="s">
        <v>17</v>
      </c>
      <c r="F22" s="30">
        <v>18</v>
      </c>
      <c r="G22" s="10"/>
      <c r="H22" s="6">
        <f t="shared" si="0"/>
        <v>0</v>
      </c>
    </row>
    <row r="23" spans="2:13" ht="33.75" customHeight="1" x14ac:dyDescent="0.25">
      <c r="B23" s="26" t="s">
        <v>35</v>
      </c>
      <c r="C23" s="38" t="s">
        <v>54</v>
      </c>
      <c r="D23" s="31" t="s">
        <v>126</v>
      </c>
      <c r="E23" s="32" t="s">
        <v>17</v>
      </c>
      <c r="F23" s="30">
        <v>26</v>
      </c>
      <c r="G23" s="10"/>
      <c r="H23" s="6">
        <f t="shared" si="0"/>
        <v>0</v>
      </c>
    </row>
    <row r="24" spans="2:13" ht="23.25" customHeight="1" x14ac:dyDescent="0.25">
      <c r="B24" s="19" t="s">
        <v>36</v>
      </c>
      <c r="C24" s="38" t="s">
        <v>54</v>
      </c>
      <c r="D24" s="31" t="s">
        <v>128</v>
      </c>
      <c r="E24" s="32" t="s">
        <v>90</v>
      </c>
      <c r="F24" s="30">
        <v>1</v>
      </c>
      <c r="G24" s="10"/>
      <c r="H24" s="6">
        <f>F24*G24</f>
        <v>0</v>
      </c>
    </row>
    <row r="25" spans="2:13" ht="16.5" x14ac:dyDescent="0.25">
      <c r="B25" s="60" t="s">
        <v>20</v>
      </c>
      <c r="C25" s="61"/>
      <c r="D25" s="62" t="s">
        <v>9</v>
      </c>
      <c r="E25" s="63"/>
      <c r="F25" s="64"/>
      <c r="G25" s="65"/>
      <c r="H25" s="66"/>
    </row>
    <row r="26" spans="2:13" ht="36.75" customHeight="1" x14ac:dyDescent="0.55000000000000004">
      <c r="B26" s="35" t="s">
        <v>37</v>
      </c>
      <c r="C26" s="38" t="s">
        <v>55</v>
      </c>
      <c r="D26" s="20" t="s">
        <v>10</v>
      </c>
      <c r="E26" s="21" t="s">
        <v>48</v>
      </c>
      <c r="F26" s="30">
        <v>179.37</v>
      </c>
      <c r="G26" s="10"/>
      <c r="H26" s="6">
        <f t="shared" ref="H26:H33" si="1">F26*G26</f>
        <v>0</v>
      </c>
      <c r="J26" s="37"/>
      <c r="K26" s="37"/>
      <c r="M26" s="13"/>
    </row>
    <row r="27" spans="2:13" ht="35.25" customHeight="1" x14ac:dyDescent="0.55000000000000004">
      <c r="B27" s="35" t="s">
        <v>132</v>
      </c>
      <c r="C27" s="38" t="s">
        <v>56</v>
      </c>
      <c r="D27" s="20" t="s">
        <v>46</v>
      </c>
      <c r="E27" s="21" t="s">
        <v>48</v>
      </c>
      <c r="F27" s="30">
        <v>35.869999999999997</v>
      </c>
      <c r="G27" s="10"/>
      <c r="H27" s="6">
        <f t="shared" si="1"/>
        <v>0</v>
      </c>
      <c r="J27" s="37"/>
      <c r="K27" s="37"/>
      <c r="M27" s="13"/>
    </row>
    <row r="28" spans="2:13" ht="30" customHeight="1" x14ac:dyDescent="0.55000000000000004">
      <c r="B28" s="35" t="s">
        <v>96</v>
      </c>
      <c r="C28" s="38" t="s">
        <v>57</v>
      </c>
      <c r="D28" s="20" t="s">
        <v>11</v>
      </c>
      <c r="E28" s="21" t="s">
        <v>19</v>
      </c>
      <c r="F28" s="22">
        <v>1129.99</v>
      </c>
      <c r="G28" s="10"/>
      <c r="H28" s="6">
        <f>F28*G28</f>
        <v>0</v>
      </c>
      <c r="J28" s="37"/>
    </row>
    <row r="29" spans="2:13" ht="16.5" x14ac:dyDescent="0.25">
      <c r="B29" s="60" t="s">
        <v>21</v>
      </c>
      <c r="C29" s="61"/>
      <c r="D29" s="62" t="s">
        <v>12</v>
      </c>
      <c r="E29" s="63"/>
      <c r="F29" s="67"/>
      <c r="G29" s="65"/>
      <c r="H29" s="66"/>
    </row>
    <row r="30" spans="2:13" ht="40.15" customHeight="1" x14ac:dyDescent="0.25">
      <c r="B30" s="19" t="s">
        <v>38</v>
      </c>
      <c r="C30" s="38" t="s">
        <v>76</v>
      </c>
      <c r="D30" s="20" t="s">
        <v>116</v>
      </c>
      <c r="E30" s="32" t="s">
        <v>19</v>
      </c>
      <c r="F30" s="22">
        <v>693.56</v>
      </c>
      <c r="G30" s="10"/>
      <c r="H30" s="6">
        <f t="shared" ref="H30:H31" si="2">F30*G30</f>
        <v>0</v>
      </c>
    </row>
    <row r="31" spans="2:13" ht="40.15" customHeight="1" x14ac:dyDescent="0.25">
      <c r="B31" s="19" t="s">
        <v>39</v>
      </c>
      <c r="C31" s="38" t="s">
        <v>76</v>
      </c>
      <c r="D31" s="20" t="s">
        <v>117</v>
      </c>
      <c r="E31" s="32" t="s">
        <v>19</v>
      </c>
      <c r="F31" s="22">
        <v>71.81</v>
      </c>
      <c r="G31" s="10"/>
      <c r="H31" s="6">
        <f t="shared" si="2"/>
        <v>0</v>
      </c>
    </row>
    <row r="32" spans="2:13" ht="40.15" customHeight="1" x14ac:dyDescent="0.25">
      <c r="B32" s="19" t="s">
        <v>67</v>
      </c>
      <c r="C32" s="38" t="s">
        <v>58</v>
      </c>
      <c r="D32" s="20" t="s">
        <v>118</v>
      </c>
      <c r="E32" s="32" t="s">
        <v>19</v>
      </c>
      <c r="F32" s="22">
        <v>726.58</v>
      </c>
      <c r="G32" s="10"/>
      <c r="H32" s="6">
        <f t="shared" si="1"/>
        <v>0</v>
      </c>
    </row>
    <row r="33" spans="2:12" ht="40.15" customHeight="1" x14ac:dyDescent="0.25">
      <c r="B33" s="19" t="s">
        <v>68</v>
      </c>
      <c r="C33" s="38" t="s">
        <v>58</v>
      </c>
      <c r="D33" s="20" t="s">
        <v>119</v>
      </c>
      <c r="E33" s="32" t="s">
        <v>19</v>
      </c>
      <c r="F33" s="22">
        <v>403.41</v>
      </c>
      <c r="G33" s="10"/>
      <c r="H33" s="6">
        <f t="shared" si="1"/>
        <v>0</v>
      </c>
    </row>
    <row r="34" spans="2:12" ht="16.5" x14ac:dyDescent="0.25">
      <c r="B34" s="60" t="s">
        <v>22</v>
      </c>
      <c r="C34" s="61"/>
      <c r="D34" s="62" t="s">
        <v>13</v>
      </c>
      <c r="E34" s="63"/>
      <c r="F34" s="64"/>
      <c r="G34" s="65"/>
      <c r="H34" s="66"/>
    </row>
    <row r="35" spans="2:12" ht="42" customHeight="1" x14ac:dyDescent="0.25">
      <c r="B35" s="19" t="s">
        <v>40</v>
      </c>
      <c r="C35" s="38" t="s">
        <v>142</v>
      </c>
      <c r="D35" s="33" t="s">
        <v>156</v>
      </c>
      <c r="E35" s="32" t="s">
        <v>19</v>
      </c>
      <c r="F35" s="22">
        <v>499.18</v>
      </c>
      <c r="G35" s="10"/>
      <c r="H35" s="6">
        <f t="shared" ref="H35:H43" si="3">G35*F35</f>
        <v>0</v>
      </c>
      <c r="L35" s="34"/>
    </row>
    <row r="36" spans="2:12" ht="42" customHeight="1" x14ac:dyDescent="0.25">
      <c r="B36" s="19" t="s">
        <v>69</v>
      </c>
      <c r="C36" s="38" t="s">
        <v>143</v>
      </c>
      <c r="D36" s="33" t="s">
        <v>80</v>
      </c>
      <c r="E36" s="32" t="s">
        <v>19</v>
      </c>
      <c r="F36" s="22">
        <v>499.18</v>
      </c>
      <c r="G36" s="10"/>
      <c r="H36" s="6">
        <f t="shared" si="3"/>
        <v>0</v>
      </c>
      <c r="L36" s="34"/>
    </row>
    <row r="37" spans="2:12" ht="42" customHeight="1" x14ac:dyDescent="0.25">
      <c r="B37" s="19" t="s">
        <v>41</v>
      </c>
      <c r="C37" s="38" t="s">
        <v>59</v>
      </c>
      <c r="D37" s="33" t="s">
        <v>160</v>
      </c>
      <c r="E37" s="32" t="s">
        <v>19</v>
      </c>
      <c r="F37" s="22">
        <v>80.680000000000007</v>
      </c>
      <c r="G37" s="10"/>
      <c r="H37" s="6">
        <f t="shared" si="3"/>
        <v>0</v>
      </c>
      <c r="L37" s="34"/>
    </row>
    <row r="38" spans="2:12" ht="42" customHeight="1" x14ac:dyDescent="0.25">
      <c r="B38" s="19" t="s">
        <v>42</v>
      </c>
      <c r="C38" s="38" t="s">
        <v>59</v>
      </c>
      <c r="D38" s="33" t="s">
        <v>112</v>
      </c>
      <c r="E38" s="32" t="s">
        <v>19</v>
      </c>
      <c r="F38" s="22">
        <v>80.680000000000007</v>
      </c>
      <c r="G38" s="10"/>
      <c r="H38" s="6">
        <f t="shared" si="3"/>
        <v>0</v>
      </c>
      <c r="L38" s="34"/>
    </row>
    <row r="39" spans="2:12" ht="35.25" customHeight="1" x14ac:dyDescent="0.25">
      <c r="B39" s="19" t="s">
        <v>97</v>
      </c>
      <c r="C39" s="38" t="s">
        <v>59</v>
      </c>
      <c r="D39" s="33" t="s">
        <v>78</v>
      </c>
      <c r="E39" s="32" t="s">
        <v>19</v>
      </c>
      <c r="F39" s="22">
        <v>68.39</v>
      </c>
      <c r="G39" s="10"/>
      <c r="H39" s="6">
        <f t="shared" si="3"/>
        <v>0</v>
      </c>
      <c r="L39" s="34"/>
    </row>
    <row r="40" spans="2:12" ht="55.15" customHeight="1" x14ac:dyDescent="0.25">
      <c r="B40" s="19" t="s">
        <v>43</v>
      </c>
      <c r="C40" s="38" t="s">
        <v>59</v>
      </c>
      <c r="D40" s="33" t="s">
        <v>113</v>
      </c>
      <c r="E40" s="32" t="s">
        <v>19</v>
      </c>
      <c r="F40" s="22">
        <v>88.49</v>
      </c>
      <c r="G40" s="10"/>
      <c r="H40" s="6">
        <f t="shared" si="3"/>
        <v>0</v>
      </c>
      <c r="L40" s="34"/>
    </row>
    <row r="41" spans="2:12" ht="55.15" customHeight="1" x14ac:dyDescent="0.25">
      <c r="B41" s="19" t="s">
        <v>98</v>
      </c>
      <c r="C41" s="38" t="s">
        <v>59</v>
      </c>
      <c r="D41" s="33" t="s">
        <v>114</v>
      </c>
      <c r="E41" s="32" t="s">
        <v>19</v>
      </c>
      <c r="F41" s="22">
        <v>37.92</v>
      </c>
      <c r="G41" s="10"/>
      <c r="H41" s="6">
        <f t="shared" si="3"/>
        <v>0</v>
      </c>
      <c r="L41" s="34"/>
    </row>
    <row r="42" spans="2:12" ht="45" customHeight="1" x14ac:dyDescent="0.25">
      <c r="B42" s="19" t="s">
        <v>44</v>
      </c>
      <c r="C42" s="38" t="s">
        <v>59</v>
      </c>
      <c r="D42" s="33" t="s">
        <v>81</v>
      </c>
      <c r="E42" s="32" t="s">
        <v>19</v>
      </c>
      <c r="F42" s="22">
        <v>142.62</v>
      </c>
      <c r="G42" s="10"/>
      <c r="H42" s="6">
        <f t="shared" si="3"/>
        <v>0</v>
      </c>
    </row>
    <row r="43" spans="2:12" ht="36.75" customHeight="1" x14ac:dyDescent="0.25">
      <c r="B43" s="19" t="s">
        <v>70</v>
      </c>
      <c r="C43" s="38" t="s">
        <v>141</v>
      </c>
      <c r="D43" s="33" t="s">
        <v>115</v>
      </c>
      <c r="E43" s="32" t="s">
        <v>19</v>
      </c>
      <c r="F43" s="22">
        <v>46.78</v>
      </c>
      <c r="G43" s="10"/>
      <c r="H43" s="6">
        <f t="shared" si="3"/>
        <v>0</v>
      </c>
    </row>
    <row r="44" spans="2:12" ht="16.5" x14ac:dyDescent="0.25">
      <c r="B44" s="60" t="s">
        <v>23</v>
      </c>
      <c r="C44" s="61"/>
      <c r="D44" s="62" t="s">
        <v>14</v>
      </c>
      <c r="E44" s="63"/>
      <c r="F44" s="64"/>
      <c r="G44" s="65"/>
      <c r="H44" s="66"/>
    </row>
    <row r="45" spans="2:12" ht="30.75" customHeight="1" x14ac:dyDescent="0.25">
      <c r="B45" s="19" t="s">
        <v>45</v>
      </c>
      <c r="C45" s="38" t="s">
        <v>60</v>
      </c>
      <c r="D45" s="20" t="s">
        <v>82</v>
      </c>
      <c r="E45" s="32" t="s">
        <v>15</v>
      </c>
      <c r="F45" s="30">
        <v>86.55</v>
      </c>
      <c r="G45" s="10"/>
      <c r="H45" s="6">
        <f>G45*F45</f>
        <v>0</v>
      </c>
    </row>
    <row r="46" spans="2:12" ht="30" customHeight="1" x14ac:dyDescent="0.25">
      <c r="B46" s="19" t="s">
        <v>71</v>
      </c>
      <c r="C46" s="38" t="s">
        <v>60</v>
      </c>
      <c r="D46" s="20" t="s">
        <v>49</v>
      </c>
      <c r="E46" s="32" t="s">
        <v>15</v>
      </c>
      <c r="F46" s="30">
        <v>10.49</v>
      </c>
      <c r="G46" s="10"/>
      <c r="H46" s="6">
        <f>F46*G46</f>
        <v>0</v>
      </c>
    </row>
    <row r="47" spans="2:12" ht="33.75" customHeight="1" x14ac:dyDescent="0.25">
      <c r="B47" s="19" t="s">
        <v>72</v>
      </c>
      <c r="C47" s="38" t="s">
        <v>147</v>
      </c>
      <c r="D47" s="20" t="s">
        <v>120</v>
      </c>
      <c r="E47" s="32" t="s">
        <v>15</v>
      </c>
      <c r="F47" s="30">
        <v>32.79</v>
      </c>
      <c r="G47" s="10"/>
      <c r="H47" s="6">
        <f>F47*G47</f>
        <v>0</v>
      </c>
    </row>
    <row r="48" spans="2:12" ht="30" customHeight="1" x14ac:dyDescent="0.25">
      <c r="B48" s="19" t="s">
        <v>99</v>
      </c>
      <c r="C48" s="38" t="s">
        <v>61</v>
      </c>
      <c r="D48" s="20" t="s">
        <v>50</v>
      </c>
      <c r="E48" s="32" t="s">
        <v>15</v>
      </c>
      <c r="F48" s="30">
        <v>153.94</v>
      </c>
      <c r="G48" s="10"/>
      <c r="H48" s="6">
        <f>G48*F48</f>
        <v>0</v>
      </c>
    </row>
    <row r="49" spans="2:8" ht="16.5" x14ac:dyDescent="0.25">
      <c r="B49" s="60" t="s">
        <v>24</v>
      </c>
      <c r="C49" s="61"/>
      <c r="D49" s="62" t="s">
        <v>16</v>
      </c>
      <c r="E49" s="68"/>
      <c r="F49" s="67"/>
      <c r="G49" s="65"/>
      <c r="H49" s="66"/>
    </row>
    <row r="50" spans="2:8" ht="16.5" customHeight="1" x14ac:dyDescent="0.25">
      <c r="B50" s="19" t="s">
        <v>100</v>
      </c>
      <c r="C50" s="38" t="s">
        <v>73</v>
      </c>
      <c r="D50" s="20" t="s">
        <v>83</v>
      </c>
      <c r="E50" s="21" t="s">
        <v>17</v>
      </c>
      <c r="F50" s="22">
        <v>18</v>
      </c>
      <c r="G50" s="23"/>
      <c r="H50" s="6">
        <f t="shared" ref="H50:H59" si="4">F50*G50</f>
        <v>0</v>
      </c>
    </row>
    <row r="51" spans="2:8" ht="20.25" customHeight="1" x14ac:dyDescent="0.25">
      <c r="B51" s="19" t="s">
        <v>101</v>
      </c>
      <c r="C51" s="38" t="s">
        <v>73</v>
      </c>
      <c r="D51" s="20" t="s">
        <v>84</v>
      </c>
      <c r="E51" s="21" t="s">
        <v>17</v>
      </c>
      <c r="F51" s="22">
        <v>3</v>
      </c>
      <c r="G51" s="23"/>
      <c r="H51" s="6">
        <f t="shared" si="4"/>
        <v>0</v>
      </c>
    </row>
    <row r="52" spans="2:8" ht="32.25" customHeight="1" x14ac:dyDescent="0.25">
      <c r="B52" s="19" t="s">
        <v>102</v>
      </c>
      <c r="C52" s="38" t="s">
        <v>73</v>
      </c>
      <c r="D52" s="20" t="s">
        <v>85</v>
      </c>
      <c r="E52" s="21" t="s">
        <v>17</v>
      </c>
      <c r="F52" s="22">
        <v>26</v>
      </c>
      <c r="G52" s="23"/>
      <c r="H52" s="6">
        <f t="shared" si="4"/>
        <v>0</v>
      </c>
    </row>
    <row r="53" spans="2:8" ht="33" customHeight="1" x14ac:dyDescent="0.25">
      <c r="B53" s="19" t="s">
        <v>103</v>
      </c>
      <c r="C53" s="38" t="s">
        <v>73</v>
      </c>
      <c r="D53" s="20" t="s">
        <v>86</v>
      </c>
      <c r="E53" s="21" t="s">
        <v>17</v>
      </c>
      <c r="F53" s="22">
        <v>2</v>
      </c>
      <c r="G53" s="23"/>
      <c r="H53" s="6">
        <f t="shared" si="4"/>
        <v>0</v>
      </c>
    </row>
    <row r="54" spans="2:8" ht="27.75" x14ac:dyDescent="0.25">
      <c r="B54" s="19" t="s">
        <v>104</v>
      </c>
      <c r="C54" s="38" t="s">
        <v>73</v>
      </c>
      <c r="D54" s="20" t="s">
        <v>87</v>
      </c>
      <c r="E54" s="21" t="s">
        <v>17</v>
      </c>
      <c r="F54" s="22">
        <v>4</v>
      </c>
      <c r="G54" s="23"/>
      <c r="H54" s="6">
        <f t="shared" si="4"/>
        <v>0</v>
      </c>
    </row>
    <row r="55" spans="2:8" ht="29.25" customHeight="1" x14ac:dyDescent="0.25">
      <c r="B55" s="19" t="s">
        <v>105</v>
      </c>
      <c r="C55" s="38" t="s">
        <v>88</v>
      </c>
      <c r="D55" s="20" t="s">
        <v>152</v>
      </c>
      <c r="E55" s="32" t="s">
        <v>89</v>
      </c>
      <c r="F55" s="22">
        <v>37.630000000000003</v>
      </c>
      <c r="G55" s="23"/>
      <c r="H55" s="6">
        <f t="shared" si="4"/>
        <v>0</v>
      </c>
    </row>
    <row r="56" spans="2:8" ht="26.25" customHeight="1" x14ac:dyDescent="0.25">
      <c r="B56" s="19" t="s">
        <v>106</v>
      </c>
      <c r="C56" s="38" t="s">
        <v>88</v>
      </c>
      <c r="D56" s="20" t="s">
        <v>91</v>
      </c>
      <c r="E56" s="32" t="s">
        <v>89</v>
      </c>
      <c r="F56" s="22">
        <v>71.040000000000006</v>
      </c>
      <c r="G56" s="23"/>
      <c r="H56" s="6">
        <f t="shared" si="4"/>
        <v>0</v>
      </c>
    </row>
    <row r="57" spans="2:8" ht="14.25" customHeight="1" x14ac:dyDescent="0.25">
      <c r="B57" s="19" t="s">
        <v>107</v>
      </c>
      <c r="C57" s="38" t="s">
        <v>88</v>
      </c>
      <c r="D57" s="36" t="s">
        <v>144</v>
      </c>
      <c r="E57" s="21" t="s">
        <v>17</v>
      </c>
      <c r="F57" s="22">
        <v>16</v>
      </c>
      <c r="G57" s="23"/>
      <c r="H57" s="6">
        <f t="shared" si="4"/>
        <v>0</v>
      </c>
    </row>
    <row r="58" spans="2:8" ht="19.5" customHeight="1" x14ac:dyDescent="0.25">
      <c r="B58" s="19" t="s">
        <v>133</v>
      </c>
      <c r="C58" s="38" t="s">
        <v>77</v>
      </c>
      <c r="D58" s="24" t="s">
        <v>121</v>
      </c>
      <c r="E58" s="25" t="s">
        <v>17</v>
      </c>
      <c r="F58" s="22">
        <v>3</v>
      </c>
      <c r="G58" s="23"/>
      <c r="H58" s="6">
        <f t="shared" si="4"/>
        <v>0</v>
      </c>
    </row>
    <row r="59" spans="2:8" ht="31.5" customHeight="1" x14ac:dyDescent="0.25">
      <c r="B59" s="19" t="s">
        <v>134</v>
      </c>
      <c r="C59" s="38" t="s">
        <v>77</v>
      </c>
      <c r="D59" s="24" t="s">
        <v>161</v>
      </c>
      <c r="E59" s="25" t="s">
        <v>15</v>
      </c>
      <c r="F59" s="22">
        <v>10.37</v>
      </c>
      <c r="G59" s="23"/>
      <c r="H59" s="6">
        <f t="shared" si="4"/>
        <v>0</v>
      </c>
    </row>
    <row r="60" spans="2:8" ht="16.5" x14ac:dyDescent="0.25">
      <c r="B60" s="60" t="s">
        <v>25</v>
      </c>
      <c r="C60" s="61"/>
      <c r="D60" s="62" t="s">
        <v>18</v>
      </c>
      <c r="E60" s="68"/>
      <c r="F60" s="67"/>
      <c r="G60" s="65"/>
      <c r="H60" s="66"/>
    </row>
    <row r="61" spans="2:8" ht="30" customHeight="1" x14ac:dyDescent="0.25">
      <c r="B61" s="35" t="s">
        <v>135</v>
      </c>
      <c r="C61" s="38" t="s">
        <v>145</v>
      </c>
      <c r="D61" s="20" t="s">
        <v>153</v>
      </c>
      <c r="E61" s="21" t="s">
        <v>19</v>
      </c>
      <c r="F61" s="30">
        <v>29.1</v>
      </c>
      <c r="G61" s="10"/>
      <c r="H61" s="6">
        <f>F61*G61</f>
        <v>0</v>
      </c>
    </row>
    <row r="62" spans="2:8" ht="16.5" x14ac:dyDescent="0.25">
      <c r="B62" s="60" t="s">
        <v>109</v>
      </c>
      <c r="C62" s="61"/>
      <c r="D62" s="62" t="s">
        <v>108</v>
      </c>
      <c r="E62" s="68"/>
      <c r="F62" s="67"/>
      <c r="G62" s="65"/>
      <c r="H62" s="66"/>
    </row>
    <row r="63" spans="2:8" ht="22.5" customHeight="1" x14ac:dyDescent="0.25">
      <c r="B63" s="35" t="s">
        <v>136</v>
      </c>
      <c r="C63" s="38" t="s">
        <v>146</v>
      </c>
      <c r="D63" s="20" t="s">
        <v>122</v>
      </c>
      <c r="E63" s="21" t="s">
        <v>90</v>
      </c>
      <c r="F63" s="30">
        <v>1</v>
      </c>
      <c r="G63" s="41"/>
      <c r="H63" s="6">
        <f t="shared" ref="H63:H68" si="5">F63*G63</f>
        <v>0</v>
      </c>
    </row>
    <row r="64" spans="2:8" ht="53.25" customHeight="1" x14ac:dyDescent="0.25">
      <c r="B64" s="35" t="s">
        <v>137</v>
      </c>
      <c r="C64" s="38" t="s">
        <v>150</v>
      </c>
      <c r="D64" s="20" t="s">
        <v>129</v>
      </c>
      <c r="E64" s="21" t="s">
        <v>90</v>
      </c>
      <c r="F64" s="30">
        <v>2</v>
      </c>
      <c r="G64" s="41"/>
      <c r="H64" s="6">
        <f t="shared" si="5"/>
        <v>0</v>
      </c>
    </row>
    <row r="65" spans="1:11" ht="32.25" customHeight="1" x14ac:dyDescent="0.25">
      <c r="B65" s="35" t="s">
        <v>138</v>
      </c>
      <c r="C65" s="38" t="s">
        <v>150</v>
      </c>
      <c r="D65" s="20" t="s">
        <v>148</v>
      </c>
      <c r="E65" s="21" t="s">
        <v>90</v>
      </c>
      <c r="F65" s="30">
        <v>2</v>
      </c>
      <c r="G65" s="41"/>
      <c r="H65" s="6">
        <f t="shared" si="5"/>
        <v>0</v>
      </c>
    </row>
    <row r="66" spans="1:11" ht="21.75" customHeight="1" x14ac:dyDescent="0.25">
      <c r="B66" s="35" t="s">
        <v>139</v>
      </c>
      <c r="C66" s="38" t="s">
        <v>150</v>
      </c>
      <c r="D66" s="20" t="s">
        <v>130</v>
      </c>
      <c r="E66" s="21" t="s">
        <v>17</v>
      </c>
      <c r="F66" s="30">
        <v>4</v>
      </c>
      <c r="G66" s="41"/>
      <c r="H66" s="6">
        <f t="shared" si="5"/>
        <v>0</v>
      </c>
    </row>
    <row r="67" spans="1:11" ht="21.75" customHeight="1" x14ac:dyDescent="0.25">
      <c r="B67" s="35" t="s">
        <v>140</v>
      </c>
      <c r="C67" s="38" t="s">
        <v>150</v>
      </c>
      <c r="D67" s="20" t="s">
        <v>131</v>
      </c>
      <c r="E67" s="21" t="s">
        <v>17</v>
      </c>
      <c r="F67" s="30">
        <v>2</v>
      </c>
      <c r="G67" s="41"/>
      <c r="H67" s="6">
        <f t="shared" si="5"/>
        <v>0</v>
      </c>
    </row>
    <row r="68" spans="1:11" ht="33.75" customHeight="1" x14ac:dyDescent="0.25">
      <c r="B68" s="35" t="s">
        <v>149</v>
      </c>
      <c r="C68" s="39" t="s">
        <v>110</v>
      </c>
      <c r="D68" s="42" t="s">
        <v>111</v>
      </c>
      <c r="E68" s="43" t="s">
        <v>75</v>
      </c>
      <c r="F68" s="44">
        <v>104.05</v>
      </c>
      <c r="G68" s="45"/>
      <c r="H68" s="6">
        <f t="shared" si="5"/>
        <v>0</v>
      </c>
    </row>
    <row r="69" spans="1:11" ht="21.6" customHeight="1" thickBot="1" x14ac:dyDescent="0.3">
      <c r="B69" s="70" t="s">
        <v>32</v>
      </c>
      <c r="C69" s="71"/>
      <c r="D69" s="71"/>
      <c r="E69" s="71"/>
      <c r="F69" s="71"/>
      <c r="G69" s="72"/>
      <c r="H69" s="46">
        <f>SUM(H12:H68)</f>
        <v>0</v>
      </c>
      <c r="K69" s="12"/>
    </row>
    <row r="70" spans="1:11" ht="16.5" customHeight="1" thickBot="1" x14ac:dyDescent="0.3">
      <c r="A70" s="51"/>
      <c r="B70" s="50"/>
      <c r="C70" s="50"/>
      <c r="D70" s="50"/>
      <c r="E70" s="50"/>
      <c r="F70" s="50"/>
      <c r="G70" s="49" t="s">
        <v>162</v>
      </c>
      <c r="H70" s="46">
        <f t="shared" ref="H70:H71" si="6">SUM(H13:H69)</f>
        <v>0</v>
      </c>
    </row>
    <row r="71" spans="1:11" ht="19.5" customHeight="1" thickBot="1" x14ac:dyDescent="0.3">
      <c r="A71" s="52"/>
      <c r="B71" s="48"/>
      <c r="C71" s="48"/>
      <c r="D71" s="48"/>
      <c r="E71" s="48"/>
      <c r="F71" s="50"/>
      <c r="G71" s="47" t="s">
        <v>163</v>
      </c>
      <c r="H71" s="46">
        <f t="shared" si="6"/>
        <v>0</v>
      </c>
    </row>
    <row r="72" spans="1:11" ht="52.15" customHeight="1" x14ac:dyDescent="0.25">
      <c r="G72" s="14"/>
    </row>
    <row r="73" spans="1:11" ht="52.15" customHeight="1" x14ac:dyDescent="0.25"/>
    <row r="74" spans="1:11" ht="52.15" customHeight="1" x14ac:dyDescent="0.25"/>
  </sheetData>
  <mergeCells count="8">
    <mergeCell ref="B69:G69"/>
    <mergeCell ref="D9:H9"/>
    <mergeCell ref="B2:H2"/>
    <mergeCell ref="B3:B5"/>
    <mergeCell ref="D3:H5"/>
    <mergeCell ref="B6:H6"/>
    <mergeCell ref="D7:H7"/>
    <mergeCell ref="D8:H8"/>
  </mergeCells>
  <phoneticPr fontId="16" type="noConversion"/>
  <conditionalFormatting sqref="D12">
    <cfRule type="cellIs" dxfId="8" priority="119" operator="equal">
      <formula>0</formula>
    </cfRule>
  </conditionalFormatting>
  <conditionalFormatting sqref="D55:D57">
    <cfRule type="cellIs" dxfId="7" priority="123" operator="equal">
      <formula>0</formula>
    </cfRule>
  </conditionalFormatting>
  <conditionalFormatting sqref="D14:E24">
    <cfRule type="cellIs" dxfId="6" priority="1" operator="equal">
      <formula>0</formula>
    </cfRule>
  </conditionalFormatting>
  <conditionalFormatting sqref="D26:E28">
    <cfRule type="cellIs" dxfId="5" priority="19" operator="equal">
      <formula>0</formula>
    </cfRule>
  </conditionalFormatting>
  <conditionalFormatting sqref="D50:E54">
    <cfRule type="cellIs" dxfId="4" priority="9" operator="equal">
      <formula>0</formula>
    </cfRule>
  </conditionalFormatting>
  <conditionalFormatting sqref="D61:E61">
    <cfRule type="cellIs" dxfId="3" priority="18" operator="equal">
      <formula>0</formula>
    </cfRule>
  </conditionalFormatting>
  <conditionalFormatting sqref="D63:E67">
    <cfRule type="cellIs" dxfId="2" priority="166" operator="equal">
      <formula>0</formula>
    </cfRule>
  </conditionalFormatting>
  <conditionalFormatting sqref="E13">
    <cfRule type="cellIs" dxfId="1" priority="113" operator="equal">
      <formula>0</formula>
    </cfRule>
  </conditionalFormatting>
  <conditionalFormatting sqref="E57">
    <cfRule type="cellIs" dxfId="0" priority="4" operator="equal">
      <formula>0</formula>
    </cfRule>
  </conditionalFormatting>
  <pageMargins left="0.25" right="0.25" top="0.75" bottom="0.75" header="0.3" footer="0.3"/>
  <pageSetup paperSize="9" scale="71" fitToHeight="0" orientation="portrait" r:id="rId1"/>
  <rowBreaks count="1" manualBreakCount="1"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Zdun</dc:creator>
  <cp:lastModifiedBy>Marzena Wieczorek</cp:lastModifiedBy>
  <cp:lastPrinted>2022-09-01T13:53:09Z</cp:lastPrinted>
  <dcterms:created xsi:type="dcterms:W3CDTF">2022-01-29T18:44:56Z</dcterms:created>
  <dcterms:modified xsi:type="dcterms:W3CDTF">2024-03-20T11:01:42Z</dcterms:modified>
</cp:coreProperties>
</file>