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iki\DZIAL_ZP\_Maria\2023\157_2023 programy lekowe\"/>
    </mc:Choice>
  </mc:AlternateContent>
  <bookViews>
    <workbookView xWindow="0" yWindow="0" windowWidth="25575" windowHeight="11745"/>
  </bookViews>
  <sheets>
    <sheet name="FAC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5" i="2" l="1"/>
  <c r="F405" i="2"/>
  <c r="O400" i="2"/>
  <c r="N400" i="2"/>
  <c r="N995" i="2" l="1"/>
  <c r="N996" i="2" s="1"/>
  <c r="F1001" i="2" s="1"/>
  <c r="K1001" i="2" l="1"/>
  <c r="N10" i="2"/>
  <c r="Q10" i="2" s="1"/>
  <c r="O10" i="2"/>
  <c r="R10" i="2" s="1"/>
  <c r="N11" i="2"/>
  <c r="Q11" i="2" s="1"/>
  <c r="O11" i="2"/>
  <c r="R11" i="2" s="1"/>
  <c r="N12" i="2"/>
  <c r="O12" i="2"/>
  <c r="R12" i="2" s="1"/>
  <c r="N13" i="2"/>
  <c r="Q13" i="2" s="1"/>
  <c r="O13" i="2"/>
  <c r="N14" i="2"/>
  <c r="Q14" i="2" s="1"/>
  <c r="O14" i="2"/>
  <c r="R14" i="2" s="1"/>
  <c r="N15" i="2"/>
  <c r="Q15" i="2" s="1"/>
  <c r="O15" i="2"/>
  <c r="R15" i="2" s="1"/>
  <c r="N16" i="2"/>
  <c r="Q16" i="2" s="1"/>
  <c r="O16" i="2"/>
  <c r="R16" i="2" s="1"/>
  <c r="N17" i="2"/>
  <c r="Q17" i="2" s="1"/>
  <c r="O17" i="2"/>
  <c r="R17" i="2" s="1"/>
  <c r="N18" i="2"/>
  <c r="Q18" i="2" s="1"/>
  <c r="O18" i="2"/>
  <c r="R18" i="2" s="1"/>
  <c r="N19" i="2"/>
  <c r="Q19" i="2" s="1"/>
  <c r="O19" i="2"/>
  <c r="R19" i="2" s="1"/>
  <c r="N20" i="2"/>
  <c r="Q20" i="2" s="1"/>
  <c r="O20" i="2"/>
  <c r="R20" i="2" s="1"/>
  <c r="N33" i="2"/>
  <c r="Q33" i="2" s="1"/>
  <c r="O33" i="2"/>
  <c r="N34" i="2"/>
  <c r="Q34" i="2" s="1"/>
  <c r="O34" i="2"/>
  <c r="R34" i="2" s="1"/>
  <c r="N35" i="2"/>
  <c r="Q35" i="2" s="1"/>
  <c r="O35" i="2"/>
  <c r="R35" i="2" s="1"/>
  <c r="N48" i="2"/>
  <c r="Q48" i="2" s="1"/>
  <c r="O48" i="2"/>
  <c r="R48" i="2" s="1"/>
  <c r="N49" i="2"/>
  <c r="Q49" i="2" s="1"/>
  <c r="O49" i="2"/>
  <c r="R49" i="2" s="1"/>
  <c r="N62" i="2"/>
  <c r="Q62" i="2" s="1"/>
  <c r="O62" i="2"/>
  <c r="R62" i="2" s="1"/>
  <c r="N63" i="2"/>
  <c r="Q63" i="2" s="1"/>
  <c r="O63" i="2"/>
  <c r="R63" i="2" s="1"/>
  <c r="N64" i="2"/>
  <c r="Q64" i="2" s="1"/>
  <c r="O64" i="2"/>
  <c r="R64" i="2" s="1"/>
  <c r="N65" i="2"/>
  <c r="Q65" i="2" s="1"/>
  <c r="O65" i="2"/>
  <c r="R65" i="2" s="1"/>
  <c r="N66" i="2"/>
  <c r="Q66" i="2" s="1"/>
  <c r="O66" i="2"/>
  <c r="R66" i="2" s="1"/>
  <c r="N79" i="2"/>
  <c r="Q79" i="2" s="1"/>
  <c r="Q80" i="2" s="1"/>
  <c r="H85" i="2" s="1"/>
  <c r="O79" i="2"/>
  <c r="R79" i="2" s="1"/>
  <c r="R80" i="2" s="1"/>
  <c r="I85" i="2" s="1"/>
  <c r="N92" i="2"/>
  <c r="N93" i="2" s="1"/>
  <c r="F98" i="2" s="1"/>
  <c r="O92" i="2"/>
  <c r="O93" i="2" s="1"/>
  <c r="G98" i="2" s="1"/>
  <c r="L98" i="2" s="1"/>
  <c r="P98" i="2" s="1"/>
  <c r="N105" i="2"/>
  <c r="Q105" i="2" s="1"/>
  <c r="Q106" i="2" s="1"/>
  <c r="H111" i="2" s="1"/>
  <c r="O105" i="2"/>
  <c r="R105" i="2" s="1"/>
  <c r="R106" i="2" s="1"/>
  <c r="I111" i="2" s="1"/>
  <c r="N118" i="2"/>
  <c r="Q118" i="2" s="1"/>
  <c r="O118" i="2"/>
  <c r="R118" i="2" s="1"/>
  <c r="N119" i="2"/>
  <c r="Q119" i="2" s="1"/>
  <c r="O119" i="2"/>
  <c r="N132" i="2"/>
  <c r="Q132" i="2" s="1"/>
  <c r="O132" i="2"/>
  <c r="R132" i="2" s="1"/>
  <c r="N133" i="2"/>
  <c r="Q133" i="2" s="1"/>
  <c r="O133" i="2"/>
  <c r="R133" i="2" s="1"/>
  <c r="N134" i="2"/>
  <c r="Q134" i="2" s="1"/>
  <c r="O134" i="2"/>
  <c r="R134" i="2" s="1"/>
  <c r="N135" i="2"/>
  <c r="Q135" i="2" s="1"/>
  <c r="O135" i="2"/>
  <c r="R135" i="2" s="1"/>
  <c r="N136" i="2"/>
  <c r="Q136" i="2" s="1"/>
  <c r="O136" i="2"/>
  <c r="R136" i="2" s="1"/>
  <c r="N137" i="2"/>
  <c r="Q137" i="2" s="1"/>
  <c r="O137" i="2"/>
  <c r="R137" i="2" s="1"/>
  <c r="N138" i="2"/>
  <c r="Q138" i="2" s="1"/>
  <c r="O138" i="2"/>
  <c r="R138" i="2" s="1"/>
  <c r="N139" i="2"/>
  <c r="Q139" i="2" s="1"/>
  <c r="O139" i="2"/>
  <c r="R139" i="2" s="1"/>
  <c r="N152" i="2"/>
  <c r="Q152" i="2" s="1"/>
  <c r="Q153" i="2" s="1"/>
  <c r="H158" i="2" s="1"/>
  <c r="O152" i="2"/>
  <c r="O153" i="2" s="1"/>
  <c r="G158" i="2" s="1"/>
  <c r="Q995" i="2"/>
  <c r="Q996" i="2" s="1"/>
  <c r="H1001" i="2" s="1"/>
  <c r="M1001" i="2" s="1"/>
  <c r="Q1001" i="2" s="1"/>
  <c r="O995" i="2"/>
  <c r="N165" i="2"/>
  <c r="O165" i="2"/>
  <c r="N166" i="2"/>
  <c r="Q166" i="2" s="1"/>
  <c r="O166" i="2"/>
  <c r="R166" i="2" s="1"/>
  <c r="N167" i="2"/>
  <c r="Q167" i="2" s="1"/>
  <c r="O167" i="2"/>
  <c r="R167" i="2" s="1"/>
  <c r="N168" i="2"/>
  <c r="Q168" i="2" s="1"/>
  <c r="O168" i="2"/>
  <c r="R168" i="2" s="1"/>
  <c r="N169" i="2"/>
  <c r="Q169" i="2" s="1"/>
  <c r="O169" i="2"/>
  <c r="R169" i="2" s="1"/>
  <c r="N182" i="2"/>
  <c r="Q182" i="2" s="1"/>
  <c r="O182" i="2"/>
  <c r="R182" i="2" s="1"/>
  <c r="N183" i="2"/>
  <c r="Q183" i="2" s="1"/>
  <c r="O183" i="2"/>
  <c r="R183" i="2" s="1"/>
  <c r="N184" i="2"/>
  <c r="Q184" i="2" s="1"/>
  <c r="O184" i="2"/>
  <c r="R184" i="2" s="1"/>
  <c r="N185" i="2"/>
  <c r="Q185" i="2" s="1"/>
  <c r="O185" i="2"/>
  <c r="R185" i="2" s="1"/>
  <c r="N186" i="2"/>
  <c r="Q186" i="2" s="1"/>
  <c r="O186" i="2"/>
  <c r="R186" i="2" s="1"/>
  <c r="N187" i="2"/>
  <c r="Q187" i="2" s="1"/>
  <c r="O187" i="2"/>
  <c r="R187" i="2" s="1"/>
  <c r="N188" i="2"/>
  <c r="Q188" i="2" s="1"/>
  <c r="O188" i="2"/>
  <c r="R188" i="2" s="1"/>
  <c r="N189" i="2"/>
  <c r="Q189" i="2" s="1"/>
  <c r="O189" i="2"/>
  <c r="R189" i="2" s="1"/>
  <c r="N190" i="2"/>
  <c r="Q190" i="2" s="1"/>
  <c r="O190" i="2"/>
  <c r="R190" i="2" s="1"/>
  <c r="N191" i="2"/>
  <c r="Q191" i="2" s="1"/>
  <c r="O191" i="2"/>
  <c r="R191" i="2" s="1"/>
  <c r="N192" i="2"/>
  <c r="Q192" i="2" s="1"/>
  <c r="O192" i="2"/>
  <c r="R192" i="2" s="1"/>
  <c r="N205" i="2"/>
  <c r="Q205" i="2" s="1"/>
  <c r="Q206" i="2" s="1"/>
  <c r="H211" i="2" s="1"/>
  <c r="O205" i="2"/>
  <c r="R205" i="2" s="1"/>
  <c r="R206" i="2" s="1"/>
  <c r="I211" i="2" s="1"/>
  <c r="N218" i="2"/>
  <c r="Q218" i="2" s="1"/>
  <c r="Q219" i="2" s="1"/>
  <c r="H224" i="2" s="1"/>
  <c r="O218" i="2"/>
  <c r="N231" i="2"/>
  <c r="Q231" i="2" s="1"/>
  <c r="O231" i="2"/>
  <c r="R231" i="2" s="1"/>
  <c r="N232" i="2"/>
  <c r="Q232" i="2" s="1"/>
  <c r="O232" i="2"/>
  <c r="R232" i="2" s="1"/>
  <c r="N233" i="2"/>
  <c r="Q233" i="2" s="1"/>
  <c r="O233" i="2"/>
  <c r="R233" i="2" s="1"/>
  <c r="N234" i="2"/>
  <c r="Q234" i="2" s="1"/>
  <c r="O234" i="2"/>
  <c r="R234" i="2" s="1"/>
  <c r="N235" i="2"/>
  <c r="Q235" i="2" s="1"/>
  <c r="O235" i="2"/>
  <c r="R235" i="2" s="1"/>
  <c r="N236" i="2"/>
  <c r="Q236" i="2" s="1"/>
  <c r="O236" i="2"/>
  <c r="R236" i="2" s="1"/>
  <c r="N249" i="2"/>
  <c r="Q249" i="2" s="1"/>
  <c r="O249" i="2"/>
  <c r="R249" i="2" s="1"/>
  <c r="N250" i="2"/>
  <c r="Q250" i="2" s="1"/>
  <c r="O250" i="2"/>
  <c r="N251" i="2"/>
  <c r="Q251" i="2" s="1"/>
  <c r="O251" i="2"/>
  <c r="R251" i="2" s="1"/>
  <c r="N264" i="2"/>
  <c r="Q264" i="2" s="1"/>
  <c r="Q265" i="2" s="1"/>
  <c r="H270" i="2" s="1"/>
  <c r="O264" i="2"/>
  <c r="O265" i="2" s="1"/>
  <c r="G270" i="2" s="1"/>
  <c r="L270" i="2" s="1"/>
  <c r="N277" i="2"/>
  <c r="Q277" i="2" s="1"/>
  <c r="O277" i="2"/>
  <c r="R277" i="2" s="1"/>
  <c r="N278" i="2"/>
  <c r="Q278" i="2" s="1"/>
  <c r="O278" i="2"/>
  <c r="R278" i="2" s="1"/>
  <c r="N279" i="2"/>
  <c r="Q279" i="2" s="1"/>
  <c r="O279" i="2"/>
  <c r="R279" i="2" s="1"/>
  <c r="N280" i="2"/>
  <c r="Q280" i="2" s="1"/>
  <c r="O280" i="2"/>
  <c r="R280" i="2" s="1"/>
  <c r="N281" i="2"/>
  <c r="Q281" i="2" s="1"/>
  <c r="O281" i="2"/>
  <c r="R281" i="2" s="1"/>
  <c r="N282" i="2"/>
  <c r="Q282" i="2" s="1"/>
  <c r="O282" i="2"/>
  <c r="R282" i="2" s="1"/>
  <c r="N295" i="2"/>
  <c r="Q295" i="2" s="1"/>
  <c r="O295" i="2"/>
  <c r="R295" i="2" s="1"/>
  <c r="N296" i="2"/>
  <c r="Q296" i="2" s="1"/>
  <c r="O296" i="2"/>
  <c r="R296" i="2" s="1"/>
  <c r="N297" i="2"/>
  <c r="Q297" i="2" s="1"/>
  <c r="O297" i="2"/>
  <c r="R297" i="2" s="1"/>
  <c r="N298" i="2"/>
  <c r="Q298" i="2" s="1"/>
  <c r="O298" i="2"/>
  <c r="R298" i="2" s="1"/>
  <c r="N299" i="2"/>
  <c r="Q299" i="2" s="1"/>
  <c r="O299" i="2"/>
  <c r="R299" i="2" s="1"/>
  <c r="N300" i="2"/>
  <c r="Q300" i="2" s="1"/>
  <c r="O300" i="2"/>
  <c r="R300" i="2" s="1"/>
  <c r="N313" i="2"/>
  <c r="Q313" i="2" s="1"/>
  <c r="O313" i="2"/>
  <c r="R313" i="2" s="1"/>
  <c r="N314" i="2"/>
  <c r="Q314" i="2" s="1"/>
  <c r="O314" i="2"/>
  <c r="N315" i="2"/>
  <c r="Q315" i="2" s="1"/>
  <c r="O315" i="2"/>
  <c r="R315" i="2" s="1"/>
  <c r="N316" i="2"/>
  <c r="Q316" i="2" s="1"/>
  <c r="O316" i="2"/>
  <c r="R316" i="2" s="1"/>
  <c r="N329" i="2"/>
  <c r="Q329" i="2" s="1"/>
  <c r="Q330" i="2" s="1"/>
  <c r="H335" i="2" s="1"/>
  <c r="O329" i="2"/>
  <c r="R329" i="2" s="1"/>
  <c r="R330" i="2" s="1"/>
  <c r="I335" i="2" s="1"/>
  <c r="N342" i="2"/>
  <c r="Q342" i="2" s="1"/>
  <c r="O342" i="2"/>
  <c r="R342" i="2" s="1"/>
  <c r="N343" i="2"/>
  <c r="Q343" i="2" s="1"/>
  <c r="O343" i="2"/>
  <c r="R343" i="2" s="1"/>
  <c r="N344" i="2"/>
  <c r="Q344" i="2" s="1"/>
  <c r="O344" i="2"/>
  <c r="R344" i="2" s="1"/>
  <c r="N345" i="2"/>
  <c r="Q345" i="2" s="1"/>
  <c r="O345" i="2"/>
  <c r="R345" i="2" s="1"/>
  <c r="N346" i="2"/>
  <c r="Q346" i="2" s="1"/>
  <c r="O346" i="2"/>
  <c r="R346" i="2" s="1"/>
  <c r="N347" i="2"/>
  <c r="Q347" i="2" s="1"/>
  <c r="O347" i="2"/>
  <c r="R347" i="2" s="1"/>
  <c r="N348" i="2"/>
  <c r="Q348" i="2" s="1"/>
  <c r="O348" i="2"/>
  <c r="R348" i="2" s="1"/>
  <c r="N361" i="2"/>
  <c r="Q361" i="2" s="1"/>
  <c r="O361" i="2"/>
  <c r="N362" i="2"/>
  <c r="Q362" i="2" s="1"/>
  <c r="O362" i="2"/>
  <c r="R362" i="2" s="1"/>
  <c r="N363" i="2"/>
  <c r="Q363" i="2" s="1"/>
  <c r="O363" i="2"/>
  <c r="R363" i="2" s="1"/>
  <c r="N364" i="2"/>
  <c r="Q364" i="2" s="1"/>
  <c r="O364" i="2"/>
  <c r="R364" i="2" s="1"/>
  <c r="N365" i="2"/>
  <c r="Q365" i="2" s="1"/>
  <c r="O365" i="2"/>
  <c r="R365" i="2" s="1"/>
  <c r="N378" i="2"/>
  <c r="Q378" i="2" s="1"/>
  <c r="O378" i="2"/>
  <c r="R378" i="2" s="1"/>
  <c r="N379" i="2"/>
  <c r="Q379" i="2" s="1"/>
  <c r="O379" i="2"/>
  <c r="R379" i="2" s="1"/>
  <c r="N380" i="2"/>
  <c r="Q380" i="2" s="1"/>
  <c r="O380" i="2"/>
  <c r="R380" i="2" s="1"/>
  <c r="N381" i="2"/>
  <c r="Q381" i="2" s="1"/>
  <c r="O381" i="2"/>
  <c r="R381" i="2" s="1"/>
  <c r="N382" i="2"/>
  <c r="Q382" i="2" s="1"/>
  <c r="O382" i="2"/>
  <c r="R382" i="2" s="1"/>
  <c r="N383" i="2"/>
  <c r="Q383" i="2" s="1"/>
  <c r="O383" i="2"/>
  <c r="R383" i="2" s="1"/>
  <c r="N384" i="2"/>
  <c r="Q384" i="2" s="1"/>
  <c r="O384" i="2"/>
  <c r="R384" i="2" s="1"/>
  <c r="N385" i="2"/>
  <c r="Q385" i="2" s="1"/>
  <c r="O385" i="2"/>
  <c r="R385" i="2" s="1"/>
  <c r="N386" i="2"/>
  <c r="Q386" i="2" s="1"/>
  <c r="O386" i="2"/>
  <c r="R386" i="2" s="1"/>
  <c r="N399" i="2"/>
  <c r="Q399" i="2" s="1"/>
  <c r="O399" i="2"/>
  <c r="R399" i="2" s="1"/>
  <c r="N412" i="2"/>
  <c r="Q412" i="2" s="1"/>
  <c r="Q413" i="2" s="1"/>
  <c r="H418" i="2" s="1"/>
  <c r="O412" i="2"/>
  <c r="R412" i="2" s="1"/>
  <c r="R413" i="2" s="1"/>
  <c r="I418" i="2" s="1"/>
  <c r="N425" i="2"/>
  <c r="N426" i="2" s="1"/>
  <c r="F431" i="2" s="1"/>
  <c r="O425" i="2"/>
  <c r="O426" i="2" s="1"/>
  <c r="G431" i="2" s="1"/>
  <c r="L431" i="2" s="1"/>
  <c r="N438" i="2"/>
  <c r="Q438" i="2" s="1"/>
  <c r="O438" i="2"/>
  <c r="R438" i="2" s="1"/>
  <c r="N439" i="2"/>
  <c r="Q439" i="2" s="1"/>
  <c r="O439" i="2"/>
  <c r="R439" i="2" s="1"/>
  <c r="N440" i="2"/>
  <c r="Q440" i="2" s="1"/>
  <c r="O440" i="2"/>
  <c r="R440" i="2" s="1"/>
  <c r="N453" i="2"/>
  <c r="Q453" i="2" s="1"/>
  <c r="O453" i="2"/>
  <c r="R453" i="2" s="1"/>
  <c r="N454" i="2"/>
  <c r="Q454" i="2" s="1"/>
  <c r="O454" i="2"/>
  <c r="N467" i="2"/>
  <c r="Q467" i="2" s="1"/>
  <c r="Q468" i="2" s="1"/>
  <c r="H473" i="2" s="1"/>
  <c r="O467" i="2"/>
  <c r="R467" i="2" s="1"/>
  <c r="R468" i="2" s="1"/>
  <c r="I473" i="2" s="1"/>
  <c r="N480" i="2"/>
  <c r="N481" i="2" s="1"/>
  <c r="F486" i="2" s="1"/>
  <c r="O480" i="2"/>
  <c r="O481" i="2" s="1"/>
  <c r="G486" i="2" s="1"/>
  <c r="N493" i="2"/>
  <c r="Q493" i="2" s="1"/>
  <c r="Q494" i="2" s="1"/>
  <c r="H499" i="2" s="1"/>
  <c r="O493" i="2"/>
  <c r="N506" i="2"/>
  <c r="Q506" i="2" s="1"/>
  <c r="O506" i="2"/>
  <c r="R506" i="2" s="1"/>
  <c r="N507" i="2"/>
  <c r="Q507" i="2" s="1"/>
  <c r="O507" i="2"/>
  <c r="R507" i="2" s="1"/>
  <c r="N520" i="2"/>
  <c r="Q520" i="2" s="1"/>
  <c r="Q521" i="2" s="1"/>
  <c r="H526" i="2" s="1"/>
  <c r="O520" i="2"/>
  <c r="R520" i="2" s="1"/>
  <c r="R521" i="2" s="1"/>
  <c r="I526" i="2" s="1"/>
  <c r="N533" i="2"/>
  <c r="Q533" i="2" s="1"/>
  <c r="O533" i="2"/>
  <c r="R533" i="2" s="1"/>
  <c r="N534" i="2"/>
  <c r="Q534" i="2" s="1"/>
  <c r="O534" i="2"/>
  <c r="R534" i="2" s="1"/>
  <c r="N535" i="2"/>
  <c r="Q535" i="2" s="1"/>
  <c r="O535" i="2"/>
  <c r="R535" i="2" s="1"/>
  <c r="N548" i="2"/>
  <c r="Q548" i="2" s="1"/>
  <c r="O548" i="2"/>
  <c r="R548" i="2" s="1"/>
  <c r="N549" i="2"/>
  <c r="Q549" i="2" s="1"/>
  <c r="O549" i="2"/>
  <c r="R549" i="2" s="1"/>
  <c r="N550" i="2"/>
  <c r="Q550" i="2" s="1"/>
  <c r="O550" i="2"/>
  <c r="R550" i="2" s="1"/>
  <c r="N551" i="2"/>
  <c r="Q551" i="2" s="1"/>
  <c r="O551" i="2"/>
  <c r="R551" i="2" s="1"/>
  <c r="N552" i="2"/>
  <c r="Q552" i="2" s="1"/>
  <c r="O552" i="2"/>
  <c r="R552" i="2" s="1"/>
  <c r="N553" i="2"/>
  <c r="Q553" i="2" s="1"/>
  <c r="O553" i="2"/>
  <c r="R553" i="2" s="1"/>
  <c r="N554" i="2"/>
  <c r="Q554" i="2" s="1"/>
  <c r="O554" i="2"/>
  <c r="R554" i="2" s="1"/>
  <c r="N555" i="2"/>
  <c r="Q555" i="2" s="1"/>
  <c r="O555" i="2"/>
  <c r="R555" i="2" s="1"/>
  <c r="N556" i="2"/>
  <c r="Q556" i="2" s="1"/>
  <c r="O556" i="2"/>
  <c r="R556" i="2" s="1"/>
  <c r="N557" i="2"/>
  <c r="Q557" i="2" s="1"/>
  <c r="O557" i="2"/>
  <c r="R557" i="2" s="1"/>
  <c r="N558" i="2"/>
  <c r="Q558" i="2" s="1"/>
  <c r="O558" i="2"/>
  <c r="R558" i="2" s="1"/>
  <c r="N559" i="2"/>
  <c r="Q559" i="2" s="1"/>
  <c r="O559" i="2"/>
  <c r="R559" i="2" s="1"/>
  <c r="N560" i="2"/>
  <c r="Q560" i="2" s="1"/>
  <c r="O560" i="2"/>
  <c r="R560" i="2" s="1"/>
  <c r="N561" i="2"/>
  <c r="Q561" i="2" s="1"/>
  <c r="O561" i="2"/>
  <c r="R561" i="2" s="1"/>
  <c r="N562" i="2"/>
  <c r="Q562" i="2" s="1"/>
  <c r="O562" i="2"/>
  <c r="R562" i="2" s="1"/>
  <c r="N563" i="2"/>
  <c r="Q563" i="2" s="1"/>
  <c r="O563" i="2"/>
  <c r="R563" i="2" s="1"/>
  <c r="N564" i="2"/>
  <c r="Q564" i="2" s="1"/>
  <c r="O564" i="2"/>
  <c r="R564" i="2" s="1"/>
  <c r="N565" i="2"/>
  <c r="Q565" i="2" s="1"/>
  <c r="O565" i="2"/>
  <c r="R565" i="2" s="1"/>
  <c r="N566" i="2"/>
  <c r="Q566" i="2" s="1"/>
  <c r="O566" i="2"/>
  <c r="R566" i="2" s="1"/>
  <c r="N567" i="2"/>
  <c r="Q567" i="2" s="1"/>
  <c r="O567" i="2"/>
  <c r="R567" i="2" s="1"/>
  <c r="N568" i="2"/>
  <c r="Q568" i="2" s="1"/>
  <c r="O568" i="2"/>
  <c r="R568" i="2" s="1"/>
  <c r="N569" i="2"/>
  <c r="Q569" i="2" s="1"/>
  <c r="O569" i="2"/>
  <c r="R569" i="2" s="1"/>
  <c r="N570" i="2"/>
  <c r="O570" i="2"/>
  <c r="R570" i="2" s="1"/>
  <c r="N583" i="2"/>
  <c r="O583" i="2"/>
  <c r="R583" i="2" s="1"/>
  <c r="N584" i="2"/>
  <c r="Q584" i="2" s="1"/>
  <c r="O584" i="2"/>
  <c r="R584" i="2" s="1"/>
  <c r="N585" i="2"/>
  <c r="Q585" i="2" s="1"/>
  <c r="O585" i="2"/>
  <c r="R585" i="2" s="1"/>
  <c r="N598" i="2"/>
  <c r="Q598" i="2" s="1"/>
  <c r="Q599" i="2" s="1"/>
  <c r="H604" i="2" s="1"/>
  <c r="O598" i="2"/>
  <c r="R598" i="2" s="1"/>
  <c r="R599" i="2" s="1"/>
  <c r="I604" i="2" s="1"/>
  <c r="N611" i="2"/>
  <c r="N612" i="2" s="1"/>
  <c r="F617" i="2" s="1"/>
  <c r="O611" i="2"/>
  <c r="O612" i="2" s="1"/>
  <c r="G617" i="2" s="1"/>
  <c r="N624" i="2"/>
  <c r="Q624" i="2" s="1"/>
  <c r="Q625" i="2" s="1"/>
  <c r="H630" i="2" s="1"/>
  <c r="O624" i="2"/>
  <c r="N637" i="2"/>
  <c r="Q637" i="2" s="1"/>
  <c r="O637" i="2"/>
  <c r="R637" i="2" s="1"/>
  <c r="N638" i="2"/>
  <c r="O638" i="2"/>
  <c r="N651" i="2"/>
  <c r="Q651" i="2" s="1"/>
  <c r="O651" i="2"/>
  <c r="R651" i="2" s="1"/>
  <c r="N652" i="2"/>
  <c r="Q652" i="2" s="1"/>
  <c r="O652" i="2"/>
  <c r="N665" i="2"/>
  <c r="Q665" i="2" s="1"/>
  <c r="Q666" i="2" s="1"/>
  <c r="H671" i="2" s="1"/>
  <c r="O665" i="2"/>
  <c r="N678" i="2"/>
  <c r="Q678" i="2" s="1"/>
  <c r="Q679" i="2" s="1"/>
  <c r="H684" i="2" s="1"/>
  <c r="O678" i="2"/>
  <c r="O679" i="2" s="1"/>
  <c r="G684" i="2" s="1"/>
  <c r="N691" i="2"/>
  <c r="O691" i="2"/>
  <c r="R691" i="2" s="1"/>
  <c r="N692" i="2"/>
  <c r="Q692" i="2" s="1"/>
  <c r="O692" i="2"/>
  <c r="R692" i="2" s="1"/>
  <c r="R693" i="2" s="1"/>
  <c r="I698" i="2" s="1"/>
  <c r="N705" i="2"/>
  <c r="N706" i="2" s="1"/>
  <c r="F711" i="2" s="1"/>
  <c r="O705" i="2"/>
  <c r="R705" i="2" s="1"/>
  <c r="R706" i="2" s="1"/>
  <c r="I711" i="2" s="1"/>
  <c r="N718" i="2"/>
  <c r="N719" i="2" s="1"/>
  <c r="F724" i="2" s="1"/>
  <c r="O718" i="2"/>
  <c r="O719" i="2" s="1"/>
  <c r="G724" i="2" s="1"/>
  <c r="N731" i="2"/>
  <c r="Q731" i="2" s="1"/>
  <c r="Q732" i="2" s="1"/>
  <c r="H737" i="2" s="1"/>
  <c r="O731" i="2"/>
  <c r="R731" i="2" s="1"/>
  <c r="R732" i="2" s="1"/>
  <c r="I737" i="2" s="1"/>
  <c r="N744" i="2"/>
  <c r="N745" i="2" s="1"/>
  <c r="F750" i="2" s="1"/>
  <c r="O744" i="2"/>
  <c r="R744" i="2" s="1"/>
  <c r="R745" i="2" s="1"/>
  <c r="I750" i="2" s="1"/>
  <c r="N757" i="2"/>
  <c r="Q757" i="2" s="1"/>
  <c r="O757" i="2"/>
  <c r="R757" i="2" s="1"/>
  <c r="N758" i="2"/>
  <c r="Q758" i="2" s="1"/>
  <c r="O758" i="2"/>
  <c r="R758" i="2" s="1"/>
  <c r="N771" i="2"/>
  <c r="N772" i="2" s="1"/>
  <c r="F777" i="2" s="1"/>
  <c r="O771" i="2"/>
  <c r="O772" i="2" s="1"/>
  <c r="G777" i="2" s="1"/>
  <c r="N784" i="2"/>
  <c r="O784" i="2"/>
  <c r="N797" i="2"/>
  <c r="Q797" i="2" s="1"/>
  <c r="Q798" i="2" s="1"/>
  <c r="H803" i="2" s="1"/>
  <c r="O797" i="2"/>
  <c r="R797" i="2" s="1"/>
  <c r="R798" i="2" s="1"/>
  <c r="I803" i="2" s="1"/>
  <c r="N810" i="2"/>
  <c r="Q810" i="2" s="1"/>
  <c r="O810" i="2"/>
  <c r="R810" i="2" s="1"/>
  <c r="N811" i="2"/>
  <c r="Q811" i="2" s="1"/>
  <c r="O811" i="2"/>
  <c r="R811" i="2" s="1"/>
  <c r="N812" i="2"/>
  <c r="Q812" i="2" s="1"/>
  <c r="O812" i="2"/>
  <c r="R812" i="2" s="1"/>
  <c r="N813" i="2"/>
  <c r="Q813" i="2" s="1"/>
  <c r="O813" i="2"/>
  <c r="R813" i="2" s="1"/>
  <c r="N814" i="2"/>
  <c r="Q814" i="2" s="1"/>
  <c r="O814" i="2"/>
  <c r="R814" i="2" s="1"/>
  <c r="N815" i="2"/>
  <c r="Q815" i="2" s="1"/>
  <c r="O815" i="2"/>
  <c r="R815" i="2" s="1"/>
  <c r="N816" i="2"/>
  <c r="Q816" i="2" s="1"/>
  <c r="O816" i="2"/>
  <c r="N829" i="2"/>
  <c r="O829" i="2"/>
  <c r="N830" i="2"/>
  <c r="Q830" i="2" s="1"/>
  <c r="O830" i="2"/>
  <c r="R830" i="2" s="1"/>
  <c r="N831" i="2"/>
  <c r="Q831" i="2" s="1"/>
  <c r="O831" i="2"/>
  <c r="R831" i="2" s="1"/>
  <c r="N832" i="2"/>
  <c r="Q832" i="2" s="1"/>
  <c r="O832" i="2"/>
  <c r="R832" i="2" s="1"/>
  <c r="N833" i="2"/>
  <c r="Q833" i="2" s="1"/>
  <c r="O833" i="2"/>
  <c r="R833" i="2" s="1"/>
  <c r="N834" i="2"/>
  <c r="Q834" i="2" s="1"/>
  <c r="O834" i="2"/>
  <c r="R834" i="2" s="1"/>
  <c r="N835" i="2"/>
  <c r="Q835" i="2" s="1"/>
  <c r="O835" i="2"/>
  <c r="R835" i="2" s="1"/>
  <c r="N848" i="2"/>
  <c r="Q848" i="2" s="1"/>
  <c r="Q849" i="2" s="1"/>
  <c r="H854" i="2" s="1"/>
  <c r="O848" i="2"/>
  <c r="O849" i="2" s="1"/>
  <c r="G854" i="2" s="1"/>
  <c r="N861" i="2"/>
  <c r="Q861" i="2" s="1"/>
  <c r="O861" i="2"/>
  <c r="R861" i="2" s="1"/>
  <c r="N862" i="2"/>
  <c r="Q862" i="2" s="1"/>
  <c r="Q863" i="2" s="1"/>
  <c r="H868" i="2" s="1"/>
  <c r="O862" i="2"/>
  <c r="R862" i="2" s="1"/>
  <c r="N875" i="2"/>
  <c r="Q875" i="2" s="1"/>
  <c r="Q876" i="2" s="1"/>
  <c r="H881" i="2" s="1"/>
  <c r="O875" i="2"/>
  <c r="R875" i="2" s="1"/>
  <c r="R876" i="2" s="1"/>
  <c r="I881" i="2" s="1"/>
  <c r="N888" i="2"/>
  <c r="N889" i="2" s="1"/>
  <c r="F894" i="2" s="1"/>
  <c r="K894" i="2" s="1"/>
  <c r="O888" i="2"/>
  <c r="O889" i="2" s="1"/>
  <c r="G894" i="2" s="1"/>
  <c r="L894" i="2" s="1"/>
  <c r="N901" i="2"/>
  <c r="Q901" i="2" s="1"/>
  <c r="Q902" i="2" s="1"/>
  <c r="H907" i="2" s="1"/>
  <c r="O901" i="2"/>
  <c r="R901" i="2" s="1"/>
  <c r="R902" i="2" s="1"/>
  <c r="I907" i="2" s="1"/>
  <c r="N914" i="2"/>
  <c r="Q914" i="2" s="1"/>
  <c r="Q915" i="2" s="1"/>
  <c r="H920" i="2" s="1"/>
  <c r="O914" i="2"/>
  <c r="R914" i="2" s="1"/>
  <c r="R915" i="2" s="1"/>
  <c r="I920" i="2" s="1"/>
  <c r="N927" i="2"/>
  <c r="N928" i="2" s="1"/>
  <c r="F933" i="2" s="1"/>
  <c r="K933" i="2" s="1"/>
  <c r="O927" i="2"/>
  <c r="O928" i="2" s="1"/>
  <c r="G933" i="2" s="1"/>
  <c r="N940" i="2"/>
  <c r="Q940" i="2" s="1"/>
  <c r="Q941" i="2" s="1"/>
  <c r="H946" i="2" s="1"/>
  <c r="O940" i="2"/>
  <c r="R940" i="2" s="1"/>
  <c r="R941" i="2" s="1"/>
  <c r="I946" i="2" s="1"/>
  <c r="N953" i="2"/>
  <c r="Q953" i="2" s="1"/>
  <c r="Q954" i="2" s="1"/>
  <c r="H959" i="2" s="1"/>
  <c r="O953" i="2"/>
  <c r="R953" i="2" s="1"/>
  <c r="R954" i="2" s="1"/>
  <c r="I959" i="2" s="1"/>
  <c r="N966" i="2"/>
  <c r="Q966" i="2" s="1"/>
  <c r="O966" i="2"/>
  <c r="R966" i="2" s="1"/>
  <c r="N967" i="2"/>
  <c r="Q967" i="2" s="1"/>
  <c r="O967" i="2"/>
  <c r="R967" i="2" s="1"/>
  <c r="N968" i="2"/>
  <c r="Q968" i="2" s="1"/>
  <c r="O968" i="2"/>
  <c r="R968" i="2" s="1"/>
  <c r="N981" i="2"/>
  <c r="Q981" i="2" s="1"/>
  <c r="O981" i="2"/>
  <c r="R981" i="2" s="1"/>
  <c r="N982" i="2"/>
  <c r="Q982" i="2" s="1"/>
  <c r="O982" i="2"/>
  <c r="R982" i="2" s="1"/>
  <c r="N693" i="2" l="1"/>
  <c r="F698" i="2" s="1"/>
  <c r="K698" i="2" s="1"/>
  <c r="R264" i="2"/>
  <c r="R265" i="2" s="1"/>
  <c r="I270" i="2" s="1"/>
  <c r="N270" i="2" s="1"/>
  <c r="R270" i="2" s="1"/>
  <c r="H947" i="2"/>
  <c r="O706" i="2"/>
  <c r="G711" i="2" s="1"/>
  <c r="L711" i="2" s="1"/>
  <c r="O798" i="2"/>
  <c r="G803" i="2" s="1"/>
  <c r="L803" i="2" s="1"/>
  <c r="P803" i="2" s="1"/>
  <c r="N863" i="2"/>
  <c r="F868" i="2" s="1"/>
  <c r="K868" i="2" s="1"/>
  <c r="O868" i="2" s="1"/>
  <c r="Q165" i="2"/>
  <c r="Q170" i="2" s="1"/>
  <c r="H175" i="2" s="1"/>
  <c r="M175" i="2" s="1"/>
  <c r="Q175" i="2" s="1"/>
  <c r="N170" i="2"/>
  <c r="F175" i="2" s="1"/>
  <c r="K175" i="2" s="1"/>
  <c r="O175" i="2" s="1"/>
  <c r="O170" i="2"/>
  <c r="G175" i="2" s="1"/>
  <c r="N639" i="2"/>
  <c r="F644" i="2" s="1"/>
  <c r="K644" i="2" s="1"/>
  <c r="Q771" i="2"/>
  <c r="Q772" i="2" s="1"/>
  <c r="H777" i="2" s="1"/>
  <c r="N265" i="2"/>
  <c r="F270" i="2" s="1"/>
  <c r="F271" i="2" s="1"/>
  <c r="R92" i="2"/>
  <c r="R93" i="2" s="1"/>
  <c r="I98" i="2" s="1"/>
  <c r="N98" i="2" s="1"/>
  <c r="R98" i="2" s="1"/>
  <c r="R718" i="2"/>
  <c r="R719" i="2" s="1"/>
  <c r="I724" i="2" s="1"/>
  <c r="N724" i="2" s="1"/>
  <c r="R724" i="2" s="1"/>
  <c r="N798" i="2"/>
  <c r="F803" i="2" s="1"/>
  <c r="N876" i="2"/>
  <c r="F881" i="2" s="1"/>
  <c r="K881" i="2" s="1"/>
  <c r="R995" i="2"/>
  <c r="R996" i="2" s="1"/>
  <c r="I1001" i="2" s="1"/>
  <c r="H1002" i="2" s="1"/>
  <c r="O996" i="2"/>
  <c r="G1001" i="2" s="1"/>
  <c r="O1001" i="2"/>
  <c r="O252" i="2"/>
  <c r="G257" i="2" s="1"/>
  <c r="L257" i="2" s="1"/>
  <c r="P257" i="2" s="1"/>
  <c r="N67" i="2"/>
  <c r="F72" i="2" s="1"/>
  <c r="K72" i="2" s="1"/>
  <c r="O639" i="2"/>
  <c r="G644" i="2" s="1"/>
  <c r="L644" i="2" s="1"/>
  <c r="R50" i="2"/>
  <c r="I55" i="2" s="1"/>
  <c r="N55" i="2" s="1"/>
  <c r="R55" i="2" s="1"/>
  <c r="O653" i="2"/>
  <c r="G658" i="2" s="1"/>
  <c r="L658" i="2" s="1"/>
  <c r="P658" i="2" s="1"/>
  <c r="O954" i="2"/>
  <c r="G959" i="2" s="1"/>
  <c r="L959" i="2" s="1"/>
  <c r="Q927" i="2"/>
  <c r="Q928" i="2" s="1"/>
  <c r="H933" i="2" s="1"/>
  <c r="M933" i="2" s="1"/>
  <c r="N915" i="2"/>
  <c r="F920" i="2" s="1"/>
  <c r="K920" i="2" s="1"/>
  <c r="H908" i="2"/>
  <c r="Q888" i="2"/>
  <c r="Q889" i="2" s="1"/>
  <c r="H894" i="2" s="1"/>
  <c r="M894" i="2" s="1"/>
  <c r="Q894" i="2" s="1"/>
  <c r="R848" i="2"/>
  <c r="R849" i="2" s="1"/>
  <c r="I854" i="2" s="1"/>
  <c r="N854" i="2" s="1"/>
  <c r="R771" i="2"/>
  <c r="R772" i="2" s="1"/>
  <c r="I777" i="2" s="1"/>
  <c r="N777" i="2" s="1"/>
  <c r="R777" i="2" s="1"/>
  <c r="O759" i="2"/>
  <c r="G764" i="2" s="1"/>
  <c r="Q744" i="2"/>
  <c r="Q745" i="2" s="1"/>
  <c r="H750" i="2" s="1"/>
  <c r="M750" i="2" s="1"/>
  <c r="Q750" i="2" s="1"/>
  <c r="O745" i="2"/>
  <c r="G750" i="2" s="1"/>
  <c r="L750" i="2" s="1"/>
  <c r="Q718" i="2"/>
  <c r="Q719" i="2" s="1"/>
  <c r="H724" i="2" s="1"/>
  <c r="M724" i="2" s="1"/>
  <c r="Q705" i="2"/>
  <c r="Q706" i="2" s="1"/>
  <c r="H711" i="2" s="1"/>
  <c r="H712" i="2" s="1"/>
  <c r="O693" i="2"/>
  <c r="G698" i="2" s="1"/>
  <c r="F699" i="2" s="1"/>
  <c r="Q691" i="2"/>
  <c r="Q693" i="2" s="1"/>
  <c r="H698" i="2" s="1"/>
  <c r="H699" i="2" s="1"/>
  <c r="R678" i="2"/>
  <c r="R679" i="2" s="1"/>
  <c r="I684" i="2" s="1"/>
  <c r="N684" i="2" s="1"/>
  <c r="R684" i="2" s="1"/>
  <c r="R638" i="2"/>
  <c r="R639" i="2" s="1"/>
  <c r="I644" i="2" s="1"/>
  <c r="N644" i="2" s="1"/>
  <c r="R644" i="2" s="1"/>
  <c r="Q638" i="2"/>
  <c r="Q639" i="2" s="1"/>
  <c r="H644" i="2" s="1"/>
  <c r="M644" i="2" s="1"/>
  <c r="Q644" i="2" s="1"/>
  <c r="Q480" i="2"/>
  <c r="Q481" i="2" s="1"/>
  <c r="H486" i="2" s="1"/>
  <c r="M486" i="2" s="1"/>
  <c r="Q486" i="2" s="1"/>
  <c r="O441" i="2"/>
  <c r="G446" i="2" s="1"/>
  <c r="L446" i="2" s="1"/>
  <c r="P446" i="2" s="1"/>
  <c r="L405" i="2"/>
  <c r="O349" i="2"/>
  <c r="G354" i="2" s="1"/>
  <c r="L354" i="2" s="1"/>
  <c r="N317" i="2"/>
  <c r="F322" i="2" s="1"/>
  <c r="K322" i="2" s="1"/>
  <c r="O322" i="2" s="1"/>
  <c r="N206" i="2"/>
  <c r="F211" i="2" s="1"/>
  <c r="K211" i="2" s="1"/>
  <c r="O206" i="2"/>
  <c r="G211" i="2" s="1"/>
  <c r="L211" i="2" s="1"/>
  <c r="P211" i="2" s="1"/>
  <c r="O140" i="2"/>
  <c r="G145" i="2" s="1"/>
  <c r="L145" i="2" s="1"/>
  <c r="P145" i="2" s="1"/>
  <c r="O106" i="2"/>
  <c r="G111" i="2" s="1"/>
  <c r="L111" i="2" s="1"/>
  <c r="P111" i="2" s="1"/>
  <c r="N80" i="2"/>
  <c r="F85" i="2" s="1"/>
  <c r="K85" i="2" s="1"/>
  <c r="O85" i="2" s="1"/>
  <c r="O863" i="2"/>
  <c r="G868" i="2" s="1"/>
  <c r="O876" i="2"/>
  <c r="G881" i="2" s="1"/>
  <c r="L881" i="2" s="1"/>
  <c r="R927" i="2"/>
  <c r="R928" i="2" s="1"/>
  <c r="I933" i="2" s="1"/>
  <c r="N933" i="2" s="1"/>
  <c r="R933" i="2" s="1"/>
  <c r="N21" i="2"/>
  <c r="F26" i="2" s="1"/>
  <c r="K26" i="2" s="1"/>
  <c r="O26" i="2" s="1"/>
  <c r="O732" i="2"/>
  <c r="G737" i="2" s="1"/>
  <c r="L737" i="2" s="1"/>
  <c r="P737" i="2" s="1"/>
  <c r="N252" i="2"/>
  <c r="F257" i="2" s="1"/>
  <c r="K257" i="2" s="1"/>
  <c r="N193" i="2"/>
  <c r="F198" i="2" s="1"/>
  <c r="K198" i="2" s="1"/>
  <c r="O198" i="2" s="1"/>
  <c r="N140" i="2"/>
  <c r="F145" i="2" s="1"/>
  <c r="N120" i="2"/>
  <c r="F125" i="2" s="1"/>
  <c r="K125" i="2" s="1"/>
  <c r="R387" i="2"/>
  <c r="I392" i="2" s="1"/>
  <c r="N392" i="2" s="1"/>
  <c r="R392" i="2" s="1"/>
  <c r="N473" i="2"/>
  <c r="R473" i="2" s="1"/>
  <c r="N803" i="2"/>
  <c r="R803" i="2" s="1"/>
  <c r="R193" i="2"/>
  <c r="I198" i="2" s="1"/>
  <c r="N198" i="2" s="1"/>
  <c r="R983" i="2"/>
  <c r="I988" i="2" s="1"/>
  <c r="N988" i="2" s="1"/>
  <c r="N969" i="2"/>
  <c r="F974" i="2" s="1"/>
  <c r="R888" i="2"/>
  <c r="R889" i="2" s="1"/>
  <c r="I894" i="2" s="1"/>
  <c r="N894" i="2" s="1"/>
  <c r="O571" i="2"/>
  <c r="G576" i="2" s="1"/>
  <c r="L576" i="2" s="1"/>
  <c r="R441" i="2"/>
  <c r="I446" i="2" s="1"/>
  <c r="N446" i="2" s="1"/>
  <c r="R446" i="2" s="1"/>
  <c r="K405" i="2"/>
  <c r="O237" i="2"/>
  <c r="G242" i="2" s="1"/>
  <c r="L242" i="2" s="1"/>
  <c r="P242" i="2" s="1"/>
  <c r="R152" i="2"/>
  <c r="R153" i="2" s="1"/>
  <c r="I158" i="2" s="1"/>
  <c r="H159" i="2" s="1"/>
  <c r="Q50" i="2"/>
  <c r="H55" i="2" s="1"/>
  <c r="M55" i="2" s="1"/>
  <c r="Q55" i="2" s="1"/>
  <c r="O21" i="2"/>
  <c r="G26" i="2" s="1"/>
  <c r="L26" i="2" s="1"/>
  <c r="P26" i="2" s="1"/>
  <c r="N571" i="2"/>
  <c r="F576" i="2" s="1"/>
  <c r="K576" i="2" s="1"/>
  <c r="N237" i="2"/>
  <c r="F242" i="2" s="1"/>
  <c r="R969" i="2"/>
  <c r="I974" i="2" s="1"/>
  <c r="O586" i="2"/>
  <c r="G591" i="2" s="1"/>
  <c r="L591" i="2" s="1"/>
  <c r="P591" i="2" s="1"/>
  <c r="Q387" i="2"/>
  <c r="H392" i="2" s="1"/>
  <c r="R250" i="2"/>
  <c r="R252" i="2" s="1"/>
  <c r="I257" i="2" s="1"/>
  <c r="Q12" i="2"/>
  <c r="Q21" i="2" s="1"/>
  <c r="H26" i="2" s="1"/>
  <c r="M26" i="2" s="1"/>
  <c r="Q653" i="2"/>
  <c r="H658" i="2" s="1"/>
  <c r="M658" i="2" s="1"/>
  <c r="N954" i="2"/>
  <c r="F959" i="2" s="1"/>
  <c r="O915" i="2"/>
  <c r="G920" i="2" s="1"/>
  <c r="R425" i="2"/>
  <c r="R426" i="2" s="1"/>
  <c r="I431" i="2" s="1"/>
  <c r="N431" i="2" s="1"/>
  <c r="R431" i="2" s="1"/>
  <c r="N349" i="2"/>
  <c r="F354" i="2" s="1"/>
  <c r="O283" i="2"/>
  <c r="G288" i="2" s="1"/>
  <c r="L288" i="2" s="1"/>
  <c r="P288" i="2" s="1"/>
  <c r="O80" i="2"/>
  <c r="G85" i="2" s="1"/>
  <c r="N759" i="2"/>
  <c r="F764" i="2" s="1"/>
  <c r="K764" i="2" s="1"/>
  <c r="O969" i="2"/>
  <c r="G974" i="2" s="1"/>
  <c r="R283" i="2"/>
  <c r="I288" i="2" s="1"/>
  <c r="N288" i="2" s="1"/>
  <c r="O50" i="2"/>
  <c r="G55" i="2" s="1"/>
  <c r="L55" i="2" s="1"/>
  <c r="N441" i="2"/>
  <c r="F446" i="2" s="1"/>
  <c r="K446" i="2" s="1"/>
  <c r="O817" i="2"/>
  <c r="G822" i="2" s="1"/>
  <c r="R759" i="2"/>
  <c r="I764" i="2" s="1"/>
  <c r="N764" i="2" s="1"/>
  <c r="R764" i="2" s="1"/>
  <c r="N732" i="2"/>
  <c r="F737" i="2" s="1"/>
  <c r="K737" i="2" s="1"/>
  <c r="O508" i="2"/>
  <c r="G513" i="2" s="1"/>
  <c r="L513" i="2" s="1"/>
  <c r="P513" i="2" s="1"/>
  <c r="N50" i="2"/>
  <c r="F55" i="2" s="1"/>
  <c r="Q983" i="2"/>
  <c r="H988" i="2" s="1"/>
  <c r="M988" i="2" s="1"/>
  <c r="Q759" i="2"/>
  <c r="H764" i="2" s="1"/>
  <c r="Q400" i="2"/>
  <c r="H405" i="2" s="1"/>
  <c r="M405" i="2" s="1"/>
  <c r="O983" i="2"/>
  <c r="G988" i="2" s="1"/>
  <c r="L988" i="2" s="1"/>
  <c r="P988" i="2" s="1"/>
  <c r="N817" i="2"/>
  <c r="F822" i="2" s="1"/>
  <c r="K822" i="2" s="1"/>
  <c r="N536" i="2"/>
  <c r="F541" i="2" s="1"/>
  <c r="N508" i="2"/>
  <c r="F513" i="2" s="1"/>
  <c r="K513" i="2" s="1"/>
  <c r="O387" i="2"/>
  <c r="G392" i="2" s="1"/>
  <c r="L392" i="2" s="1"/>
  <c r="P392" i="2" s="1"/>
  <c r="N366" i="2"/>
  <c r="F371" i="2" s="1"/>
  <c r="N653" i="2"/>
  <c r="F658" i="2" s="1"/>
  <c r="N983" i="2"/>
  <c r="F988" i="2" s="1"/>
  <c r="K988" i="2" s="1"/>
  <c r="Q611" i="2"/>
  <c r="Q612" i="2" s="1"/>
  <c r="H617" i="2" s="1"/>
  <c r="M617" i="2" s="1"/>
  <c r="O413" i="2"/>
  <c r="G418" i="2" s="1"/>
  <c r="Q252" i="2"/>
  <c r="H257" i="2" s="1"/>
  <c r="M257" i="2" s="1"/>
  <c r="Q257" i="2" s="1"/>
  <c r="N219" i="2"/>
  <c r="F224" i="2" s="1"/>
  <c r="K224" i="2" s="1"/>
  <c r="O224" i="2" s="1"/>
  <c r="N679" i="2"/>
  <c r="F684" i="2" s="1"/>
  <c r="F685" i="2" s="1"/>
  <c r="Q366" i="2"/>
  <c r="H371" i="2" s="1"/>
  <c r="M371" i="2" s="1"/>
  <c r="Q371" i="2" s="1"/>
  <c r="O193" i="2"/>
  <c r="G198" i="2" s="1"/>
  <c r="N849" i="2"/>
  <c r="F854" i="2" s="1"/>
  <c r="F855" i="2" s="1"/>
  <c r="O599" i="2"/>
  <c r="G604" i="2" s="1"/>
  <c r="L604" i="2" s="1"/>
  <c r="P604" i="2" s="1"/>
  <c r="R508" i="2"/>
  <c r="I513" i="2" s="1"/>
  <c r="N513" i="2" s="1"/>
  <c r="O67" i="2"/>
  <c r="G72" i="2" s="1"/>
  <c r="L72" i="2" s="1"/>
  <c r="H804" i="2"/>
  <c r="M803" i="2"/>
  <c r="Q803" i="2" s="1"/>
  <c r="H921" i="2"/>
  <c r="M920" i="2"/>
  <c r="K895" i="2"/>
  <c r="R829" i="2"/>
  <c r="R836" i="2" s="1"/>
  <c r="I841" i="2" s="1"/>
  <c r="O836" i="2"/>
  <c r="G841" i="2" s="1"/>
  <c r="K750" i="2"/>
  <c r="M684" i="2"/>
  <c r="N920" i="2"/>
  <c r="R920" i="2" s="1"/>
  <c r="Q829" i="2"/>
  <c r="Q836" i="2" s="1"/>
  <c r="H841" i="2" s="1"/>
  <c r="N836" i="2"/>
  <c r="F841" i="2" s="1"/>
  <c r="F725" i="2"/>
  <c r="N335" i="2"/>
  <c r="R335" i="2" s="1"/>
  <c r="H882" i="2"/>
  <c r="M881" i="2"/>
  <c r="L777" i="2"/>
  <c r="P777" i="2" s="1"/>
  <c r="N737" i="2"/>
  <c r="R737" i="2" s="1"/>
  <c r="R624" i="2"/>
  <c r="R625" i="2" s="1"/>
  <c r="I630" i="2" s="1"/>
  <c r="H631" i="2" s="1"/>
  <c r="O625" i="2"/>
  <c r="G630" i="2" s="1"/>
  <c r="H605" i="2"/>
  <c r="M604" i="2"/>
  <c r="H960" i="2"/>
  <c r="M959" i="2"/>
  <c r="Q959" i="2" s="1"/>
  <c r="F778" i="2"/>
  <c r="K777" i="2"/>
  <c r="M737" i="2"/>
  <c r="Q737" i="2" s="1"/>
  <c r="M630" i="2"/>
  <c r="Q630" i="2" s="1"/>
  <c r="N881" i="2"/>
  <c r="R881" i="2" s="1"/>
  <c r="N750" i="2"/>
  <c r="R750" i="2" s="1"/>
  <c r="Q969" i="2"/>
  <c r="H974" i="2" s="1"/>
  <c r="P894" i="2"/>
  <c r="K711" i="2"/>
  <c r="O933" i="2"/>
  <c r="F934" i="2"/>
  <c r="L854" i="2"/>
  <c r="P854" i="2" s="1"/>
  <c r="N946" i="2"/>
  <c r="R946" i="2" s="1"/>
  <c r="M946" i="2"/>
  <c r="O894" i="2"/>
  <c r="F895" i="2"/>
  <c r="R863" i="2"/>
  <c r="I868" i="2" s="1"/>
  <c r="R784" i="2"/>
  <c r="R785" i="2" s="1"/>
  <c r="I790" i="2" s="1"/>
  <c r="O785" i="2"/>
  <c r="G790" i="2" s="1"/>
  <c r="H738" i="2"/>
  <c r="L724" i="2"/>
  <c r="P724" i="2" s="1"/>
  <c r="L684" i="2"/>
  <c r="P684" i="2" s="1"/>
  <c r="R665" i="2"/>
  <c r="R666" i="2" s="1"/>
  <c r="I671" i="2" s="1"/>
  <c r="H672" i="2" s="1"/>
  <c r="O666" i="2"/>
  <c r="G671" i="2" s="1"/>
  <c r="Q817" i="2"/>
  <c r="H822" i="2" s="1"/>
  <c r="M854" i="2"/>
  <c r="N907" i="2"/>
  <c r="R907" i="2" s="1"/>
  <c r="M868" i="2"/>
  <c r="Q868" i="2" s="1"/>
  <c r="Q784" i="2"/>
  <c r="Q785" i="2" s="1"/>
  <c r="H790" i="2" s="1"/>
  <c r="N785" i="2"/>
  <c r="F790" i="2" s="1"/>
  <c r="K724" i="2"/>
  <c r="M671" i="2"/>
  <c r="Q671" i="2" s="1"/>
  <c r="M907" i="2"/>
  <c r="Q907" i="2" s="1"/>
  <c r="L617" i="2"/>
  <c r="P617" i="2" s="1"/>
  <c r="F432" i="2"/>
  <c r="K431" i="2"/>
  <c r="K432" i="2" s="1"/>
  <c r="N959" i="2"/>
  <c r="R959" i="2" s="1"/>
  <c r="L933" i="2"/>
  <c r="K934" i="2" s="1"/>
  <c r="N711" i="2"/>
  <c r="R711" i="2" s="1"/>
  <c r="N698" i="2"/>
  <c r="R698" i="2" s="1"/>
  <c r="F618" i="2"/>
  <c r="K617" i="2"/>
  <c r="N111" i="2"/>
  <c r="R111" i="2" s="1"/>
  <c r="R816" i="2"/>
  <c r="R817" i="2" s="1"/>
  <c r="I822" i="2" s="1"/>
  <c r="R652" i="2"/>
  <c r="R653" i="2" s="1"/>
  <c r="I658" i="2" s="1"/>
  <c r="R611" i="2"/>
  <c r="R612" i="2" s="1"/>
  <c r="I617" i="2" s="1"/>
  <c r="N526" i="2"/>
  <c r="R526" i="2" s="1"/>
  <c r="H336" i="2"/>
  <c r="M335" i="2"/>
  <c r="Q335" i="2" s="1"/>
  <c r="M270" i="2"/>
  <c r="Q270" i="2" s="1"/>
  <c r="L158" i="2"/>
  <c r="P158" i="2" s="1"/>
  <c r="R119" i="2"/>
  <c r="R120" i="2" s="1"/>
  <c r="I125" i="2" s="1"/>
  <c r="O120" i="2"/>
  <c r="G125" i="2" s="1"/>
  <c r="M111" i="2"/>
  <c r="N604" i="2"/>
  <c r="R604" i="2" s="1"/>
  <c r="M526" i="2"/>
  <c r="Q526" i="2" s="1"/>
  <c r="Q317" i="2"/>
  <c r="H322" i="2" s="1"/>
  <c r="O941" i="2"/>
  <c r="G946" i="2" s="1"/>
  <c r="O902" i="2"/>
  <c r="G907" i="2" s="1"/>
  <c r="L486" i="2"/>
  <c r="P486" i="2" s="1"/>
  <c r="R454" i="2"/>
  <c r="R455" i="2" s="1"/>
  <c r="I460" i="2" s="1"/>
  <c r="O455" i="2"/>
  <c r="G460" i="2" s="1"/>
  <c r="N941" i="2"/>
  <c r="F946" i="2" s="1"/>
  <c r="N902" i="2"/>
  <c r="F907" i="2" s="1"/>
  <c r="Q508" i="2"/>
  <c r="H513" i="2" s="1"/>
  <c r="F487" i="2"/>
  <c r="K486" i="2"/>
  <c r="Q441" i="2"/>
  <c r="H446" i="2" s="1"/>
  <c r="N418" i="2"/>
  <c r="R418" i="2" s="1"/>
  <c r="R400" i="2"/>
  <c r="I405" i="2" s="1"/>
  <c r="R361" i="2"/>
  <c r="R366" i="2" s="1"/>
  <c r="I371" i="2" s="1"/>
  <c r="O366" i="2"/>
  <c r="G371" i="2" s="1"/>
  <c r="R165" i="2"/>
  <c r="H86" i="2"/>
  <c r="M85" i="2"/>
  <c r="R33" i="2"/>
  <c r="R36" i="2" s="1"/>
  <c r="I41" i="2" s="1"/>
  <c r="O36" i="2"/>
  <c r="G41" i="2" s="1"/>
  <c r="H419" i="2"/>
  <c r="M418" i="2"/>
  <c r="R218" i="2"/>
  <c r="R219" i="2" s="1"/>
  <c r="I224" i="2" s="1"/>
  <c r="O219" i="2"/>
  <c r="G224" i="2" s="1"/>
  <c r="R140" i="2"/>
  <c r="I145" i="2" s="1"/>
  <c r="N85" i="2"/>
  <c r="R85" i="2" s="1"/>
  <c r="Q36" i="2"/>
  <c r="H41" i="2" s="1"/>
  <c r="N666" i="2"/>
  <c r="F671" i="2" s="1"/>
  <c r="N625" i="2"/>
  <c r="F630" i="2" s="1"/>
  <c r="R349" i="2"/>
  <c r="I354" i="2" s="1"/>
  <c r="Q301" i="2"/>
  <c r="H306" i="2" s="1"/>
  <c r="Q283" i="2"/>
  <c r="H288" i="2" s="1"/>
  <c r="M224" i="2"/>
  <c r="Q224" i="2" s="1"/>
  <c r="M158" i="2"/>
  <c r="Q158" i="2" s="1"/>
  <c r="Q140" i="2"/>
  <c r="H145" i="2" s="1"/>
  <c r="Q120" i="2"/>
  <c r="H125" i="2" s="1"/>
  <c r="R571" i="2"/>
  <c r="I576" i="2" s="1"/>
  <c r="R301" i="2"/>
  <c r="I306" i="2" s="1"/>
  <c r="O536" i="2"/>
  <c r="G541" i="2" s="1"/>
  <c r="R536" i="2"/>
  <c r="I541" i="2" s="1"/>
  <c r="Q349" i="2"/>
  <c r="H354" i="2" s="1"/>
  <c r="P270" i="2"/>
  <c r="H212" i="2"/>
  <c r="M211" i="2"/>
  <c r="H112" i="2"/>
  <c r="R67" i="2"/>
  <c r="I72" i="2" s="1"/>
  <c r="R586" i="2"/>
  <c r="I591" i="2" s="1"/>
  <c r="Q536" i="2"/>
  <c r="H541" i="2" s="1"/>
  <c r="Q455" i="2"/>
  <c r="H460" i="2" s="1"/>
  <c r="R237" i="2"/>
  <c r="I242" i="2" s="1"/>
  <c r="Q67" i="2"/>
  <c r="H72" i="2" s="1"/>
  <c r="Q583" i="2"/>
  <c r="Q586" i="2" s="1"/>
  <c r="H591" i="2" s="1"/>
  <c r="N586" i="2"/>
  <c r="F591" i="2" s="1"/>
  <c r="H527" i="2"/>
  <c r="R493" i="2"/>
  <c r="R494" i="2" s="1"/>
  <c r="I499" i="2" s="1"/>
  <c r="H500" i="2" s="1"/>
  <c r="O494" i="2"/>
  <c r="G499" i="2" s="1"/>
  <c r="R314" i="2"/>
  <c r="R317" i="2" s="1"/>
  <c r="I322" i="2" s="1"/>
  <c r="O317" i="2"/>
  <c r="G322" i="2" s="1"/>
  <c r="Q237" i="2"/>
  <c r="H242" i="2" s="1"/>
  <c r="N211" i="2"/>
  <c r="R211" i="2" s="1"/>
  <c r="Q193" i="2"/>
  <c r="H198" i="2" s="1"/>
  <c r="M499" i="2"/>
  <c r="Q499" i="2" s="1"/>
  <c r="H474" i="2"/>
  <c r="M473" i="2"/>
  <c r="P431" i="2"/>
  <c r="F99" i="2"/>
  <c r="K98" i="2"/>
  <c r="K99" i="2" s="1"/>
  <c r="N599" i="2"/>
  <c r="F604" i="2" s="1"/>
  <c r="Q570" i="2"/>
  <c r="Q571" i="2" s="1"/>
  <c r="H576" i="2" s="1"/>
  <c r="Q425" i="2"/>
  <c r="Q426" i="2" s="1"/>
  <c r="H431" i="2" s="1"/>
  <c r="N413" i="2"/>
  <c r="F418" i="2" s="1"/>
  <c r="Q92" i="2"/>
  <c r="Q93" i="2" s="1"/>
  <c r="H98" i="2" s="1"/>
  <c r="R480" i="2"/>
  <c r="R481" i="2" s="1"/>
  <c r="I486" i="2" s="1"/>
  <c r="O468" i="2"/>
  <c r="G473" i="2" s="1"/>
  <c r="O330" i="2"/>
  <c r="G335" i="2" s="1"/>
  <c r="R13" i="2"/>
  <c r="R21" i="2" s="1"/>
  <c r="I26" i="2" s="1"/>
  <c r="N468" i="2"/>
  <c r="F473" i="2" s="1"/>
  <c r="N387" i="2"/>
  <c r="F392" i="2" s="1"/>
  <c r="N330" i="2"/>
  <c r="F335" i="2" s="1"/>
  <c r="N283" i="2"/>
  <c r="F288" i="2" s="1"/>
  <c r="O521" i="2"/>
  <c r="G526" i="2" s="1"/>
  <c r="O301" i="2"/>
  <c r="G306" i="2" s="1"/>
  <c r="N521" i="2"/>
  <c r="F526" i="2" s="1"/>
  <c r="N301" i="2"/>
  <c r="F306" i="2" s="1"/>
  <c r="N153" i="2"/>
  <c r="F158" i="2" s="1"/>
  <c r="N106" i="2"/>
  <c r="F111" i="2" s="1"/>
  <c r="N494" i="2"/>
  <c r="F499" i="2" s="1"/>
  <c r="N455" i="2"/>
  <c r="F460" i="2" s="1"/>
  <c r="N36" i="2"/>
  <c r="F41" i="2" s="1"/>
  <c r="O72" i="2" l="1"/>
  <c r="H751" i="2"/>
  <c r="F960" i="2"/>
  <c r="H271" i="2"/>
  <c r="M989" i="2"/>
  <c r="K73" i="2"/>
  <c r="F712" i="2"/>
  <c r="P711" i="2"/>
  <c r="F804" i="2"/>
  <c r="H855" i="2"/>
  <c r="M474" i="2"/>
  <c r="R854" i="2"/>
  <c r="F869" i="2"/>
  <c r="H487" i="2"/>
  <c r="H778" i="2"/>
  <c r="C1012" i="2"/>
  <c r="L974" i="2"/>
  <c r="K1012" i="2"/>
  <c r="R170" i="2"/>
  <c r="I175" i="2" s="1"/>
  <c r="K974" i="2"/>
  <c r="B1012" i="2"/>
  <c r="K270" i="2"/>
  <c r="K271" i="2" s="1"/>
  <c r="K618" i="2"/>
  <c r="M777" i="2"/>
  <c r="M778" i="2" s="1"/>
  <c r="K803" i="2"/>
  <c r="K804" i="2" s="1"/>
  <c r="N974" i="2"/>
  <c r="O125" i="2"/>
  <c r="H406" i="2"/>
  <c r="F86" i="2"/>
  <c r="F212" i="2"/>
  <c r="H372" i="2"/>
  <c r="P405" i="2"/>
  <c r="F406" i="2"/>
  <c r="P576" i="2"/>
  <c r="K684" i="2"/>
  <c r="O684" i="2" s="1"/>
  <c r="O685" i="2" s="1"/>
  <c r="M711" i="2"/>
  <c r="M712" i="2" s="1"/>
  <c r="F765" i="2"/>
  <c r="Q908" i="2"/>
  <c r="F921" i="2"/>
  <c r="Q933" i="2"/>
  <c r="Q934" i="2" s="1"/>
  <c r="F989" i="2"/>
  <c r="N1001" i="2"/>
  <c r="R1001" i="2" s="1"/>
  <c r="Q1002" i="2" s="1"/>
  <c r="F1002" i="2"/>
  <c r="L1001" i="2"/>
  <c r="O257" i="2"/>
  <c r="O258" i="2" s="1"/>
  <c r="P354" i="2"/>
  <c r="P644" i="2"/>
  <c r="L764" i="2"/>
  <c r="P764" i="2" s="1"/>
  <c r="F73" i="2"/>
  <c r="H393" i="2"/>
  <c r="F258" i="2"/>
  <c r="F645" i="2"/>
  <c r="K645" i="2"/>
  <c r="F146" i="2"/>
  <c r="P72" i="2"/>
  <c r="M392" i="2"/>
  <c r="Q392" i="2" s="1"/>
  <c r="Q393" i="2" s="1"/>
  <c r="K145" i="2"/>
  <c r="O145" i="2" s="1"/>
  <c r="O146" i="2" s="1"/>
  <c r="L822" i="2"/>
  <c r="P822" i="2" s="1"/>
  <c r="F659" i="2"/>
  <c r="F823" i="2"/>
  <c r="Q645" i="2"/>
  <c r="Q988" i="2"/>
  <c r="H989" i="2"/>
  <c r="R988" i="2"/>
  <c r="K989" i="2"/>
  <c r="F975" i="2"/>
  <c r="P959" i="2"/>
  <c r="M947" i="2"/>
  <c r="H934" i="2"/>
  <c r="H895" i="2"/>
  <c r="K882" i="2"/>
  <c r="L868" i="2"/>
  <c r="P868" i="2" s="1"/>
  <c r="O869" i="2" s="1"/>
  <c r="M855" i="2"/>
  <c r="K854" i="2"/>
  <c r="K855" i="2" s="1"/>
  <c r="Q804" i="2"/>
  <c r="M804" i="2"/>
  <c r="H765" i="2"/>
  <c r="F751" i="2"/>
  <c r="P750" i="2"/>
  <c r="F738" i="2"/>
  <c r="H725" i="2"/>
  <c r="Q724" i="2"/>
  <c r="Q725" i="2" s="1"/>
  <c r="L698" i="2"/>
  <c r="P698" i="2" s="1"/>
  <c r="M698" i="2"/>
  <c r="Q698" i="2" s="1"/>
  <c r="Q699" i="2" s="1"/>
  <c r="H685" i="2"/>
  <c r="M685" i="2"/>
  <c r="K658" i="2"/>
  <c r="K659" i="2" s="1"/>
  <c r="O644" i="2"/>
  <c r="M605" i="2"/>
  <c r="K577" i="2"/>
  <c r="O405" i="2"/>
  <c r="R288" i="2"/>
  <c r="R198" i="2"/>
  <c r="N158" i="2"/>
  <c r="R158" i="2" s="1"/>
  <c r="Q159" i="2" s="1"/>
  <c r="H258" i="2"/>
  <c r="P881" i="2"/>
  <c r="F882" i="2"/>
  <c r="P933" i="2"/>
  <c r="O934" i="2" s="1"/>
  <c r="F577" i="2"/>
  <c r="F27" i="2"/>
  <c r="Q473" i="2"/>
  <c r="Q474" i="2" s="1"/>
  <c r="K258" i="2"/>
  <c r="F199" i="2"/>
  <c r="O211" i="2"/>
  <c r="O212" i="2" s="1"/>
  <c r="K212" i="2"/>
  <c r="F447" i="2"/>
  <c r="O895" i="2"/>
  <c r="Q738" i="2"/>
  <c r="K738" i="2"/>
  <c r="O27" i="2"/>
  <c r="K487" i="2"/>
  <c r="O764" i="2"/>
  <c r="Q946" i="2"/>
  <c r="Q947" i="2" s="1"/>
  <c r="R513" i="2"/>
  <c r="O617" i="2"/>
  <c r="O618" i="2" s="1"/>
  <c r="K959" i="2"/>
  <c r="O959" i="2" s="1"/>
  <c r="M764" i="2"/>
  <c r="Q764" i="2" s="1"/>
  <c r="Q765" i="2" s="1"/>
  <c r="L418" i="2"/>
  <c r="P418" i="2" s="1"/>
  <c r="K541" i="2"/>
  <c r="O541" i="2" s="1"/>
  <c r="K514" i="2"/>
  <c r="Q336" i="2"/>
  <c r="H645" i="2"/>
  <c r="O431" i="2"/>
  <c r="O432" i="2" s="1"/>
  <c r="M895" i="2"/>
  <c r="K778" i="2"/>
  <c r="K55" i="2"/>
  <c r="K56" i="2" s="1"/>
  <c r="F56" i="2"/>
  <c r="L85" i="2"/>
  <c r="K86" i="2" s="1"/>
  <c r="F514" i="2"/>
  <c r="M419" i="2"/>
  <c r="P55" i="2"/>
  <c r="Q854" i="2"/>
  <c r="M934" i="2"/>
  <c r="K242" i="2"/>
  <c r="F243" i="2"/>
  <c r="M645" i="2"/>
  <c r="R894" i="2"/>
  <c r="Q895" i="2" s="1"/>
  <c r="M908" i="2"/>
  <c r="K725" i="2"/>
  <c r="L198" i="2"/>
  <c r="P198" i="2" s="1"/>
  <c r="O199" i="2" s="1"/>
  <c r="H56" i="2"/>
  <c r="K371" i="2"/>
  <c r="O371" i="2" s="1"/>
  <c r="F355" i="2"/>
  <c r="K354" i="2"/>
  <c r="K355" i="2" s="1"/>
  <c r="O446" i="2"/>
  <c r="O447" i="2" s="1"/>
  <c r="M112" i="2"/>
  <c r="L920" i="2"/>
  <c r="P920" i="2" s="1"/>
  <c r="N322" i="2"/>
  <c r="R322" i="2" s="1"/>
  <c r="N460" i="2"/>
  <c r="R460" i="2" s="1"/>
  <c r="N26" i="2"/>
  <c r="R26" i="2" s="1"/>
  <c r="H27" i="2"/>
  <c r="K841" i="2"/>
  <c r="O841" i="2" s="1"/>
  <c r="F842" i="2"/>
  <c r="N145" i="2"/>
  <c r="R145" i="2" s="1"/>
  <c r="L335" i="2"/>
  <c r="P335" i="2" s="1"/>
  <c r="O98" i="2"/>
  <c r="O99" i="2" s="1"/>
  <c r="K27" i="2"/>
  <c r="L175" i="2"/>
  <c r="K176" i="2" s="1"/>
  <c r="F176" i="2"/>
  <c r="O486" i="2"/>
  <c r="O487" i="2" s="1"/>
  <c r="Q527" i="2"/>
  <c r="O988" i="2"/>
  <c r="O989" i="2" s="1"/>
  <c r="M790" i="2"/>
  <c r="H791" i="2"/>
  <c r="N841" i="2"/>
  <c r="R841" i="2" s="1"/>
  <c r="M72" i="2"/>
  <c r="Q72" i="2" s="1"/>
  <c r="H73" i="2"/>
  <c r="L841" i="2"/>
  <c r="P841" i="2" s="1"/>
  <c r="K306" i="2"/>
  <c r="F307" i="2"/>
  <c r="L473" i="2"/>
  <c r="P473" i="2" s="1"/>
  <c r="K406" i="2"/>
  <c r="H289" i="2"/>
  <c r="M288" i="2"/>
  <c r="M289" i="2" s="1"/>
  <c r="Q418" i="2"/>
  <c r="Q419" i="2" s="1"/>
  <c r="M513" i="2"/>
  <c r="M514" i="2" s="1"/>
  <c r="H514" i="2"/>
  <c r="M527" i="2"/>
  <c r="N617" i="2"/>
  <c r="M618" i="2" s="1"/>
  <c r="H618" i="2"/>
  <c r="L790" i="2"/>
  <c r="P790" i="2" s="1"/>
  <c r="M974" i="2"/>
  <c r="H975" i="2"/>
  <c r="O777" i="2"/>
  <c r="O778" i="2" s="1"/>
  <c r="Q604" i="2"/>
  <c r="Q605" i="2" s="1"/>
  <c r="N486" i="2"/>
  <c r="M487" i="2" s="1"/>
  <c r="M125" i="2"/>
  <c r="H126" i="2"/>
  <c r="M306" i="2"/>
  <c r="Q306" i="2" s="1"/>
  <c r="H307" i="2"/>
  <c r="H577" i="2"/>
  <c r="M576" i="2"/>
  <c r="N658" i="2"/>
  <c r="R658" i="2" s="1"/>
  <c r="N790" i="2"/>
  <c r="R790" i="2" s="1"/>
  <c r="H659" i="2"/>
  <c r="K111" i="2"/>
  <c r="K112" i="2" s="1"/>
  <c r="F112" i="2"/>
  <c r="L460" i="2"/>
  <c r="P460" i="2" s="1"/>
  <c r="Q960" i="2"/>
  <c r="K526" i="2"/>
  <c r="F527" i="2"/>
  <c r="M98" i="2"/>
  <c r="M99" i="2" s="1"/>
  <c r="H99" i="2"/>
  <c r="M242" i="2"/>
  <c r="Q242" i="2" s="1"/>
  <c r="H243" i="2"/>
  <c r="N72" i="2"/>
  <c r="R72" i="2" s="1"/>
  <c r="O513" i="2"/>
  <c r="O514" i="2" s="1"/>
  <c r="M145" i="2"/>
  <c r="H146" i="2"/>
  <c r="N354" i="2"/>
  <c r="R354" i="2" s="1"/>
  <c r="L224" i="2"/>
  <c r="K225" i="2" s="1"/>
  <c r="F225" i="2"/>
  <c r="K907" i="2"/>
  <c r="F908" i="2"/>
  <c r="M271" i="2"/>
  <c r="O822" i="2"/>
  <c r="Q617" i="2"/>
  <c r="Q658" i="2"/>
  <c r="F474" i="2"/>
  <c r="K473" i="2"/>
  <c r="M841" i="2"/>
  <c r="H842" i="2"/>
  <c r="L306" i="2"/>
  <c r="P306" i="2" s="1"/>
  <c r="N257" i="2"/>
  <c r="R257" i="2" s="1"/>
  <c r="Q258" i="2" s="1"/>
  <c r="L499" i="2"/>
  <c r="P499" i="2" s="1"/>
  <c r="N541" i="2"/>
  <c r="R541" i="2" s="1"/>
  <c r="N224" i="2"/>
  <c r="R224" i="2" s="1"/>
  <c r="Q225" i="2" s="1"/>
  <c r="O576" i="2"/>
  <c r="L371" i="2"/>
  <c r="F372" i="2"/>
  <c r="K946" i="2"/>
  <c r="O946" i="2" s="1"/>
  <c r="F947" i="2"/>
  <c r="L907" i="2"/>
  <c r="P907" i="2" s="1"/>
  <c r="L630" i="2"/>
  <c r="P630" i="2" s="1"/>
  <c r="M882" i="2"/>
  <c r="L125" i="2"/>
  <c r="K126" i="2" s="1"/>
  <c r="F126" i="2"/>
  <c r="L526" i="2"/>
  <c r="P526" i="2" s="1"/>
  <c r="H199" i="2"/>
  <c r="M198" i="2"/>
  <c r="M199" i="2" s="1"/>
  <c r="N499" i="2"/>
  <c r="M500" i="2" s="1"/>
  <c r="M212" i="2"/>
  <c r="F542" i="2"/>
  <c r="L541" i="2"/>
  <c r="P541" i="2" s="1"/>
  <c r="K630" i="2"/>
  <c r="O630" i="2" s="1"/>
  <c r="F631" i="2"/>
  <c r="L41" i="2"/>
  <c r="P41" i="2" s="1"/>
  <c r="N371" i="2"/>
  <c r="M372" i="2" s="1"/>
  <c r="L946" i="2"/>
  <c r="P946" i="2" s="1"/>
  <c r="Q271" i="2"/>
  <c r="H823" i="2"/>
  <c r="M822" i="2"/>
  <c r="K712" i="2"/>
  <c r="O711" i="2"/>
  <c r="N630" i="2"/>
  <c r="R630" i="2" s="1"/>
  <c r="Q631" i="2" s="1"/>
  <c r="Q684" i="2"/>
  <c r="Q685" i="2" s="1"/>
  <c r="M921" i="2"/>
  <c r="N576" i="2"/>
  <c r="R576" i="2" s="1"/>
  <c r="K790" i="2"/>
  <c r="O790" i="2" s="1"/>
  <c r="F791" i="2"/>
  <c r="F419" i="2"/>
  <c r="K418" i="2"/>
  <c r="N242" i="2"/>
  <c r="R242" i="2" s="1"/>
  <c r="K671" i="2"/>
  <c r="O671" i="2" s="1"/>
  <c r="F672" i="2"/>
  <c r="N41" i="2"/>
  <c r="R41" i="2" s="1"/>
  <c r="N405" i="2"/>
  <c r="M406" i="2" s="1"/>
  <c r="Q56" i="2"/>
  <c r="N868" i="2"/>
  <c r="R868" i="2" s="1"/>
  <c r="H869" i="2"/>
  <c r="Q881" i="2"/>
  <c r="Q882" i="2" s="1"/>
  <c r="O881" i="2"/>
  <c r="K158" i="2"/>
  <c r="K159" i="2" s="1"/>
  <c r="F159" i="2"/>
  <c r="K41" i="2"/>
  <c r="F42" i="2"/>
  <c r="F289" i="2"/>
  <c r="K288" i="2"/>
  <c r="K289" i="2" s="1"/>
  <c r="M431" i="2"/>
  <c r="M432" i="2" s="1"/>
  <c r="H432" i="2"/>
  <c r="K591" i="2"/>
  <c r="K592" i="2" s="1"/>
  <c r="F592" i="2"/>
  <c r="M460" i="2"/>
  <c r="Q460" i="2" s="1"/>
  <c r="H461" i="2"/>
  <c r="Q211" i="2"/>
  <c r="Q212" i="2" s="1"/>
  <c r="H225" i="2"/>
  <c r="M41" i="2"/>
  <c r="Q41" i="2" s="1"/>
  <c r="H42" i="2"/>
  <c r="M86" i="2"/>
  <c r="M56" i="2"/>
  <c r="K447" i="2"/>
  <c r="O737" i="2"/>
  <c r="O738" i="2" s="1"/>
  <c r="O920" i="2"/>
  <c r="L671" i="2"/>
  <c r="P671" i="2" s="1"/>
  <c r="M738" i="2"/>
  <c r="O724" i="2"/>
  <c r="O725" i="2" s="1"/>
  <c r="Q920" i="2"/>
  <c r="Q921" i="2" s="1"/>
  <c r="N125" i="2"/>
  <c r="R125" i="2" s="1"/>
  <c r="K460" i="2"/>
  <c r="O460" i="2" s="1"/>
  <c r="F461" i="2"/>
  <c r="F336" i="2"/>
  <c r="K335" i="2"/>
  <c r="O335" i="2" s="1"/>
  <c r="M591" i="2"/>
  <c r="Q591" i="2" s="1"/>
  <c r="H592" i="2"/>
  <c r="H542" i="2"/>
  <c r="M541" i="2"/>
  <c r="M322" i="2"/>
  <c r="H323" i="2"/>
  <c r="M336" i="2"/>
  <c r="N671" i="2"/>
  <c r="M672" i="2" s="1"/>
  <c r="M751" i="2"/>
  <c r="K751" i="2"/>
  <c r="O750" i="2"/>
  <c r="Q751" i="2"/>
  <c r="N822" i="2"/>
  <c r="K499" i="2"/>
  <c r="F500" i="2"/>
  <c r="F393" i="2"/>
  <c r="K392" i="2"/>
  <c r="K393" i="2" s="1"/>
  <c r="F605" i="2"/>
  <c r="K604" i="2"/>
  <c r="K605" i="2" s="1"/>
  <c r="Q26" i="2"/>
  <c r="L322" i="2"/>
  <c r="K323" i="2" s="1"/>
  <c r="F323" i="2"/>
  <c r="N591" i="2"/>
  <c r="R591" i="2" s="1"/>
  <c r="H355" i="2"/>
  <c r="M354" i="2"/>
  <c r="N306" i="2"/>
  <c r="R306" i="2" s="1"/>
  <c r="Q405" i="2"/>
  <c r="Q85" i="2"/>
  <c r="Q86" i="2" s="1"/>
  <c r="M446" i="2"/>
  <c r="M447" i="2" s="1"/>
  <c r="H447" i="2"/>
  <c r="Q111" i="2"/>
  <c r="Q112" i="2" s="1"/>
  <c r="M960" i="2"/>
  <c r="O698" i="2"/>
  <c r="M725" i="2"/>
  <c r="O73" i="2" l="1"/>
  <c r="O712" i="2"/>
  <c r="O803" i="2"/>
  <c r="O804" i="2" s="1"/>
  <c r="O751" i="2"/>
  <c r="K869" i="2"/>
  <c r="O882" i="2"/>
  <c r="O658" i="2"/>
  <c r="O659" i="2" s="1"/>
  <c r="Q855" i="2"/>
  <c r="K960" i="2"/>
  <c r="M699" i="2"/>
  <c r="F1020" i="2"/>
  <c r="K372" i="2"/>
  <c r="O270" i="2"/>
  <c r="O271" i="2" s="1"/>
  <c r="L1012" i="2"/>
  <c r="G1020" i="2" s="1"/>
  <c r="H176" i="2"/>
  <c r="N175" i="2"/>
  <c r="M176" i="2" s="1"/>
  <c r="K685" i="2"/>
  <c r="M323" i="2"/>
  <c r="O974" i="2"/>
  <c r="E1012" i="2"/>
  <c r="P974" i="2"/>
  <c r="N1012" i="2"/>
  <c r="Q777" i="2"/>
  <c r="Q778" i="2" s="1"/>
  <c r="K975" i="2"/>
  <c r="O577" i="2"/>
  <c r="R974" i="2"/>
  <c r="K500" i="2"/>
  <c r="R499" i="2"/>
  <c r="Q500" i="2" s="1"/>
  <c r="Q974" i="2"/>
  <c r="F1012" i="2"/>
  <c r="K474" i="2"/>
  <c r="Q989" i="2"/>
  <c r="M1002" i="2"/>
  <c r="K146" i="2"/>
  <c r="M393" i="2"/>
  <c r="O406" i="2"/>
  <c r="Q711" i="2"/>
  <c r="Q712" i="2" s="1"/>
  <c r="K823" i="2"/>
  <c r="O854" i="2"/>
  <c r="O855" i="2" s="1"/>
  <c r="P1001" i="2"/>
  <c r="O1002" i="2" s="1"/>
  <c r="K1002" i="2"/>
  <c r="O392" i="2"/>
  <c r="O393" i="2" s="1"/>
  <c r="O645" i="2"/>
  <c r="K199" i="2"/>
  <c r="O823" i="2"/>
  <c r="O765" i="2"/>
  <c r="K765" i="2"/>
  <c r="P322" i="2"/>
  <c r="O323" i="2" s="1"/>
  <c r="M542" i="2"/>
  <c r="K42" i="2"/>
  <c r="Q446" i="2"/>
  <c r="Q447" i="2" s="1"/>
  <c r="M27" i="2"/>
  <c r="O960" i="2"/>
  <c r="K921" i="2"/>
  <c r="M842" i="2"/>
  <c r="O699" i="2"/>
  <c r="K699" i="2"/>
  <c r="R671" i="2"/>
  <c r="Q672" i="2" s="1"/>
  <c r="O591" i="2"/>
  <c r="O592" i="2" s="1"/>
  <c r="K527" i="2"/>
  <c r="Q513" i="2"/>
  <c r="Q514" i="2" s="1"/>
  <c r="R405" i="2"/>
  <c r="Q406" i="2" s="1"/>
  <c r="R371" i="2"/>
  <c r="Q372" i="2" s="1"/>
  <c r="K307" i="2"/>
  <c r="M225" i="2"/>
  <c r="M159" i="2"/>
  <c r="M126" i="2"/>
  <c r="O158" i="2"/>
  <c r="O159" i="2" s="1"/>
  <c r="Q288" i="2"/>
  <c r="Q289" i="2" s="1"/>
  <c r="M869" i="2"/>
  <c r="M765" i="2"/>
  <c r="Q431" i="2"/>
  <c r="Q432" i="2" s="1"/>
  <c r="O111" i="2"/>
  <c r="O112" i="2" s="1"/>
  <c r="M577" i="2"/>
  <c r="K542" i="2"/>
  <c r="Q541" i="2"/>
  <c r="Q542" i="2" s="1"/>
  <c r="M146" i="2"/>
  <c r="O542" i="2"/>
  <c r="M355" i="2"/>
  <c r="Q307" i="2"/>
  <c r="P175" i="2"/>
  <c r="O176" i="2" s="1"/>
  <c r="P85" i="2"/>
  <c r="O86" i="2" s="1"/>
  <c r="K336" i="2"/>
  <c r="Q243" i="2"/>
  <c r="O354" i="2"/>
  <c r="O355" i="2" s="1"/>
  <c r="O55" i="2"/>
  <c r="O56" i="2" s="1"/>
  <c r="O336" i="2"/>
  <c r="O288" i="2"/>
  <c r="O289" i="2" s="1"/>
  <c r="K908" i="2"/>
  <c r="M243" i="2"/>
  <c r="Q592" i="2"/>
  <c r="M592" i="2"/>
  <c r="O242" i="2"/>
  <c r="O243" i="2" s="1"/>
  <c r="K243" i="2"/>
  <c r="O604" i="2"/>
  <c r="O605" i="2" s="1"/>
  <c r="Q322" i="2"/>
  <c r="Q323" i="2" s="1"/>
  <c r="O921" i="2"/>
  <c r="K419" i="2"/>
  <c r="O631" i="2"/>
  <c r="P125" i="2"/>
  <c r="O126" i="2" s="1"/>
  <c r="P371" i="2"/>
  <c r="O372" i="2" s="1"/>
  <c r="Q841" i="2"/>
  <c r="Q842" i="2" s="1"/>
  <c r="M659" i="2"/>
  <c r="M791" i="2"/>
  <c r="R822" i="2"/>
  <c r="R486" i="2"/>
  <c r="Q487" i="2" s="1"/>
  <c r="Q198" i="2"/>
  <c r="Q199" i="2" s="1"/>
  <c r="M258" i="2"/>
  <c r="O907" i="2"/>
  <c r="O908" i="2" s="1"/>
  <c r="K791" i="2"/>
  <c r="M823" i="2"/>
  <c r="Q576" i="2"/>
  <c r="Q577" i="2" s="1"/>
  <c r="Q73" i="2"/>
  <c r="O842" i="2"/>
  <c r="Q869" i="2"/>
  <c r="O791" i="2"/>
  <c r="M42" i="2"/>
  <c r="O473" i="2"/>
  <c r="O474" i="2" s="1"/>
  <c r="P224" i="2"/>
  <c r="O225" i="2" s="1"/>
  <c r="M73" i="2"/>
  <c r="K842" i="2"/>
  <c r="Q42" i="2"/>
  <c r="O672" i="2"/>
  <c r="Q822" i="2"/>
  <c r="K631" i="2"/>
  <c r="R617" i="2"/>
  <c r="Q618" i="2" s="1"/>
  <c r="O461" i="2"/>
  <c r="K672" i="2"/>
  <c r="Q98" i="2"/>
  <c r="Q99" i="2" s="1"/>
  <c r="M631" i="2"/>
  <c r="Q354" i="2"/>
  <c r="Q355" i="2" s="1"/>
  <c r="K461" i="2"/>
  <c r="O947" i="2"/>
  <c r="Q659" i="2"/>
  <c r="M307" i="2"/>
  <c r="Q461" i="2"/>
  <c r="K947" i="2"/>
  <c r="M975" i="2"/>
  <c r="Q27" i="2"/>
  <c r="O499" i="2"/>
  <c r="O500" i="2" s="1"/>
  <c r="M461" i="2"/>
  <c r="O41" i="2"/>
  <c r="O42" i="2" s="1"/>
  <c r="O418" i="2"/>
  <c r="O419" i="2" s="1"/>
  <c r="Q145" i="2"/>
  <c r="Q146" i="2" s="1"/>
  <c r="O526" i="2"/>
  <c r="O527" i="2" s="1"/>
  <c r="Q125" i="2"/>
  <c r="Q126" i="2" s="1"/>
  <c r="O306" i="2"/>
  <c r="O307" i="2" s="1"/>
  <c r="Q790" i="2"/>
  <c r="Q791" i="2" s="1"/>
  <c r="R175" i="2" l="1"/>
  <c r="Q176" i="2" s="1"/>
  <c r="O1012" i="2"/>
  <c r="J1020" i="2" s="1"/>
  <c r="Q975" i="2"/>
  <c r="I1020" i="2"/>
  <c r="P1012" i="2"/>
  <c r="H1012" i="2"/>
  <c r="G1012" i="2"/>
  <c r="O975" i="2"/>
  <c r="Q823" i="2"/>
  <c r="Q1012" i="2" l="1"/>
  <c r="L1020" i="2" s="1"/>
  <c r="K1020" i="2"/>
</calcChain>
</file>

<file path=xl/sharedStrings.xml><?xml version="1.0" encoding="utf-8"?>
<sst xmlns="http://schemas.openxmlformats.org/spreadsheetml/2006/main" count="3567" uniqueCount="329">
  <si>
    <t>L.p.</t>
  </si>
  <si>
    <t>Asortyment</t>
  </si>
  <si>
    <t>Nazwa preparatu oferowanego</t>
  </si>
  <si>
    <t>Producent</t>
  </si>
  <si>
    <t>Wielkość opakowania oferowanego</t>
  </si>
  <si>
    <t>Kod EAN</t>
  </si>
  <si>
    <t>Stawka VAT (%)</t>
  </si>
  <si>
    <t>op.</t>
  </si>
  <si>
    <t xml:space="preserve">Brolucizumab 120mg/ml amp-strzyk </t>
  </si>
  <si>
    <t>Sekukinumab, 300 mg, roztwór do wstrzykiwań we wstrzykiwaczu, 1 wstrzykiwacz</t>
  </si>
  <si>
    <t>Ofatumumab 20mg/0,4ml roztwór do wstrzykiwań we wstrzykiwaczu</t>
  </si>
  <si>
    <t>Siponimod 0,25 mg op. a 12 tabl</t>
  </si>
  <si>
    <t>Siponimod 0,25 mg op. a 120 tabl</t>
  </si>
  <si>
    <t>Siponimod 2 mg op. a 28 tabl</t>
  </si>
  <si>
    <t>Baricitinib 4 mg x 35 tabl.- do programu lekowego B33</t>
  </si>
  <si>
    <t>Baricitinib 2 mg x 35 tabl.- do programu lekowego B33</t>
  </si>
  <si>
    <t xml:space="preserve">Ixekizumab 80mg/1ml; 1op.= 2 wstrzykiwacze </t>
  </si>
  <si>
    <t>Certolizumab 200 mg certolizumabu pegol w 1 ml. Roztwór do wstrzykiwań w ampułkostrzykawce (1 op - 2 ampułkostrzykawki)</t>
  </si>
  <si>
    <t xml:space="preserve">Nivolumab 100 mg/10ml koncentrat op a 1 fiol </t>
  </si>
  <si>
    <t>Nivolumab 40mg/4ml koncentrat op a 1  fiol 5</t>
  </si>
  <si>
    <t xml:space="preserve">Ipilimumab 5mg/ml koncentrat do sporz. Roztw. Do infuzji fiol a 10 ml </t>
  </si>
  <si>
    <t>Ozanimodum, kaps. twarde, 0,23 + 0,46 mg, 7 szt. (4 x 0,23 mg + 3 x 0,46mg)</t>
  </si>
  <si>
    <t>Ozanimodum, kaps. twarde, 0,92 mg, 28 szt.</t>
  </si>
  <si>
    <t>Beksaroten [0,075 G] x 100 KAPS</t>
  </si>
  <si>
    <t>Botulinum Toxin A [500 j.] x 1 FIOL .</t>
  </si>
  <si>
    <t>szt.</t>
  </si>
  <si>
    <t>Risankizumabum, roztwór do wstrzykiwań, 150 mg/ml, 1 wstrzyk.po 1 ml</t>
  </si>
  <si>
    <t>Upadacitinib 15 mg op. a 28 tabl.</t>
  </si>
  <si>
    <t xml:space="preserve">Guselkumab 100 mg/ml; 1 ampułkostrzykawka 1 ml </t>
  </si>
  <si>
    <t xml:space="preserve">Ustekinumab 45 mg/0,5 ml x 1 amp. </t>
  </si>
  <si>
    <t>Golimumab 0,05 G/0,5 ml; 1 wstrzykiwacz</t>
  </si>
  <si>
    <t>Teryflunomid 14 mg x 28 tabl.</t>
  </si>
  <si>
    <t>Cemiplimabum,koncentrat do sporządzania roztworu do infuzji, 350 mg 1 fiol.</t>
  </si>
  <si>
    <t>Alektynib 150mg x 224 kaps</t>
  </si>
  <si>
    <t xml:space="preserve">Atezolizumab 1200 mg koncetrat.  Op a 1 fiol </t>
  </si>
  <si>
    <t>Atezolizumabum, 840 mg, koncentrat do sporządzania roztworu do infuzji, 1 fiol.a 14 ml</t>
  </si>
  <si>
    <t>OCRELIZUMAB 0,3 G/10 ML x 1 FIOL. -  do programu lekowego B.46</t>
  </si>
  <si>
    <t>Tocilizumab 162mg/0,9 ml do podania podskórnego; 1op. = 4 amp.strzyk.</t>
  </si>
  <si>
    <t xml:space="preserve">Tocilizumab 200mg/10ml </t>
  </si>
  <si>
    <t>fiol.</t>
  </si>
  <si>
    <t xml:space="preserve">Tocilizumab 400mg/20 ml </t>
  </si>
  <si>
    <t xml:space="preserve">Tocilizumab 80mg/4ml </t>
  </si>
  <si>
    <t>Entrectinibum 100 mg kaps. twarde, 30 szt.  w programie B.6</t>
  </si>
  <si>
    <t>Entrectinibum 200 mg kaps. twarde, 90 szt.  w programie B.6</t>
  </si>
  <si>
    <t>Aflibercept - roztwór do wstrzykowań; 40 mg/ml; 1 fiol. 0,1ml</t>
  </si>
  <si>
    <t xml:space="preserve">Interferon beta 1 b - proszek do sporządzenia roztworu do wstrzykiwań o zawartość substancji czynnej 300 ug. Każde opakowanie musi zawierać 15 pojedynczych zestawów do wstrzyknięć 250 mikrogramów w 1 ml. Pojedynczy zestaw zawiera: 1 fiolkę z proszkiem do sporządzenia roztworu do wstrzykiwań (zawierającą substancję czynną, 1 ampułkostrzykawkę z rozpuszczalnikiem, 1 łącznik (adapter) fiolki z igłą, 2 waciki nasączone alkoholem.  </t>
  </si>
  <si>
    <t>DIMETHYL FUMARATE [0,12 G] x 14 KAPS.</t>
  </si>
  <si>
    <t>DIMETHYL FUMARATE [0,24 G] x 56 KAPS.</t>
  </si>
  <si>
    <t>Natalizumab 300 mg wszytskie dostepne formy</t>
  </si>
  <si>
    <t>Peginterferon beta-1a, roztwór do wstrzykiwań; 125 µg  2 wstrzykiwacze 0,5 ml  =1op.</t>
  </si>
  <si>
    <t>Peginterferon beta-1a, roztwór do wstrzykiwań; 63 µg + 94 µg; 1 wstrzykiwacz 0,5 ml [63 µg] + 1 wstrzykiwacz 0,5 ml [94 µg] =1op.</t>
  </si>
  <si>
    <t>CLADRIBINE 0,01 G x 1 TABL. Zamawiający wymaga dostępności wszystkich refundowanych opakowań</t>
  </si>
  <si>
    <t>Interferon beta 1 a -  [0,132 MG/1,5 ML = 36 MLN J.M.] x 4 WKŁADY</t>
  </si>
  <si>
    <t>Interferon beta 1 a - 44 µg, do podawania podskórnego, każde opakowanie zbiorcze zawiera 12 ampułkostrzykawek</t>
  </si>
  <si>
    <t>Pembrolizubam koncentrat 25mg/ml fiol 4 ml. Op a 1 fiol</t>
  </si>
  <si>
    <t>DARBEPOETIN ALFA 0,03 MG/0,3 ML 1 AMPUŁKOSTRZYKAWKA</t>
  </si>
  <si>
    <t>DARBEPOETIN ALFA 0,02 MG/0,5 ML 1 AMPUŁKOSTRZYKAWKA</t>
  </si>
  <si>
    <t>DARBEPOETIN ALFA 0,04 MG/0,4 ML 1 AMPUŁKOSTRZYKAWKA</t>
  </si>
  <si>
    <t xml:space="preserve">Ozymertinib 40 mg op a 30 tabl powl </t>
  </si>
  <si>
    <t xml:space="preserve">Ozymertinib 80 mg op a 30 tabl powl </t>
  </si>
  <si>
    <t>Durvulumab 0,5g/10ml x 1 fiol</t>
  </si>
  <si>
    <t>Lorlatynib 25 mg  tabl powl op a 90 szt</t>
  </si>
  <si>
    <t>Lorlatynib 100 mg tabl powl op a 30 szt</t>
  </si>
  <si>
    <t xml:space="preserve">Kryzotynib  0,2g x 60 kaps </t>
  </si>
  <si>
    <t>Krytozynib 0,25 g x 60 kaps</t>
  </si>
  <si>
    <t>Tofacitinib 5 mg x 56 tabl.- do programu lekowego B33</t>
  </si>
  <si>
    <t>Afatynib 20 mg x 28 szt</t>
  </si>
  <si>
    <t>Afatynib 30 mg x 28 szt</t>
  </si>
  <si>
    <t>Afatynib 40 mg x 28 szt</t>
  </si>
  <si>
    <t>Nintedanib 100 mg op a 60 kaps * produkt w programach B 87 oraz B.135</t>
  </si>
  <si>
    <t>Nintedanib 150 mg op a 60 kaps * produkt w programach B 87 oraz B.135</t>
  </si>
  <si>
    <t>Brigatynib  90mg x 7 + 180 x 21 )</t>
  </si>
  <si>
    <t>Brigatynib 180 x 28 tabl</t>
  </si>
  <si>
    <t>Brigatynib 90 x 28 tabl</t>
  </si>
  <si>
    <t>Brigatynib 30 x 28 tabl</t>
  </si>
  <si>
    <t xml:space="preserve">Brentuksymab 50mg op a 1 fiol </t>
  </si>
  <si>
    <t>Tyldrakizumab 100 mg amp-strzyk</t>
  </si>
  <si>
    <t>Anakinra, roztwór do wstrzykiwań, 100 mg/0,67 ml, 7 amp.-strz. po 0,67 ml z podziałką</t>
  </si>
  <si>
    <t>Paricalcitolum, roztwór do wstrzykiwań, 5 μg/ml, 5 fiol.a 1 ml</t>
  </si>
  <si>
    <t>Octan glatirameru - 40 mg, do podawania podskórnego, każde zbiorcze opakowanie zawiera 12 ampułkostrzykawek</t>
  </si>
  <si>
    <t xml:space="preserve">Fingolimod 0,5 mg x 28 kaps </t>
  </si>
  <si>
    <t xml:space="preserve">Etanercept 50mg x 4 szt. po 1 ml </t>
  </si>
  <si>
    <t>Rituximab 0,5/50ml x 1 fiol.</t>
  </si>
  <si>
    <t>Rituximabum, 100 mg,  koncentrat do sporządzania roztworu do infuzji, 2 fiol.po 10 ml</t>
  </si>
  <si>
    <t>Roztwór immunoglobuliny ludzkiej normalnej do infuzji (5% lub 10%), We wszystkich dostępnych objetościach objętych refundacją</t>
  </si>
  <si>
    <t>gram</t>
  </si>
  <si>
    <t>Cinacalcetum 30 mg a 28 tabl.</t>
  </si>
  <si>
    <t>Cinacalcetum 60 mg a 28 tabl.</t>
  </si>
  <si>
    <t>Cinacalcetum 90 mg a 28 tabl.</t>
  </si>
  <si>
    <t>Cisplatinum, koncentrat do sporządzania roztworu do infuzji, 1mg/1 ml x 1 fiolka a 10 ml. Roztwór po otwarciu fiolki wykazuje stabilność przez 28 dni w temp. do 25 *C bez dostępu światła.</t>
  </si>
  <si>
    <t>Cisplatinum, koncentrat do sporządzania roztworu do infuzji,  1 mg/ ml x 1 fiolka a 50ml  . Roztwór po otwarciu fiolki wykazuje stabilność przez 28 dni w temp. do 25 *C bez dostępu światła.</t>
  </si>
  <si>
    <t>Cisplatinum, koncentrat do sporządzania roztworu do infuzji, 1 mg/ ml x 1 fiolka a 100ml . Roztwór po otwarciu fiolki wykazuje stabilność przez 28 dni w temp. do 25 *C bez dostępu światła.</t>
  </si>
  <si>
    <t>Carboplatin konc do sporządz roztworu do inf 10mg/ml x 1 fiolka a 15 ml. Roztwór po otwarciu fiolki wykazuje stabilność przez 28 dni w temp. do 25 *C bez dostępu światła.</t>
  </si>
  <si>
    <t>Carboplatin konc do sporządz roztworu do inf 10mg/ml a 1 fiolka a 45 ml. Roztwór po otwarciu fiolki wykazuje stabilność przez 28 dni w temp. do 25 *C bez dostępu światła.</t>
  </si>
  <si>
    <t>Carboplatin konc do sporządz roztworu do inf 10mg/ml a 1 fiolka a 60 ml. Roztwór po otwarciu fiolki wykazuje stabilność przez 28 dni w temp. do 25 *C bez dostępu światła.</t>
  </si>
  <si>
    <t>Gemcitabinum, koncentrat do sporządzania roztworu do infuzji, 40mg/ ml  x 1 fiolka a 5 ml .Roztwór po otwarciu fiolki  wykazuje stabilność  przez 28 dni w temp. od 2-8*C</t>
  </si>
  <si>
    <t>Gemcitabinum, koncentrat do sporządzania roztworu do infuzji, 40mg/ ml  x 1 fiolka a 25ml .Roztwór po otwarciu fiolki  wykazuje stabilność  przez 28 dni w temp. od 2-8*C</t>
  </si>
  <si>
    <t>Gemcitabinum, koncentrat do sporządzania roztworu do infuzji, 40mg/ ml  x 1 fiolka a 50 ml .Roztwór po otwarciu fiolki  wykazuje stabilność  przez 28 dni w temp. od 2-8*C</t>
  </si>
  <si>
    <t xml:space="preserve">Vinorelbine, koncentrat do sporządzania roztworu do infuzji, 10 mg/1ml x 1 fiolka a 1ml. Stabilność przygotowanego roztworu winna wymosić min. 48h </t>
  </si>
  <si>
    <t>Vinorelbine, koncentrat do sporządzania roztworu do infuzji, 10 mg/1ml x 1 fiolka a 5ml. Stabilność przygotowanego roztworu winna wymosić min. 48h</t>
  </si>
  <si>
    <t>Etoposidum , koncentrat do sporządzania roztworu do infuzji, 20 mg/ ml  x 1 a 5ml fiolka.Roztwór po otwarciu fiolki  wykazuje stabilność  przez 28 dni w temp. od 2-8*C</t>
  </si>
  <si>
    <t>Etoposidum , koncentrat do sporządzania roztworu do infuzji, 20 mg/1 ml  x 1 a 10ml fiolka.Roztwór po otwarciu fiolki  wykazuje stabilność  przez 28 dni w temp. od 2-8*C</t>
  </si>
  <si>
    <t>Etoposidum , koncentrat do sporządzania roztworu do infuzji, 20 mg/ ml  x 1 a 20ml fiolka.Roztwór po otwarciu fiolki  wykazuje stabilność  przez 28 dni w temp. od 2-8*C</t>
  </si>
  <si>
    <t>Docetaxel  10mg/ml koncentrat do sporządzania roztworu do infuzji; fiolki a 8 ml stabilność  28 dni po pierwszym nakłuciu</t>
  </si>
  <si>
    <t>Docetaxel  10mg/ml koncentrat do sporządzania roztworu do infuzji; fiolki a 16 ml stabilność  28 dni po pierwszym nakłuciu</t>
  </si>
  <si>
    <t>Doxorubicinum , koncentrat do sporządzania roztworu do infuzji, 2 mg/ ml. x 1 fiolka a 25 ml  .Roztwór po otwarciu fiolki  wykazuje stabilność  przez 28 dni od 2-8*C</t>
  </si>
  <si>
    <t>Doxorubicinum , koncentrat do sporządzania roztworu do infuzji, 2 mg/ ml. x 1 fiolka a 50 ml  .Roztwór po otwarciu fiolki  wykazuje stabilność  przez 28 dni od 2-8*C</t>
  </si>
  <si>
    <t>Doxorubicinum , koncentrat do sporządzania roztworu do infuzji, 2 mg/ ml. x 1 fiolka a 100 ml  .Roztwór po otwarciu fiolki  wykazuje stabilność  przez 28 dni od 2-8*C</t>
  </si>
  <si>
    <t>Paklitaksel 6mg/ml koncentrat do sporządzania roztworu x 1 fiol a 50ml. Roztwór po otwarciu fiolki wykazuje stabilnośc przez 28 dni w temp do 25 stopni. Roztwór po rozpuszczeniu wykazuje stabilność 48h do 25 stopni. Folki preparatu Paclitaxel są kompatybilne z systemami bezigłowymi, kolcowymi typu Spike</t>
  </si>
  <si>
    <t>Paklitaksel 6mg/ml koncentrat do sporządzania roztworu x 1 fiol a 25ml. Roztwór po otwarciu fiolki wykazuje stabilnośc przez 28 dni w temp do 25 stopni. Roztwór po rozpuszczeniu wykazuje stabilność 48h do 25 stopni. Folki preparatu Paclitaxel są kompatybilne z systemami bezigłowymi, kolcowymi typu Spike</t>
  </si>
  <si>
    <t>Cyclofosfamid prosz do spoż, rozrtw 1000mg fiol</t>
  </si>
  <si>
    <t>Cyclofosfamid prosz do spoż, rozrtw 200mg giol</t>
  </si>
  <si>
    <t>Mesna 100mg/ml op a 15 fiol</t>
  </si>
  <si>
    <t>Vincristine , roztwór do wstrzykiwań, 1 mg/ml fiol a 1ml</t>
  </si>
  <si>
    <t>Netupitant + palonosteron (300mg + 0.5mg), kapsułka twarda. Opakownaie a 1 kaps twarda. Stosowany w ramach chemioterapii</t>
  </si>
  <si>
    <t>Dexamethason inj 8mg/ml a 2,5 ml. Op a 1 amp. Możliwość rozliczenia w ramach pakietu chemioterapii</t>
  </si>
  <si>
    <t xml:space="preserve">Topotecan , koncentrat do sporządzania roztworu do infuzji, 1 mg/ml fiol a 1 ml </t>
  </si>
  <si>
    <t xml:space="preserve">Topotecan , koncentrat do sporządzania roztworu do infuzji, 1 mg/ml fiol a 4 ml </t>
  </si>
  <si>
    <t>Filgastrim 30 mln.j op a 1 amp strzyk</t>
  </si>
  <si>
    <t>Gefytynib 250 mg x 30 szt</t>
  </si>
  <si>
    <t>Erlotynib 150 mg op a 30 tabl</t>
  </si>
  <si>
    <t>Erlotynib 100 mg op a 30 tabl</t>
  </si>
  <si>
    <t>Bicalutamid [0,05G] x 28 tabl.</t>
  </si>
  <si>
    <t xml:space="preserve">Pemetrexed inj 100mg op. Koncentrat do sporządzania infuzjii a 1 fiol. Trwałość roztworu po rekonstytuacji w temp 2-8*C minimum 3 dni </t>
  </si>
  <si>
    <t xml:space="preserve">Pemetrexed inj 500mg op. Koncentrat do sporządzania infuzjii a 1 fiol. Trwałość roztworu po rekonstytuacji w temp 2-8*C minimum 3 dni </t>
  </si>
  <si>
    <t>BOTULINUM TOXIN A (100 J. ALLERGAN) x 1 fiol.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</si>
  <si>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</si>
  <si>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</si>
  <si>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</si>
  <si>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</si>
  <si>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</si>
  <si>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</si>
  <si>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</si>
  <si>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</si>
  <si>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</si>
  <si>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</si>
  <si>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</si>
  <si>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</si>
  <si>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</si>
  <si>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</si>
  <si>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</si>
  <si>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</si>
  <si>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</si>
  <si>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</si>
  <si>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</si>
  <si>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</si>
  <si>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</si>
  <si>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</si>
  <si>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</si>
  <si>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</si>
  <si>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</si>
  <si>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</si>
  <si>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</si>
  <si>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</si>
  <si>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</si>
  <si>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</si>
  <si>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</si>
  <si>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</si>
  <si>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</si>
  <si>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</si>
  <si>
    <t>PAKIET 35</t>
  </si>
  <si>
    <t>PAKIET 36</t>
  </si>
  <si>
    <t>PAKIET 37</t>
  </si>
  <si>
    <t>PAKIET 38</t>
  </si>
  <si>
    <t>PAKIET 39</t>
  </si>
  <si>
    <t>PAKIET 40</t>
  </si>
  <si>
    <t>PAKIET 41</t>
  </si>
  <si>
    <t>PAKIET 42</t>
  </si>
  <si>
    <t>PAKIET 43</t>
  </si>
  <si>
    <t>PAKIET 44</t>
  </si>
  <si>
    <t>PAKIET 45</t>
  </si>
  <si>
    <t>PAKIET 46</t>
  </si>
  <si>
    <t>Cena netto (zł) za oferowaną j.m</t>
  </si>
  <si>
    <t xml:space="preserve">Ranibizumab 10 mg/ml fiolka 2,3 mg w 0,23 ml </t>
  </si>
  <si>
    <t>Omalizumab [0,15 G] x 1 FIOL. + ROZP. 2 ML</t>
  </si>
  <si>
    <t>Omalizumab [0,075 G] x 1 FIOL. + ROZP. 2 ML</t>
  </si>
  <si>
    <t xml:space="preserve">Darbopoetyna alfa 500 mcg (wszytskie dostępne formy) </t>
  </si>
  <si>
    <t xml:space="preserve">Vinorelbina kaps. miękkie, 20 mg op a 1 kaps </t>
  </si>
  <si>
    <t xml:space="preserve">Vinorelbina, kaps. miękkie, 30 mg op a 1 kaps </t>
  </si>
  <si>
    <t>Satralizumab 120 mg ampułko-strzyk</t>
  </si>
  <si>
    <t>Ponesimod [ 2+3+4+5+6+7+8+9+10 MG] x 14 TABL</t>
  </si>
  <si>
    <t>Ponesimod 0,02G x 28 tabl</t>
  </si>
  <si>
    <t xml:space="preserve">Guselkumab 100 mg/ml; 1 wstrzykiwacz 1 ml </t>
  </si>
  <si>
    <t xml:space="preserve">Apalutamid 0,06 g x 120 tabl </t>
  </si>
  <si>
    <t>Olaparyb 0,15G x 56 Tabl</t>
  </si>
  <si>
    <t>Olaparyb 0,1G x 56 Tabl</t>
  </si>
  <si>
    <t>Anifrolumab 300 mg * 1 fiol a 2 ml</t>
  </si>
  <si>
    <t>Bimekizumab [0,16 G/1 ML] x 2 WSTRZYKIWACZE</t>
  </si>
  <si>
    <t>PAKIET 47</t>
  </si>
  <si>
    <t>PAKIET 49</t>
  </si>
  <si>
    <t>Enzalutamid 0,04G x 112 tabl</t>
  </si>
  <si>
    <t>PAKIET 50</t>
  </si>
  <si>
    <t>Immunoglobulina ludzka normalna 200 mg/ml roztw do wstrzyk podsk (20%) o zawartosci IgG (≥98%) i IgA(≤0.05mg/ml) fiol realizacja w dawkach oferowanych w obrocie według wystepujących potrzeb (program lekowy)</t>
  </si>
  <si>
    <t xml:space="preserve">Strzykawka do pomp infuzyjnych  30 ml (typu luer-lock) </t>
  </si>
  <si>
    <t xml:space="preserve">Strzykawka do pomp infuzyjnych 50 ml (typu luer-lock) </t>
  </si>
  <si>
    <t xml:space="preserve"> Igła High-Flo 24 G (dwu lub trójdrozna)</t>
  </si>
  <si>
    <t>Przyrząd do beziglowego pobierania preparatu z fiolki typu Mini-spike</t>
  </si>
  <si>
    <t>Gaziki nasączone alkoholem do dezynfekcji skóry w miejscu wkłucia i ampułki przed pobraniem preparatu op. 100 szt.</t>
  </si>
  <si>
    <t>PAKIET 51</t>
  </si>
  <si>
    <t>PAKIET 52</t>
  </si>
  <si>
    <t>10% immunoglobulina ludzka do podawania podskórnego,  1ml roztw zawiera 100mg immunoglobuliny ludzkiej normalnej(IVIg),   realizacja  w dawkach oferowanych w obrocie w/g występujących potrzeb ( program lekowy) z rekombinowaną hialuronidazą</t>
  </si>
  <si>
    <t xml:space="preserve">20% immunoglobulina ludzka do podawania podskórnego.  </t>
  </si>
  <si>
    <t>Zamawiający wymaga dodatkowo, przez okres obowiązywania umowy, bezpłatnego użyczenia pomp do podawania preparatu.</t>
  </si>
  <si>
    <t>Ilość w zależności od potrzeb Zamawiającego.</t>
  </si>
  <si>
    <t>Erenumabum roztwór do wstrzykiwań, 140 mg/ml, 1 wstrzykiwacz 1 ml (program lekowy)</t>
  </si>
  <si>
    <t>Interferon beta-1a 30mcg /0,5 ml (6mln jm) /0,5ml wszystkie dostępne formy podania preparatu , op a 4 szt</t>
  </si>
  <si>
    <t>Dupilumabum roztwór do wstrzykiwań 200mg 2 amp-strzyk. po 1,14 ml z osłonką na igłę (program lekowy)</t>
  </si>
  <si>
    <t xml:space="preserve">Dupilumab, roztwór do wstrzykiwań, 300 mg 2 amp.-strzyk. 2 ml z osłonką na igłę. </t>
  </si>
  <si>
    <t>Ustekinumab 90mg op  amp-strzyk  ( refundancja w chorobie Leśniewskiego Crohna i wrzodziejącym zapaleniu jelita grubego) (program lekowy)</t>
  </si>
  <si>
    <t>Ustekinumab 130mg konc do spoz roztworu do infuzji, fiolka ( refundancja w chorobie Leśniewskiego Crohna i wrzodziejącym zapaleniu jelita grubego)  (program lekowy)</t>
  </si>
  <si>
    <t>Pirfenidon  tabl powl 267 mg op a 63 szt</t>
  </si>
  <si>
    <t>Pirfenidon  tabl powl 267 mg op a 252 szt</t>
  </si>
  <si>
    <t>Pirfenidon  tabl powl 801mg op a 84 szt.</t>
  </si>
  <si>
    <t>Glatirameri acetas roztwór do wstrzykiwań 20 mg/ml op 28 amp-strz. a 1 ml</t>
  </si>
  <si>
    <t>PAKIET 53</t>
  </si>
  <si>
    <t>Bevacizumab, koncentrat do sporz roztw do infuzji 100 mg/4 ml fiola a 4 ml ((rejestracja w programie lekowym B.120)</t>
  </si>
  <si>
    <t>Trientyna  150mg tabl powl  op. a 72 szt (program lekowy)</t>
  </si>
  <si>
    <t>Tolvaptanum tabl 15 mg 28 tabl.+ 45 mg 28 tabl.</t>
  </si>
  <si>
    <t>Tolvaptanum tabl 30 mg 28 tabl.+ 60 mg 28 tabl.</t>
  </si>
  <si>
    <t>Tolvaptanum tabl 30 mg 28 tabl.+ 90 mg 28 tabl.</t>
  </si>
  <si>
    <t>Ivacaftorum  tabl powl. 150 mg op.X 28 szt</t>
  </si>
  <si>
    <t>Ivacaftorum + Tezacaftorum  +Elexacaftorum 75mg+50 mg+100 mg tabl. powl op. 56 szt</t>
  </si>
  <si>
    <t>Ivacaftorum + Tezacaftorum  150mg+100 mg tabl.powl.op. 28 szt</t>
  </si>
  <si>
    <t>Adalimumab 40 mg/0,8 ml x 2 ampułkostrzykawki lub wstrzykiwacz. Rejestracja minimum w programach lekowych : B 32, B33, B.35, B.47</t>
  </si>
  <si>
    <t>PAKIET 54</t>
  </si>
  <si>
    <t>PAKIET 55</t>
  </si>
  <si>
    <t>PAKIET 56</t>
  </si>
  <si>
    <t>PAKIET 57</t>
  </si>
  <si>
    <t>Tofacytynib 10 mg tabl. op a 56 szt. Rejestracja w programie B.55</t>
  </si>
  <si>
    <t>Wedolizumab 300mg op a 1 fiol (program lekowy)</t>
  </si>
  <si>
    <t>Wedolizumab 108mg/0,68ml, op a 2 wstrzykiwacze (program lekowy)</t>
  </si>
  <si>
    <t>PAKIET 58</t>
  </si>
  <si>
    <t>Fremanezumabum, roztwór do wstrzykiwań, 225 mg, 1 amp.-strzyk. 1,5 ml (program lekowy)</t>
  </si>
  <si>
    <t>PAKIET 59</t>
  </si>
  <si>
    <t>PAKIET 60</t>
  </si>
  <si>
    <t>PAKIET 61</t>
  </si>
  <si>
    <t>Mepolizumab 100 mg  (wszystkie dostępne formy podania w ramach programu lekowego)</t>
  </si>
  <si>
    <t>PAKIET 62</t>
  </si>
  <si>
    <t>Ketoanalogi aminokwasów , 630 mg  tabl powl op a 100 szt, do leczenia w programie lekowym B.113</t>
  </si>
  <si>
    <t>PAKIET 63</t>
  </si>
  <si>
    <t>PAKIET 64</t>
  </si>
  <si>
    <t>Filgotinibum 200mg tabl.powl. Op 30 szt (program lekowy)</t>
  </si>
  <si>
    <t>Abrocytynib 50 mg x 28 tabl</t>
  </si>
  <si>
    <t>Abrocytynib 100 mg  x 28 tabl</t>
  </si>
  <si>
    <t>Abrocytynib  200 mg  x 28 tabl</t>
  </si>
  <si>
    <t>Lumykras 0,12 G x 240 tabl</t>
  </si>
  <si>
    <t>Ewekoklumab 140mg x 2 wstrzykiwacze</t>
  </si>
  <si>
    <t>Inklisiranem roztwór do wstrzykiwań w ampułko-strzykawce, 284 mg,1,5 ml</t>
  </si>
  <si>
    <t>Alirokumab, roztwór do wstrzykiwań, 150 mg 2 wstrzykiwacze</t>
  </si>
  <si>
    <t>Alirokumab, roztwór do wstrzykiwań, 300 mg 1 wstrzykiwacz</t>
  </si>
  <si>
    <t>14 = 10 x 13</t>
  </si>
  <si>
    <t>15 = 11 x 13</t>
  </si>
  <si>
    <t>17 = 14 + (14 x 16)</t>
  </si>
  <si>
    <t>18 = 15 + (15 x 16)</t>
  </si>
  <si>
    <t>Secukinumab 150mg/1 ml; 2 amp.-strz. lub 2 wstrzykiwacze Lek stosowany w programach lekowych: B.35; B.36; B.47</t>
  </si>
  <si>
    <t>j.m.</t>
  </si>
  <si>
    <t>Zamawiana ilość (j.m.) WAM</t>
  </si>
  <si>
    <t>Zamawiana ilość (j.m.) Barlicki</t>
  </si>
  <si>
    <t>Ilość oferowana (op.) WAM</t>
  </si>
  <si>
    <t>Ilość oferowana (op.) Barlicki</t>
  </si>
  <si>
    <t>Wartość netto (zł) WAM</t>
  </si>
  <si>
    <t>Wartość netto (zł) Barlicki</t>
  </si>
  <si>
    <t>Wartość brutto (zł) WAM</t>
  </si>
  <si>
    <t>Wartość brutto (zł) Barlicki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</si>
  <si>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</si>
  <si>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</si>
  <si>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</si>
  <si>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</si>
  <si>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</si>
  <si>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</si>
  <si>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</si>
  <si>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</si>
  <si>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</si>
  <si>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</si>
  <si>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</si>
  <si>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</si>
  <si>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RAZEM</t>
  </si>
  <si>
    <t xml:space="preserve">Wartość podstawowa netto (zł) </t>
  </si>
  <si>
    <t>Wartość podstawowa  brutto (zł)</t>
  </si>
  <si>
    <t>Prawo opcji</t>
  </si>
  <si>
    <t>Wartość prawa opcji netto (zł)</t>
  </si>
  <si>
    <t>Wartość prawa opcji brutto (zł)</t>
  </si>
  <si>
    <t>Wartość całkowita zamówienia netto (zł)</t>
  </si>
  <si>
    <t>Wartość całkowita zamówienia brutto (zł)</t>
  </si>
  <si>
    <t>WAM</t>
  </si>
  <si>
    <t>Barlicki</t>
  </si>
  <si>
    <t>Nr i nazwa dokumnetu dop. do obrotu</t>
  </si>
  <si>
    <t>Nintedanib 100 mg op a 60 kaps miekkich 
w programie B.6.</t>
  </si>
  <si>
    <t>Nintedanib 150 mg op a 60 kaps miekkich 
w programie B.6.</t>
  </si>
  <si>
    <t>Adalimumab, roztwór do wstrzykiwań w ampułko-strzykawce, 40 mg 2 amp.-strzyk. 0,8 ml + 2 gaziki, rejestracja w programie B.105</t>
  </si>
  <si>
    <t xml:space="preserve"> INFLIXIMAB  [0,1 G] x 1 FIOL.</t>
  </si>
  <si>
    <t>1.*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</si>
  <si>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</si>
  <si>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</si>
  <si>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</si>
  <si>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</si>
  <si>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</si>
  <si>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</si>
  <si>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</si>
  <si>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</si>
  <si>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</si>
  <si>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</si>
  <si>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</si>
  <si>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PAKIET 48</t>
  </si>
  <si>
    <t>Zaoferowane pompy muszą posiadać dopuszczenie na terenie kraju.</t>
  </si>
  <si>
    <t>Wykonawca zobowiązany jest do serwisu tych urządzeń.</t>
  </si>
  <si>
    <t>Zamawiający wymaga bezpłatnego dostarczenia zestawów do podaży leków.</t>
  </si>
  <si>
    <t>10% immunoglobulina ludzka do podawania dożylnego,roztwór do infuzji, 1 ml roztworu zawiera 100 mg immunoglobuliny ludzkiej (IVIg), realizacja w dawkach oferowanych w obrocie wg występujacych potrzeb. Program lekowy.</t>
  </si>
  <si>
    <t>Zamawiający wymaga dodatkowo, przez okres obowiązywania umowy, bezpłatnego użyczenia pomp do podawania preparatu.Ilość w zależności od potrzeb Zamawiającego. Zaoferowane pompy muszą posiadać dopuszczenie na terenie kraju.Wykonawca zobowiązany jest do serwisu tych urządzeń. Zamawiający wymaga dostarczania  niezbędnych akcesorów do podazy leków , kompatybilnych z pompa infuzyjną.</t>
  </si>
  <si>
    <t>Zamawiający wymaga dodatkowo, przez okres obowiązywania umowy, bezpłatnego użyczenia pomp do podawania preparatu.Ilość w zależności od potrzeb Zamawiającego. Zaoferowane pompy muszą posiadać dopuszczenie na terenie kraju.Wykonawca zobowiązany jest do serwisu tych urządzeń. Zamawiający wymaga dostarczania  niezbędnych akcesorów do podazy leków, kompatybilnych z pompa infuzyjną.</t>
  </si>
  <si>
    <t>Zamawiający dopuszcza możliwość dostarczenia innej formy produktu leczniczego benralizumab zawierającego ta sama substancję czynną. Zmiana taka nie może być niekorzystna dla Zamawiajacego i powodować podwyższenia ceny jednostkowej produktu okreslonego w umowie.</t>
  </si>
  <si>
    <t>Benralizumab 30 mg wszystkie dostępne formy podania preparatu op a 1 szt.</t>
  </si>
  <si>
    <t>Neurotoksyna Clostridium botulinum typu A 100 j LD50, proszek do sporz roztw do wstrzyk wolna od bialek kompleksujących 1 fiol (program lekowy)</t>
  </si>
  <si>
    <t>Tobramycin roztwór do nebulizacji 300mg  op. 56 amp (program lekowy)</t>
  </si>
  <si>
    <t>PAKIET 65</t>
  </si>
  <si>
    <t>PAKIET 66</t>
  </si>
  <si>
    <t>Topotecan kaps tward 0,25mg x 10 kaps</t>
  </si>
  <si>
    <t>Topotecan kaps tward 1mg x 10 kaps</t>
  </si>
  <si>
    <t>5% lub 10% immunoglobulina ludzka do podawania dożylnego ,roztwór do infuzji, realizacja w dawkach oferowanych w obrocie wg występujacych potrzeb. Program lekowy</t>
  </si>
  <si>
    <t>*Zamawiający wymaga bezpłatnego dostarczana filtrów niezbędnych do podaży leku, jeżeli CHPL tego wymaga</t>
  </si>
  <si>
    <t>Pojemnik plastikowy na zużyty sprzęt</t>
  </si>
  <si>
    <t>PAKIET 67</t>
  </si>
  <si>
    <t>PAKIETY 1-67 WAM</t>
  </si>
  <si>
    <t>PAKIETY 1-67 Barlicki</t>
  </si>
  <si>
    <t>PAKIETY 1-67 RAZEM</t>
  </si>
  <si>
    <t>Uwaga ! Należy należy zapoznać się z poniższymi uwagami przed wypełnieniem Formularza asortymentowo-cenowego</t>
  </si>
  <si>
    <t>2. Określenie właściwej stawki VAT należy do Wykonawcy. Należy podać stawkę VAT obowiązującą na dzień składania ofert.</t>
  </si>
  <si>
    <t>1. W kolumnach N, O, Q, R w poszczególnych komórkach zostały wpisane formuły. Wystarczy wypełnić pozostałe komórki, a wartość netto/brutto oraz suma (o ile dotyczy) zostanie wyliczona automatycznie. Pomimo zastosowania formuł Zamawiający zaleca sprawdzenie poprawności wyliczeń zgodnie z zasadami określonymi w rozdziale XV. pkt. 5 SWZ. Formuły wpisane w Formularzu mają jedynie charakter pomocniczy - Wykonawca jest w pełni odpowiedzialny za prawidłowe wypełnienie Formularza asortymentowo-cenowego.</t>
  </si>
  <si>
    <t>3. Niewycenione pakiety, dla czytelności, prosimy usunąć.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</si>
</sst>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.00"/>
    <numFmt numFmtId="165" formatCode="_-* #,##0.00\ [$zł-415]_-;\-* #,##0.00\ [$zł-415]_-;_-* &quot;-&quot;??\ [$zł-415]_-;_-@_-"/>
    <numFmt numFmtId="166" formatCode="[$-415]0"/>
    <numFmt numFmtId="167" formatCode="&quot; &quot;#,##0.00&quot; zł &quot;;&quot;-&quot;#,##0.00&quot; zł &quot;;&quot; -&quot;#&quot; zł &quot;;&quot; &quot;@&quot; 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rgb="FF000000"/>
      <name val="Calibri"/>
      <family val="2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B0F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5" tint="0.59999389629810485"/>
        <b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3" fillId="0" borderId="0"/>
    <xf numFmtId="0" fontId="4" fillId="0" borderId="0"/>
    <xf numFmtId="44" fontId="3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 applyBorder="0"/>
    <xf numFmtId="44" fontId="2" fillId="0" borderId="0" applyFont="0" applyFill="0" applyBorder="0" applyAlignment="0" applyProtection="0"/>
    <xf numFmtId="0" fontId="6" fillId="0" borderId="0" applyBorder="0"/>
    <xf numFmtId="0" fontId="7" fillId="0" borderId="0"/>
    <xf numFmtId="0" fontId="8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0" fillId="0" borderId="0" applyNumberFormat="0" applyBorder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0">
    <xf numFmtId="0" fontId="0" fillId="0" borderId="0" xfId="0"/>
    <xf numFmtId="3" fontId="12" fillId="2" borderId="0" xfId="2" applyNumberFormat="1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1" fontId="11" fillId="2" borderId="0" xfId="2" applyNumberFormat="1" applyFont="1" applyFill="1" applyAlignment="1">
      <alignment horizontal="center" vertical="center"/>
    </xf>
    <xf numFmtId="0" fontId="12" fillId="2" borderId="1" xfId="3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9" fontId="12" fillId="2" borderId="1" xfId="3" applyNumberFormat="1" applyFont="1" applyFill="1" applyBorder="1" applyAlignment="1">
      <alignment horizontal="center" vertical="center"/>
    </xf>
    <xf numFmtId="0" fontId="12" fillId="2" borderId="1" xfId="5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1" xfId="5" applyFont="1" applyFill="1" applyBorder="1" applyAlignment="1">
      <alignment horizontal="left" vertical="center" wrapText="1"/>
    </xf>
    <xf numFmtId="0" fontId="12" fillId="2" borderId="1" xfId="6" applyFont="1" applyFill="1" applyBorder="1" applyAlignment="1">
      <alignment horizontal="center" vertical="center"/>
    </xf>
    <xf numFmtId="0" fontId="12" fillId="2" borderId="1" xfId="6" applyFont="1" applyFill="1" applyBorder="1" applyAlignment="1">
      <alignment horizontal="left" vertical="center" wrapText="1"/>
    </xf>
    <xf numFmtId="49" fontId="12" fillId="2" borderId="1" xfId="7" applyNumberFormat="1" applyFont="1" applyFill="1" applyBorder="1" applyAlignment="1" applyProtection="1">
      <alignment horizontal="left" vertical="center" wrapText="1"/>
    </xf>
    <xf numFmtId="0" fontId="12" fillId="2" borderId="1" xfId="7" applyNumberFormat="1" applyFont="1" applyFill="1" applyBorder="1" applyAlignment="1" applyProtection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44" fontId="12" fillId="2" borderId="1" xfId="8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left" vertical="center"/>
    </xf>
    <xf numFmtId="3" fontId="12" fillId="2" borderId="0" xfId="5" applyNumberFormat="1" applyFont="1" applyFill="1" applyBorder="1" applyAlignment="1">
      <alignment horizontal="center" vertical="center"/>
    </xf>
    <xf numFmtId="0" fontId="12" fillId="2" borderId="0" xfId="5" applyFont="1" applyFill="1" applyBorder="1" applyAlignment="1">
      <alignment horizontal="center" vertical="center"/>
    </xf>
    <xf numFmtId="1" fontId="11" fillId="2" borderId="0" xfId="10" applyNumberFormat="1" applyFont="1" applyFill="1" applyBorder="1" applyAlignment="1">
      <alignment horizontal="center" vertical="center"/>
    </xf>
    <xf numFmtId="44" fontId="11" fillId="2" borderId="0" xfId="4" applyFont="1" applyFill="1" applyBorder="1" applyAlignment="1">
      <alignment horizontal="center" vertical="center"/>
    </xf>
    <xf numFmtId="9" fontId="11" fillId="2" borderId="0" xfId="4" applyNumberFormat="1" applyFont="1" applyFill="1" applyBorder="1" applyAlignment="1">
      <alignment horizontal="center" vertical="center"/>
    </xf>
    <xf numFmtId="0" fontId="12" fillId="2" borderId="2" xfId="5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vertical="center" wrapText="1"/>
    </xf>
    <xf numFmtId="3" fontId="12" fillId="2" borderId="0" xfId="6" applyNumberFormat="1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 vertical="center"/>
    </xf>
    <xf numFmtId="9" fontId="11" fillId="2" borderId="0" xfId="6" applyNumberFormat="1" applyFont="1" applyFill="1" applyBorder="1" applyAlignment="1">
      <alignment horizontal="center" vertical="center"/>
    </xf>
    <xf numFmtId="0" fontId="12" fillId="2" borderId="1" xfId="6" applyFont="1" applyFill="1" applyBorder="1" applyAlignment="1">
      <alignment vertical="center" wrapText="1"/>
    </xf>
    <xf numFmtId="0" fontId="12" fillId="2" borderId="1" xfId="5" applyFont="1" applyFill="1" applyBorder="1" applyAlignment="1">
      <alignment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vertical="center" wrapText="1"/>
    </xf>
    <xf numFmtId="0" fontId="12" fillId="2" borderId="3" xfId="2" applyFont="1" applyFill="1" applyBorder="1" applyAlignment="1">
      <alignment horizontal="center" vertical="center"/>
    </xf>
    <xf numFmtId="49" fontId="12" fillId="2" borderId="1" xfId="6" applyNumberFormat="1" applyFont="1" applyFill="1" applyBorder="1" applyAlignment="1" applyProtection="1">
      <alignment horizontal="left" vertical="center" wrapText="1"/>
    </xf>
    <xf numFmtId="0" fontId="12" fillId="2" borderId="1" xfId="6" applyNumberFormat="1" applyFont="1" applyFill="1" applyBorder="1" applyAlignment="1" applyProtection="1">
      <alignment horizontal="center" vertical="center" wrapText="1"/>
    </xf>
    <xf numFmtId="3" fontId="12" fillId="2" borderId="1" xfId="5" applyNumberFormat="1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2" xfId="6" applyFont="1" applyFill="1" applyBorder="1" applyAlignment="1">
      <alignment horizontal="center" vertical="center"/>
    </xf>
    <xf numFmtId="0" fontId="13" fillId="0" borderId="1" xfId="2" applyFont="1" applyBorder="1" applyAlignment="1">
      <alignment horizontal="left" vertical="center" wrapText="1"/>
    </xf>
    <xf numFmtId="0" fontId="12" fillId="2" borderId="1" xfId="11" applyFont="1" applyFill="1" applyBorder="1" applyAlignment="1">
      <alignment horizontal="left" vertical="center" wrapText="1"/>
    </xf>
    <xf numFmtId="0" fontId="12" fillId="2" borderId="2" xfId="3" applyFont="1" applyFill="1" applyBorder="1" applyAlignment="1">
      <alignment horizontal="center" vertical="center"/>
    </xf>
    <xf numFmtId="49" fontId="12" fillId="2" borderId="1" xfId="9" applyNumberFormat="1" applyFont="1" applyFill="1" applyBorder="1" applyAlignment="1" applyProtection="1">
      <alignment horizontal="left" vertical="center" wrapText="1"/>
    </xf>
    <xf numFmtId="0" fontId="13" fillId="2" borderId="1" xfId="9" applyFont="1" applyFill="1" applyBorder="1" applyAlignment="1">
      <alignment vertical="center" wrapText="1"/>
    </xf>
    <xf numFmtId="0" fontId="12" fillId="2" borderId="1" xfId="11" applyFont="1" applyFill="1" applyBorder="1" applyAlignment="1">
      <alignment horizontal="center" vertical="center" wrapText="1"/>
    </xf>
    <xf numFmtId="164" fontId="14" fillId="6" borderId="1" xfId="15" applyNumberFormat="1" applyFont="1" applyFill="1" applyBorder="1" applyAlignment="1">
      <alignment horizontal="left" vertical="center" wrapText="1"/>
    </xf>
    <xf numFmtId="164" fontId="14" fillId="6" borderId="1" xfId="15" applyNumberFormat="1" applyFont="1" applyFill="1" applyBorder="1" applyAlignment="1">
      <alignment horizontal="center" vertical="center" wrapText="1"/>
    </xf>
    <xf numFmtId="164" fontId="14" fillId="4" borderId="1" xfId="15" applyNumberFormat="1" applyFont="1" applyFill="1" applyBorder="1" applyAlignment="1">
      <alignment horizontal="left" vertical="center" wrapText="1"/>
    </xf>
    <xf numFmtId="44" fontId="11" fillId="2" borderId="1" xfId="8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9" fontId="12" fillId="2" borderId="0" xfId="2" applyNumberFormat="1" applyFont="1" applyFill="1" applyAlignment="1">
      <alignment horizontal="center" vertical="center"/>
    </xf>
    <xf numFmtId="0" fontId="12" fillId="2" borderId="1" xfId="14" applyFont="1" applyFill="1" applyBorder="1" applyAlignment="1">
      <alignment horizontal="center" vertical="center"/>
    </xf>
    <xf numFmtId="0" fontId="12" fillId="2" borderId="0" xfId="7" applyNumberFormat="1" applyFont="1" applyFill="1" applyAlignment="1" applyProtection="1">
      <alignment horizontal="center" vertical="center" wrapText="1"/>
    </xf>
    <xf numFmtId="0" fontId="11" fillId="2" borderId="1" xfId="6" applyFont="1" applyFill="1" applyBorder="1" applyAlignment="1">
      <alignment horizontal="center" vertical="center"/>
    </xf>
    <xf numFmtId="0" fontId="12" fillId="2" borderId="1" xfId="11" applyFont="1" applyFill="1" applyBorder="1" applyAlignment="1">
      <alignment vertical="center" wrapText="1"/>
    </xf>
    <xf numFmtId="0" fontId="12" fillId="2" borderId="1" xfId="1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4" fillId="6" borderId="1" xfId="15" applyFont="1" applyFill="1" applyBorder="1" applyAlignment="1">
      <alignment horizontal="left" vertical="center" wrapText="1"/>
    </xf>
    <xf numFmtId="9" fontId="12" fillId="2" borderId="1" xfId="2" applyNumberFormat="1" applyFont="1" applyFill="1" applyBorder="1" applyAlignment="1">
      <alignment horizontal="center" vertical="center"/>
    </xf>
    <xf numFmtId="44" fontId="12" fillId="2" borderId="0" xfId="2" applyNumberFormat="1" applyFont="1" applyFill="1" applyAlignment="1">
      <alignment horizontal="center" vertical="center"/>
    </xf>
    <xf numFmtId="0" fontId="14" fillId="2" borderId="0" xfId="3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horizontal="left" vertical="center" wrapText="1"/>
    </xf>
    <xf numFmtId="0" fontId="12" fillId="2" borderId="0" xfId="2" applyFont="1" applyFill="1" applyBorder="1" applyAlignment="1">
      <alignment horizontal="center" vertical="center"/>
    </xf>
    <xf numFmtId="44" fontId="12" fillId="2" borderId="0" xfId="4" applyFont="1" applyFill="1" applyBorder="1" applyAlignment="1">
      <alignment horizontal="center" vertical="center"/>
    </xf>
    <xf numFmtId="9" fontId="12" fillId="2" borderId="0" xfId="3" applyNumberFormat="1" applyFont="1" applyFill="1" applyBorder="1" applyAlignment="1">
      <alignment horizontal="center" vertical="center"/>
    </xf>
    <xf numFmtId="0" fontId="14" fillId="4" borderId="1" xfId="15" applyFont="1" applyFill="1" applyBorder="1" applyAlignment="1">
      <alignment horizontal="left" vertical="center" wrapText="1"/>
    </xf>
    <xf numFmtId="164" fontId="14" fillId="4" borderId="1" xfId="15" applyNumberFormat="1" applyFont="1" applyFill="1" applyBorder="1" applyAlignment="1">
      <alignment horizontal="center" vertical="center" wrapText="1"/>
    </xf>
    <xf numFmtId="0" fontId="14" fillId="2" borderId="1" xfId="15" applyFont="1" applyFill="1" applyBorder="1" applyAlignment="1">
      <alignment horizontal="center" vertical="center" wrapText="1"/>
    </xf>
    <xf numFmtId="0" fontId="14" fillId="4" borderId="1" xfId="16" applyFont="1" applyFill="1" applyBorder="1" applyAlignment="1">
      <alignment vertical="center" wrapText="1"/>
    </xf>
    <xf numFmtId="0" fontId="14" fillId="2" borderId="1" xfId="6" applyFont="1" applyFill="1" applyBorder="1" applyAlignment="1">
      <alignment vertical="center" wrapText="1"/>
    </xf>
    <xf numFmtId="0" fontId="11" fillId="2" borderId="1" xfId="3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0" xfId="6" applyFont="1" applyFill="1" applyAlignment="1">
      <alignment horizontal="center" vertical="center"/>
    </xf>
    <xf numFmtId="165" fontId="12" fillId="2" borderId="1" xfId="1" applyNumberFormat="1" applyFont="1" applyFill="1" applyBorder="1" applyAlignment="1">
      <alignment horizontal="center" vertical="center"/>
    </xf>
    <xf numFmtId="165" fontId="12" fillId="2" borderId="1" xfId="3" applyNumberFormat="1" applyFont="1" applyFill="1" applyBorder="1" applyAlignment="1">
      <alignment horizontal="center" vertical="center"/>
    </xf>
    <xf numFmtId="4" fontId="11" fillId="2" borderId="1" xfId="1" applyNumberFormat="1" applyFont="1" applyFill="1" applyBorder="1" applyAlignment="1">
      <alignment horizontal="center" vertical="center"/>
    </xf>
    <xf numFmtId="0" fontId="11" fillId="2" borderId="0" xfId="10" applyFont="1" applyFill="1" applyBorder="1" applyAlignment="1">
      <alignment horizontal="center" vertical="center"/>
    </xf>
    <xf numFmtId="165" fontId="11" fillId="2" borderId="0" xfId="10" applyNumberFormat="1" applyFont="1" applyFill="1" applyBorder="1" applyAlignment="1">
      <alignment horizontal="center" vertical="center"/>
    </xf>
    <xf numFmtId="0" fontId="11" fillId="2" borderId="3" xfId="3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165" fontId="12" fillId="2" borderId="1" xfId="4" applyNumberFormat="1" applyFont="1" applyFill="1" applyBorder="1" applyAlignment="1">
      <alignment horizontal="center" vertical="center"/>
    </xf>
    <xf numFmtId="0" fontId="11" fillId="2" borderId="1" xfId="6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165" fontId="12" fillId="2" borderId="0" xfId="2" applyNumberFormat="1" applyFont="1" applyFill="1" applyAlignment="1">
      <alignment horizontal="center" vertical="center"/>
    </xf>
    <xf numFmtId="165" fontId="12" fillId="2" borderId="1" xfId="2" applyNumberFormat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 wrapText="1"/>
    </xf>
    <xf numFmtId="0" fontId="11" fillId="2" borderId="0" xfId="3" applyFont="1" applyFill="1" applyBorder="1" applyAlignment="1">
      <alignment horizontal="center" vertical="center"/>
    </xf>
    <xf numFmtId="165" fontId="12" fillId="2" borderId="0" xfId="1" applyNumberFormat="1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center" vertical="center" wrapText="1"/>
    </xf>
    <xf numFmtId="165" fontId="12" fillId="2" borderId="2" xfId="1" applyNumberFormat="1" applyFont="1" applyFill="1" applyBorder="1" applyAlignment="1">
      <alignment horizontal="center" vertical="center"/>
    </xf>
    <xf numFmtId="9" fontId="12" fillId="2" borderId="2" xfId="3" applyNumberFormat="1" applyFont="1" applyFill="1" applyBorder="1" applyAlignment="1">
      <alignment horizontal="center" vertical="center"/>
    </xf>
    <xf numFmtId="0" fontId="12" fillId="0" borderId="1" xfId="6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167" fontId="16" fillId="7" borderId="0" xfId="0" applyNumberFormat="1" applyFont="1" applyFill="1" applyAlignment="1">
      <alignment horizontal="center" vertical="center" wrapText="1"/>
    </xf>
    <xf numFmtId="167" fontId="16" fillId="7" borderId="0" xfId="0" applyNumberFormat="1" applyFont="1" applyFill="1" applyBorder="1" applyAlignment="1">
      <alignment horizontal="center" vertical="center" wrapText="1"/>
    </xf>
    <xf numFmtId="167" fontId="15" fillId="7" borderId="0" xfId="0" applyNumberFormat="1" applyFont="1" applyFill="1" applyAlignment="1">
      <alignment horizontal="center" vertical="center" wrapText="1"/>
    </xf>
    <xf numFmtId="43" fontId="15" fillId="7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1" fontId="12" fillId="8" borderId="11" xfId="10" applyNumberFormat="1" applyFont="1" applyFill="1" applyBorder="1" applyAlignment="1">
      <alignment horizontal="center" vertical="center" wrapText="1"/>
    </xf>
    <xf numFmtId="0" fontId="11" fillId="2" borderId="8" xfId="4" applyNumberFormat="1" applyFont="1" applyFill="1" applyBorder="1" applyAlignment="1">
      <alignment horizontal="center" vertical="center" wrapText="1"/>
    </xf>
    <xf numFmtId="0" fontId="12" fillId="9" borderId="2" xfId="3" applyFont="1" applyFill="1" applyBorder="1" applyAlignment="1">
      <alignment horizontal="center" vertical="center"/>
    </xf>
    <xf numFmtId="0" fontId="12" fillId="9" borderId="1" xfId="2" applyFont="1" applyFill="1" applyBorder="1" applyAlignment="1">
      <alignment horizontal="center" vertical="center" wrapText="1"/>
    </xf>
    <xf numFmtId="0" fontId="12" fillId="9" borderId="1" xfId="6" applyFont="1" applyFill="1" applyBorder="1" applyAlignment="1">
      <alignment horizontal="center" vertical="center"/>
    </xf>
    <xf numFmtId="0" fontId="12" fillId="9" borderId="1" xfId="5" applyFont="1" applyFill="1" applyBorder="1" applyAlignment="1">
      <alignment horizontal="center" vertical="center"/>
    </xf>
    <xf numFmtId="0" fontId="12" fillId="9" borderId="1" xfId="3" applyFont="1" applyFill="1" applyBorder="1" applyAlignment="1">
      <alignment horizontal="center" vertical="center"/>
    </xf>
    <xf numFmtId="0" fontId="12" fillId="9" borderId="1" xfId="2" applyFont="1" applyFill="1" applyBorder="1" applyAlignment="1">
      <alignment horizontal="center" vertical="center"/>
    </xf>
    <xf numFmtId="0" fontId="12" fillId="8" borderId="2" xfId="3" applyFont="1" applyFill="1" applyBorder="1" applyAlignment="1">
      <alignment horizontal="center" vertical="center"/>
    </xf>
    <xf numFmtId="0" fontId="12" fillId="8" borderId="1" xfId="2" applyFont="1" applyFill="1" applyBorder="1" applyAlignment="1">
      <alignment horizontal="center" vertical="center" wrapText="1"/>
    </xf>
    <xf numFmtId="0" fontId="12" fillId="8" borderId="1" xfId="6" applyFont="1" applyFill="1" applyBorder="1" applyAlignment="1">
      <alignment horizontal="center" vertical="center"/>
    </xf>
    <xf numFmtId="0" fontId="12" fillId="8" borderId="1" xfId="5" applyFont="1" applyFill="1" applyBorder="1" applyAlignment="1">
      <alignment horizontal="center" vertical="center"/>
    </xf>
    <xf numFmtId="0" fontId="12" fillId="8" borderId="1" xfId="3" applyFont="1" applyFill="1" applyBorder="1" applyAlignment="1">
      <alignment horizontal="center" vertical="center"/>
    </xf>
    <xf numFmtId="0" fontId="12" fillId="8" borderId="1" xfId="2" applyFont="1" applyFill="1" applyBorder="1" applyAlignment="1">
      <alignment horizontal="center" vertical="center"/>
    </xf>
    <xf numFmtId="44" fontId="12" fillId="9" borderId="2" xfId="4" applyFont="1" applyFill="1" applyBorder="1" applyAlignment="1">
      <alignment horizontal="center" vertical="center"/>
    </xf>
    <xf numFmtId="44" fontId="12" fillId="9" borderId="1" xfId="4" applyFont="1" applyFill="1" applyBorder="1" applyAlignment="1">
      <alignment horizontal="center" vertical="center"/>
    </xf>
    <xf numFmtId="44" fontId="12" fillId="9" borderId="2" xfId="2" applyNumberFormat="1" applyFont="1" applyFill="1" applyBorder="1" applyAlignment="1">
      <alignment horizontal="center" vertical="center"/>
    </xf>
    <xf numFmtId="44" fontId="12" fillId="9" borderId="1" xfId="2" applyNumberFormat="1" applyFont="1" applyFill="1" applyBorder="1" applyAlignment="1">
      <alignment horizontal="center" vertical="center"/>
    </xf>
    <xf numFmtId="0" fontId="12" fillId="9" borderId="12" xfId="10" applyFont="1" applyFill="1" applyBorder="1" applyAlignment="1">
      <alignment horizontal="center" vertical="center" wrapText="1"/>
    </xf>
    <xf numFmtId="165" fontId="12" fillId="9" borderId="14" xfId="10" applyNumberFormat="1" applyFont="1" applyFill="1" applyBorder="1" applyAlignment="1">
      <alignment horizontal="center" vertical="center" wrapText="1"/>
    </xf>
    <xf numFmtId="165" fontId="12" fillId="9" borderId="14" xfId="4" applyNumberFormat="1" applyFont="1" applyFill="1" applyBorder="1" applyAlignment="1">
      <alignment horizontal="center" vertical="center" wrapText="1"/>
    </xf>
    <xf numFmtId="165" fontId="12" fillId="9" borderId="14" xfId="2" applyNumberFormat="1" applyFont="1" applyFill="1" applyBorder="1" applyAlignment="1">
      <alignment horizontal="center" vertical="center" wrapText="1"/>
    </xf>
    <xf numFmtId="44" fontId="12" fillId="8" borderId="2" xfId="4" applyFont="1" applyFill="1" applyBorder="1" applyAlignment="1">
      <alignment horizontal="center" vertical="center"/>
    </xf>
    <xf numFmtId="44" fontId="12" fillId="8" borderId="1" xfId="4" applyFont="1" applyFill="1" applyBorder="1" applyAlignment="1">
      <alignment horizontal="center" vertical="center"/>
    </xf>
    <xf numFmtId="165" fontId="12" fillId="8" borderId="13" xfId="10" applyNumberFormat="1" applyFont="1" applyFill="1" applyBorder="1" applyAlignment="1">
      <alignment horizontal="center" vertical="center" wrapText="1"/>
    </xf>
    <xf numFmtId="165" fontId="12" fillId="8" borderId="13" xfId="4" applyNumberFormat="1" applyFont="1" applyFill="1" applyBorder="1" applyAlignment="1">
      <alignment horizontal="center" vertical="center" wrapText="1"/>
    </xf>
    <xf numFmtId="165" fontId="12" fillId="8" borderId="13" xfId="2" applyNumberFormat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11" fillId="2" borderId="24" xfId="1" applyFont="1" applyFill="1" applyBorder="1" applyAlignment="1">
      <alignment horizontal="center" vertical="center" wrapText="1"/>
    </xf>
    <xf numFmtId="3" fontId="11" fillId="8" borderId="24" xfId="1" applyNumberFormat="1" applyFont="1" applyFill="1" applyBorder="1" applyAlignment="1">
      <alignment horizontal="center" vertical="center" wrapText="1"/>
    </xf>
    <xf numFmtId="3" fontId="11" fillId="9" borderId="24" xfId="1" applyNumberFormat="1" applyFont="1" applyFill="1" applyBorder="1" applyAlignment="1">
      <alignment horizontal="center" vertical="center" wrapText="1"/>
    </xf>
    <xf numFmtId="1" fontId="11" fillId="8" borderId="24" xfId="1" applyNumberFormat="1" applyFont="1" applyFill="1" applyBorder="1" applyAlignment="1">
      <alignment horizontal="center" vertical="center" wrapText="1"/>
    </xf>
    <xf numFmtId="1" fontId="11" fillId="9" borderId="24" xfId="1" applyNumberFormat="1" applyFont="1" applyFill="1" applyBorder="1" applyAlignment="1">
      <alignment horizontal="center" vertical="center" wrapText="1"/>
    </xf>
    <xf numFmtId="165" fontId="11" fillId="2" borderId="24" xfId="1" applyNumberFormat="1" applyFont="1" applyFill="1" applyBorder="1" applyAlignment="1">
      <alignment horizontal="center" vertical="center" wrapText="1"/>
    </xf>
    <xf numFmtId="0" fontId="11" fillId="8" borderId="24" xfId="1" applyFont="1" applyFill="1" applyBorder="1" applyAlignment="1">
      <alignment horizontal="center" vertical="center" wrapText="1"/>
    </xf>
    <xf numFmtId="0" fontId="11" fillId="9" borderId="24" xfId="1" applyFont="1" applyFill="1" applyBorder="1" applyAlignment="1">
      <alignment horizontal="center" vertical="center" wrapText="1"/>
    </xf>
    <xf numFmtId="9" fontId="11" fillId="2" borderId="24" xfId="1" applyNumberFormat="1" applyFont="1" applyFill="1" applyBorder="1" applyAlignment="1">
      <alignment horizontal="center" vertical="center" wrapText="1"/>
    </xf>
    <xf numFmtId="0" fontId="11" fillId="9" borderId="25" xfId="2" applyFont="1" applyFill="1" applyBorder="1" applyAlignment="1">
      <alignment horizontal="center" vertical="center" wrapText="1"/>
    </xf>
    <xf numFmtId="3" fontId="12" fillId="2" borderId="9" xfId="2" applyNumberFormat="1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1" fontId="12" fillId="2" borderId="9" xfId="2" applyNumberFormat="1" applyFont="1" applyFill="1" applyBorder="1" applyAlignment="1">
      <alignment horizontal="center" vertical="center"/>
    </xf>
    <xf numFmtId="0" fontId="12" fillId="2" borderId="9" xfId="2" applyNumberFormat="1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2" xfId="6" applyFont="1" applyFill="1" applyBorder="1" applyAlignment="1">
      <alignment horizontal="left" vertical="center" wrapText="1"/>
    </xf>
    <xf numFmtId="0" fontId="12" fillId="8" borderId="2" xfId="2" applyFont="1" applyFill="1" applyBorder="1" applyAlignment="1">
      <alignment horizontal="center" vertical="center" wrapText="1"/>
    </xf>
    <xf numFmtId="0" fontId="12" fillId="8" borderId="2" xfId="5" applyFont="1" applyFill="1" applyBorder="1" applyAlignment="1">
      <alignment horizontal="center" vertical="center"/>
    </xf>
    <xf numFmtId="44" fontId="12" fillId="8" borderId="26" xfId="4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2" fillId="9" borderId="2" xfId="2" applyFont="1" applyFill="1" applyBorder="1" applyAlignment="1">
      <alignment horizontal="center" vertical="center"/>
    </xf>
    <xf numFmtId="0" fontId="12" fillId="9" borderId="2" xfId="2" applyFont="1" applyFill="1" applyBorder="1" applyAlignment="1">
      <alignment horizontal="center" vertical="center" wrapText="1"/>
    </xf>
    <xf numFmtId="0" fontId="12" fillId="9" borderId="2" xfId="5" applyFont="1" applyFill="1" applyBorder="1" applyAlignment="1">
      <alignment horizontal="center" vertical="center"/>
    </xf>
    <xf numFmtId="165" fontId="11" fillId="2" borderId="4" xfId="4" applyNumberFormat="1" applyFont="1" applyFill="1" applyBorder="1" applyAlignment="1">
      <alignment horizontal="center" vertical="center"/>
    </xf>
    <xf numFmtId="165" fontId="11" fillId="2" borderId="5" xfId="4" applyNumberFormat="1" applyFont="1" applyFill="1" applyBorder="1" applyAlignment="1">
      <alignment horizontal="center" vertical="center"/>
    </xf>
    <xf numFmtId="0" fontId="11" fillId="2" borderId="2" xfId="6" applyFont="1" applyFill="1" applyBorder="1" applyAlignment="1">
      <alignment horizontal="center" vertical="center"/>
    </xf>
    <xf numFmtId="0" fontId="12" fillId="2" borderId="2" xfId="6" applyFont="1" applyFill="1" applyBorder="1" applyAlignment="1">
      <alignment vertical="center" wrapText="1"/>
    </xf>
    <xf numFmtId="165" fontId="11" fillId="2" borderId="0" xfId="5" applyNumberFormat="1" applyFont="1" applyFill="1" applyBorder="1" applyAlignment="1">
      <alignment horizontal="center" vertical="center"/>
    </xf>
    <xf numFmtId="9" fontId="12" fillId="2" borderId="0" xfId="18" applyFont="1" applyFill="1" applyBorder="1" applyAlignment="1">
      <alignment horizontal="center" vertical="center" wrapText="1"/>
    </xf>
    <xf numFmtId="165" fontId="11" fillId="2" borderId="0" xfId="17" applyNumberFormat="1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left" vertical="center" wrapText="1"/>
    </xf>
    <xf numFmtId="1" fontId="12" fillId="8" borderId="2" xfId="11" applyNumberFormat="1" applyFont="1" applyFill="1" applyBorder="1" applyAlignment="1">
      <alignment horizontal="center" vertical="center" wrapText="1"/>
    </xf>
    <xf numFmtId="1" fontId="12" fillId="8" borderId="1" xfId="11" applyNumberFormat="1" applyFont="1" applyFill="1" applyBorder="1" applyAlignment="1">
      <alignment horizontal="center" vertical="center" wrapText="1"/>
    </xf>
    <xf numFmtId="1" fontId="12" fillId="8" borderId="1" xfId="12" applyNumberFormat="1" applyFont="1" applyFill="1" applyBorder="1" applyAlignment="1" applyProtection="1">
      <alignment horizontal="center" vertical="center"/>
      <protection locked="0"/>
    </xf>
    <xf numFmtId="0" fontId="12" fillId="8" borderId="1" xfId="6" applyNumberFormat="1" applyFont="1" applyFill="1" applyBorder="1" applyAlignment="1" applyProtection="1">
      <alignment horizontal="center" vertical="center" wrapText="1"/>
    </xf>
    <xf numFmtId="1" fontId="12" fillId="9" borderId="2" xfId="11" applyNumberFormat="1" applyFont="1" applyFill="1" applyBorder="1" applyAlignment="1">
      <alignment horizontal="center" vertical="center" wrapText="1"/>
    </xf>
    <xf numFmtId="1" fontId="12" fillId="9" borderId="1" xfId="12" applyNumberFormat="1" applyFont="1" applyFill="1" applyBorder="1" applyAlignment="1" applyProtection="1">
      <alignment horizontal="center" vertical="center"/>
      <protection locked="0"/>
    </xf>
    <xf numFmtId="0" fontId="12" fillId="9" borderId="1" xfId="6" applyNumberFormat="1" applyFont="1" applyFill="1" applyBorder="1" applyAlignment="1" applyProtection="1">
      <alignment horizontal="center" vertical="center" wrapText="1"/>
    </xf>
    <xf numFmtId="165" fontId="16" fillId="7" borderId="5" xfId="0" applyNumberFormat="1" applyFont="1" applyFill="1" applyBorder="1" applyAlignment="1">
      <alignment horizontal="center" vertical="center" wrapText="1"/>
    </xf>
    <xf numFmtId="165" fontId="16" fillId="7" borderId="4" xfId="0" applyNumberFormat="1" applyFont="1" applyFill="1" applyBorder="1" applyAlignment="1">
      <alignment horizontal="center" vertical="center" wrapText="1"/>
    </xf>
    <xf numFmtId="0" fontId="12" fillId="8" borderId="2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49" fontId="12" fillId="2" borderId="2" xfId="6" applyNumberFormat="1" applyFont="1" applyFill="1" applyBorder="1" applyAlignment="1" applyProtection="1">
      <alignment horizontal="left" vertical="center" wrapText="1"/>
    </xf>
    <xf numFmtId="0" fontId="12" fillId="2" borderId="2" xfId="6" applyNumberFormat="1" applyFont="1" applyFill="1" applyBorder="1" applyAlignment="1" applyProtection="1">
      <alignment horizontal="center" vertical="center" wrapText="1"/>
    </xf>
    <xf numFmtId="0" fontId="12" fillId="9" borderId="2" xfId="6" applyNumberFormat="1" applyFont="1" applyFill="1" applyBorder="1" applyAlignment="1" applyProtection="1">
      <alignment horizontal="center" vertical="center" wrapText="1"/>
    </xf>
    <xf numFmtId="3" fontId="12" fillId="9" borderId="1" xfId="2" applyNumberFormat="1" applyFont="1" applyFill="1" applyBorder="1" applyAlignment="1">
      <alignment horizontal="center" vertical="center"/>
    </xf>
    <xf numFmtId="0" fontId="12" fillId="8" borderId="2" xfId="6" applyNumberFormat="1" applyFont="1" applyFill="1" applyBorder="1" applyAlignment="1" applyProtection="1">
      <alignment horizontal="center" vertical="center" wrapText="1"/>
    </xf>
    <xf numFmtId="3" fontId="12" fillId="8" borderId="1" xfId="2" applyNumberFormat="1" applyFont="1" applyFill="1" applyBorder="1" applyAlignment="1">
      <alignment horizontal="center" vertical="center"/>
    </xf>
    <xf numFmtId="165" fontId="12" fillId="2" borderId="2" xfId="1" applyNumberFormat="1" applyFont="1" applyFill="1" applyBorder="1" applyAlignment="1">
      <alignment horizontal="center" vertical="center" wrapText="1"/>
    </xf>
    <xf numFmtId="0" fontId="12" fillId="9" borderId="2" xfId="6" applyFont="1" applyFill="1" applyBorder="1" applyAlignment="1">
      <alignment horizontal="center" vertical="center"/>
    </xf>
    <xf numFmtId="0" fontId="12" fillId="8" borderId="2" xfId="6" applyFont="1" applyFill="1" applyBorder="1" applyAlignment="1">
      <alignment horizontal="center" vertical="center"/>
    </xf>
    <xf numFmtId="3" fontId="12" fillId="2" borderId="3" xfId="2" applyNumberFormat="1" applyFont="1" applyFill="1" applyBorder="1" applyAlignment="1">
      <alignment horizontal="center" vertical="center"/>
    </xf>
    <xf numFmtId="1" fontId="12" fillId="2" borderId="3" xfId="2" applyNumberFormat="1" applyFont="1" applyFill="1" applyBorder="1" applyAlignment="1">
      <alignment horizontal="center" vertical="center"/>
    </xf>
    <xf numFmtId="0" fontId="12" fillId="2" borderId="3" xfId="2" applyNumberFormat="1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12" fillId="2" borderId="2" xfId="5" applyFont="1" applyFill="1" applyBorder="1" applyAlignment="1">
      <alignment vertical="center" wrapText="1"/>
    </xf>
    <xf numFmtId="0" fontId="12" fillId="3" borderId="2" xfId="2" applyFont="1" applyFill="1" applyBorder="1" applyAlignment="1">
      <alignment horizontal="center" vertical="center" wrapText="1"/>
    </xf>
    <xf numFmtId="1" fontId="12" fillId="8" borderId="2" xfId="12" applyNumberFormat="1" applyFont="1" applyFill="1" applyBorder="1" applyAlignment="1" applyProtection="1">
      <alignment horizontal="center" vertical="center"/>
      <protection locked="0"/>
    </xf>
    <xf numFmtId="1" fontId="12" fillId="9" borderId="2" xfId="12" applyNumberFormat="1" applyFont="1" applyFill="1" applyBorder="1" applyAlignment="1" applyProtection="1">
      <alignment horizontal="center" vertical="center"/>
      <protection locked="0"/>
    </xf>
    <xf numFmtId="0" fontId="12" fillId="2" borderId="2" xfId="13" applyFont="1" applyFill="1" applyBorder="1" applyAlignment="1">
      <alignment horizontal="left" vertical="center" wrapText="1"/>
    </xf>
    <xf numFmtId="0" fontId="12" fillId="2" borderId="2" xfId="5" applyFont="1" applyFill="1" applyBorder="1" applyAlignment="1">
      <alignment horizontal="left" vertical="center" wrapText="1"/>
    </xf>
    <xf numFmtId="3" fontId="12" fillId="2" borderId="2" xfId="5" applyNumberFormat="1" applyFont="1" applyFill="1" applyBorder="1" applyAlignment="1">
      <alignment horizontal="center" vertical="center" wrapText="1"/>
    </xf>
    <xf numFmtId="1" fontId="12" fillId="8" borderId="1" xfId="3" applyNumberFormat="1" applyFont="1" applyFill="1" applyBorder="1" applyAlignment="1">
      <alignment horizontal="center" vertical="center"/>
    </xf>
    <xf numFmtId="1" fontId="12" fillId="9" borderId="1" xfId="11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12" fillId="2" borderId="15" xfId="2" applyFont="1" applyFill="1" applyBorder="1" applyAlignment="1">
      <alignment horizontal="center" vertical="center"/>
    </xf>
    <xf numFmtId="0" fontId="12" fillId="2" borderId="0" xfId="2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2" fillId="2" borderId="0" xfId="1" applyFont="1" applyFill="1" applyAlignment="1">
      <alignment horizontal="left" vertical="center"/>
    </xf>
    <xf numFmtId="0" fontId="12" fillId="2" borderId="0" xfId="5" applyFont="1" applyFill="1" applyBorder="1" applyAlignment="1">
      <alignment vertical="center"/>
    </xf>
    <xf numFmtId="0" fontId="12" fillId="2" borderId="0" xfId="2" applyFont="1" applyFill="1" applyBorder="1" applyAlignment="1">
      <alignment vertical="center"/>
    </xf>
    <xf numFmtId="0" fontId="12" fillId="2" borderId="0" xfId="5" applyFont="1" applyFill="1" applyBorder="1" applyAlignment="1">
      <alignment horizontal="left" vertical="center"/>
    </xf>
    <xf numFmtId="0" fontId="12" fillId="2" borderId="0" xfId="6" applyFont="1" applyFill="1" applyAlignment="1">
      <alignment vertical="center"/>
    </xf>
    <xf numFmtId="0" fontId="12" fillId="2" borderId="0" xfId="2" applyFont="1" applyFill="1" applyAlignment="1">
      <alignment horizontal="left" vertical="center"/>
    </xf>
    <xf numFmtId="0" fontId="12" fillId="2" borderId="0" xfId="6" applyFont="1" applyFill="1" applyAlignment="1">
      <alignment horizontal="left" vertical="center"/>
    </xf>
    <xf numFmtId="0" fontId="12" fillId="2" borderId="19" xfId="2" applyFont="1" applyFill="1" applyBorder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12" fillId="2" borderId="1" xfId="2" applyFont="1" applyFill="1" applyBorder="1" applyAlignment="1">
      <alignment horizontal="left" vertical="center"/>
    </xf>
    <xf numFmtId="0" fontId="12" fillId="2" borderId="0" xfId="2" applyFont="1" applyFill="1" applyAlignment="1">
      <alignment vertical="center" wrapText="1"/>
    </xf>
    <xf numFmtId="3" fontId="12" fillId="9" borderId="2" xfId="2" applyNumberFormat="1" applyFont="1" applyFill="1" applyBorder="1" applyAlignment="1">
      <alignment horizontal="center" vertical="center"/>
    </xf>
    <xf numFmtId="0" fontId="12" fillId="9" borderId="1" xfId="9" applyNumberFormat="1" applyFont="1" applyFill="1" applyBorder="1" applyAlignment="1" applyProtection="1">
      <alignment horizontal="center" vertical="center" wrapText="1"/>
    </xf>
    <xf numFmtId="3" fontId="12" fillId="8" borderId="2" xfId="2" applyNumberFormat="1" applyFont="1" applyFill="1" applyBorder="1" applyAlignment="1">
      <alignment horizontal="center" vertical="center"/>
    </xf>
    <xf numFmtId="0" fontId="12" fillId="8" borderId="1" xfId="9" applyNumberFormat="1" applyFont="1" applyFill="1" applyBorder="1" applyAlignment="1" applyProtection="1">
      <alignment horizontal="center" vertical="center" wrapText="1"/>
    </xf>
    <xf numFmtId="166" fontId="14" fillId="9" borderId="1" xfId="15" applyNumberFormat="1" applyFont="1" applyFill="1" applyBorder="1" applyAlignment="1">
      <alignment horizontal="center" vertical="center" wrapText="1"/>
    </xf>
    <xf numFmtId="166" fontId="14" fillId="10" borderId="1" xfId="11" applyNumberFormat="1" applyFont="1" applyFill="1" applyBorder="1" applyAlignment="1">
      <alignment horizontal="center" vertical="center" wrapText="1"/>
    </xf>
    <xf numFmtId="166" fontId="14" fillId="9" borderId="1" xfId="11" applyNumberFormat="1" applyFont="1" applyFill="1" applyBorder="1" applyAlignment="1">
      <alignment horizontal="center" vertical="center" wrapText="1"/>
    </xf>
    <xf numFmtId="44" fontId="11" fillId="2" borderId="2" xfId="8" applyFont="1" applyFill="1" applyBorder="1" applyAlignment="1">
      <alignment horizontal="center" vertical="center" wrapText="1"/>
    </xf>
    <xf numFmtId="44" fontId="12" fillId="2" borderId="2" xfId="8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1" fontId="12" fillId="9" borderId="2" xfId="0" applyNumberFormat="1" applyFont="1" applyFill="1" applyBorder="1" applyAlignment="1">
      <alignment horizontal="center" vertical="center" wrapText="1"/>
    </xf>
    <xf numFmtId="1" fontId="12" fillId="9" borderId="1" xfId="0" applyNumberFormat="1" applyFont="1" applyFill="1" applyBorder="1" applyAlignment="1">
      <alignment horizontal="center" vertical="center" wrapText="1"/>
    </xf>
    <xf numFmtId="1" fontId="15" fillId="9" borderId="1" xfId="0" applyNumberFormat="1" applyFont="1" applyFill="1" applyBorder="1" applyAlignment="1">
      <alignment horizontal="center" vertical="center" wrapText="1"/>
    </xf>
    <xf numFmtId="0" fontId="11" fillId="2" borderId="2" xfId="5" applyFont="1" applyFill="1" applyBorder="1" applyAlignment="1">
      <alignment horizontal="center" vertical="center"/>
    </xf>
    <xf numFmtId="0" fontId="12" fillId="2" borderId="2" xfId="14" applyFont="1" applyFill="1" applyBorder="1" applyAlignment="1">
      <alignment vertical="center" wrapText="1"/>
    </xf>
    <xf numFmtId="0" fontId="12" fillId="2" borderId="2" xfId="14" applyFont="1" applyFill="1" applyBorder="1" applyAlignment="1">
      <alignment horizontal="center" vertical="center"/>
    </xf>
    <xf numFmtId="0" fontId="12" fillId="8" borderId="2" xfId="14" applyFont="1" applyFill="1" applyBorder="1" applyAlignment="1">
      <alignment horizontal="center" vertical="center"/>
    </xf>
    <xf numFmtId="0" fontId="12" fillId="8" borderId="1" xfId="14" applyFont="1" applyFill="1" applyBorder="1" applyAlignment="1">
      <alignment horizontal="center" vertical="center"/>
    </xf>
    <xf numFmtId="0" fontId="12" fillId="9" borderId="2" xfId="14" applyFont="1" applyFill="1" applyBorder="1" applyAlignment="1">
      <alignment horizontal="center" vertical="center"/>
    </xf>
    <xf numFmtId="0" fontId="12" fillId="9" borderId="1" xfId="14" applyFont="1" applyFill="1" applyBorder="1" applyAlignment="1">
      <alignment horizontal="center" vertical="center"/>
    </xf>
    <xf numFmtId="0" fontId="12" fillId="2" borderId="2" xfId="11" applyFont="1" applyFill="1" applyBorder="1" applyAlignment="1">
      <alignment vertical="center" wrapText="1"/>
    </xf>
    <xf numFmtId="0" fontId="12" fillId="2" borderId="2" xfId="11" applyFont="1" applyFill="1" applyBorder="1" applyAlignment="1">
      <alignment horizontal="center" vertical="center"/>
    </xf>
    <xf numFmtId="0" fontId="12" fillId="9" borderId="2" xfId="11" applyFont="1" applyFill="1" applyBorder="1" applyAlignment="1">
      <alignment horizontal="center" vertical="center"/>
    </xf>
    <xf numFmtId="0" fontId="12" fillId="9" borderId="1" xfId="11" applyFont="1" applyFill="1" applyBorder="1" applyAlignment="1">
      <alignment horizontal="center" vertical="center"/>
    </xf>
    <xf numFmtId="0" fontId="12" fillId="8" borderId="2" xfId="11" applyFont="1" applyFill="1" applyBorder="1" applyAlignment="1">
      <alignment horizontal="center" vertical="center"/>
    </xf>
    <xf numFmtId="0" fontId="12" fillId="8" borderId="1" xfId="11" applyFont="1" applyFill="1" applyBorder="1" applyAlignment="1">
      <alignment horizontal="center" vertical="center"/>
    </xf>
    <xf numFmtId="0" fontId="12" fillId="2" borderId="1" xfId="15" applyFont="1" applyFill="1" applyBorder="1" applyAlignment="1">
      <alignment vertical="center" wrapText="1"/>
    </xf>
    <xf numFmtId="0" fontId="12" fillId="2" borderId="2" xfId="11" applyFont="1" applyFill="1" applyBorder="1" applyAlignment="1">
      <alignment horizontal="center" vertical="center" wrapText="1"/>
    </xf>
    <xf numFmtId="0" fontId="12" fillId="4" borderId="1" xfId="11" applyFont="1" applyFill="1" applyBorder="1" applyAlignment="1">
      <alignment horizontal="left" vertical="center" wrapText="1"/>
    </xf>
    <xf numFmtId="164" fontId="12" fillId="4" borderId="2" xfId="15" applyNumberFormat="1" applyFont="1" applyFill="1" applyBorder="1" applyAlignment="1">
      <alignment horizontal="left" vertical="center" wrapText="1"/>
    </xf>
    <xf numFmtId="0" fontId="12" fillId="4" borderId="2" xfId="11" applyFont="1" applyFill="1" applyBorder="1" applyAlignment="1">
      <alignment horizontal="left" vertical="center" wrapText="1"/>
    </xf>
    <xf numFmtId="165" fontId="12" fillId="2" borderId="2" xfId="3" applyNumberFormat="1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left" vertical="center" wrapText="1"/>
    </xf>
    <xf numFmtId="0" fontId="12" fillId="0" borderId="2" xfId="6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/>
    </xf>
    <xf numFmtId="165" fontId="12" fillId="0" borderId="2" xfId="1" applyNumberFormat="1" applyFont="1" applyFill="1" applyBorder="1" applyAlignment="1">
      <alignment horizontal="center" vertical="center"/>
    </xf>
    <xf numFmtId="9" fontId="12" fillId="0" borderId="2" xfId="3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9" fontId="12" fillId="0" borderId="1" xfId="3" applyNumberFormat="1" applyFont="1" applyFill="1" applyBorder="1" applyAlignment="1">
      <alignment horizontal="center" vertical="center"/>
    </xf>
    <xf numFmtId="0" fontId="17" fillId="0" borderId="1" xfId="3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  <xf numFmtId="165" fontId="12" fillId="2" borderId="2" xfId="2" applyNumberFormat="1" applyFont="1" applyFill="1" applyBorder="1" applyAlignment="1">
      <alignment horizontal="center" vertical="center"/>
    </xf>
    <xf numFmtId="0" fontId="17" fillId="2" borderId="1" xfId="3" applyFont="1" applyFill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left" vertical="center"/>
    </xf>
    <xf numFmtId="9" fontId="12" fillId="2" borderId="2" xfId="2" applyNumberFormat="1" applyFont="1" applyFill="1" applyBorder="1" applyAlignment="1">
      <alignment horizontal="center" vertical="center"/>
    </xf>
    <xf numFmtId="0" fontId="14" fillId="10" borderId="2" xfId="15" applyFont="1" applyFill="1" applyBorder="1" applyAlignment="1">
      <alignment horizontal="center" vertical="center"/>
    </xf>
    <xf numFmtId="0" fontId="14" fillId="10" borderId="1" xfId="15" applyFont="1" applyFill="1" applyBorder="1" applyAlignment="1">
      <alignment horizontal="center" vertical="center"/>
    </xf>
    <xf numFmtId="0" fontId="14" fillId="9" borderId="1" xfId="15" applyFont="1" applyFill="1" applyBorder="1" applyAlignment="1">
      <alignment horizontal="center" vertical="center"/>
    </xf>
    <xf numFmtId="165" fontId="16" fillId="2" borderId="17" xfId="0" applyNumberFormat="1" applyFont="1" applyFill="1" applyBorder="1" applyAlignment="1">
      <alignment horizontal="center" vertical="center" wrapText="1"/>
    </xf>
    <xf numFmtId="165" fontId="15" fillId="2" borderId="0" xfId="0" applyNumberFormat="1" applyFont="1" applyFill="1" applyBorder="1" applyAlignment="1">
      <alignment horizontal="center" vertical="center" wrapText="1"/>
    </xf>
    <xf numFmtId="165" fontId="12" fillId="8" borderId="11" xfId="10" applyNumberFormat="1" applyFont="1" applyFill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/>
    </xf>
    <xf numFmtId="165" fontId="14" fillId="2" borderId="1" xfId="15" applyNumberFormat="1" applyFont="1" applyFill="1" applyBorder="1" applyAlignment="1">
      <alignment horizontal="center" vertical="center" wrapText="1"/>
    </xf>
    <xf numFmtId="165" fontId="12" fillId="2" borderId="1" xfId="9" applyNumberFormat="1" applyFont="1" applyFill="1" applyBorder="1" applyAlignment="1">
      <alignment horizontal="center" vertical="center"/>
    </xf>
    <xf numFmtId="165" fontId="14" fillId="2" borderId="1" xfId="15" applyNumberFormat="1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>
      <alignment horizontal="center" vertical="center" wrapText="1"/>
    </xf>
    <xf numFmtId="165" fontId="14" fillId="4" borderId="2" xfId="15" applyNumberFormat="1" applyFont="1" applyFill="1" applyBorder="1" applyAlignment="1">
      <alignment horizontal="center" vertical="center"/>
    </xf>
    <xf numFmtId="165" fontId="14" fillId="4" borderId="1" xfId="15" applyNumberFormat="1" applyFont="1" applyFill="1" applyBorder="1" applyAlignment="1">
      <alignment horizontal="center" vertical="center"/>
    </xf>
    <xf numFmtId="0" fontId="14" fillId="4" borderId="2" xfId="15" applyFont="1" applyFill="1" applyBorder="1" applyAlignment="1">
      <alignment horizontal="left" vertical="center" wrapText="1"/>
    </xf>
    <xf numFmtId="0" fontId="17" fillId="4" borderId="1" xfId="15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6" fontId="14" fillId="9" borderId="2" xfId="11" applyNumberFormat="1" applyFont="1" applyFill="1" applyBorder="1" applyAlignment="1">
      <alignment horizontal="center" vertical="center" wrapText="1"/>
    </xf>
    <xf numFmtId="164" fontId="14" fillId="4" borderId="2" xfId="15" applyNumberFormat="1" applyFont="1" applyFill="1" applyBorder="1" applyAlignment="1">
      <alignment horizontal="left" vertical="center" wrapText="1"/>
    </xf>
    <xf numFmtId="0" fontId="14" fillId="11" borderId="2" xfId="15" applyNumberFormat="1" applyFont="1" applyFill="1" applyBorder="1" applyAlignment="1">
      <alignment horizontal="center" vertical="center"/>
    </xf>
    <xf numFmtId="0" fontId="14" fillId="2" borderId="2" xfId="15" applyFont="1" applyFill="1" applyBorder="1" applyAlignment="1">
      <alignment vertical="center" wrapText="1"/>
    </xf>
    <xf numFmtId="0" fontId="12" fillId="2" borderId="2" xfId="1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11" applyFont="1" applyFill="1" applyBorder="1" applyAlignment="1">
      <alignment horizontal="left" vertical="center" wrapText="1"/>
    </xf>
    <xf numFmtId="3" fontId="12" fillId="2" borderId="0" xfId="2" applyNumberFormat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 wrapText="1"/>
    </xf>
    <xf numFmtId="3" fontId="11" fillId="2" borderId="1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9" fontId="11" fillId="2" borderId="9" xfId="18" applyFont="1" applyFill="1" applyBorder="1" applyAlignment="1">
      <alignment horizontal="center" vertical="center"/>
    </xf>
    <xf numFmtId="165" fontId="11" fillId="2" borderId="9" xfId="2" applyNumberFormat="1" applyFont="1" applyFill="1" applyBorder="1" applyAlignment="1">
      <alignment horizontal="center" vertical="center"/>
    </xf>
    <xf numFmtId="165" fontId="11" fillId="2" borderId="16" xfId="2" applyNumberFormat="1" applyFont="1" applyFill="1" applyBorder="1" applyAlignment="1">
      <alignment horizontal="center" vertical="center"/>
    </xf>
    <xf numFmtId="165" fontId="11" fillId="2" borderId="15" xfId="2" applyNumberFormat="1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4" fillId="0" borderId="1" xfId="15" applyFont="1" applyFill="1" applyBorder="1" applyAlignment="1">
      <alignment horizontal="left" vertical="center" wrapText="1"/>
    </xf>
    <xf numFmtId="0" fontId="12" fillId="0" borderId="2" xfId="3" applyFont="1" applyFill="1" applyBorder="1" applyAlignment="1">
      <alignment horizontal="left" vertical="center" wrapText="1"/>
    </xf>
    <xf numFmtId="0" fontId="12" fillId="0" borderId="2" xfId="3" applyFont="1" applyFill="1" applyBorder="1" applyAlignment="1">
      <alignment horizontal="center" vertical="center"/>
    </xf>
    <xf numFmtId="44" fontId="11" fillId="0" borderId="2" xfId="8" applyFont="1" applyFill="1" applyBorder="1" applyAlignment="1">
      <alignment horizontal="center" vertical="center" wrapText="1"/>
    </xf>
    <xf numFmtId="44" fontId="12" fillId="0" borderId="2" xfId="8" applyFont="1" applyFill="1" applyBorder="1" applyAlignment="1">
      <alignment horizontal="center" vertical="center"/>
    </xf>
    <xf numFmtId="165" fontId="14" fillId="2" borderId="2" xfId="15" applyNumberFormat="1" applyFont="1" applyFill="1" applyBorder="1" applyAlignment="1">
      <alignment horizontal="center" vertical="center"/>
    </xf>
    <xf numFmtId="0" fontId="12" fillId="0" borderId="0" xfId="2" applyFont="1" applyFill="1" applyAlignment="1">
      <alignment vertical="center"/>
    </xf>
    <xf numFmtId="3" fontId="12" fillId="0" borderId="0" xfId="2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center" vertical="center" wrapText="1"/>
    </xf>
    <xf numFmtId="167" fontId="16" fillId="0" borderId="0" xfId="0" applyNumberFormat="1" applyFont="1" applyFill="1" applyBorder="1" applyAlignment="1">
      <alignment horizontal="center" vertical="center" wrapText="1"/>
    </xf>
    <xf numFmtId="165" fontId="16" fillId="0" borderId="17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center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65" fontId="11" fillId="0" borderId="4" xfId="4" applyNumberFormat="1" applyFont="1" applyFill="1" applyBorder="1" applyAlignment="1">
      <alignment horizontal="center" vertical="center"/>
    </xf>
    <xf numFmtId="165" fontId="11" fillId="0" borderId="5" xfId="4" applyNumberFormat="1" applyFont="1" applyFill="1" applyBorder="1" applyAlignment="1">
      <alignment horizontal="center" vertical="center"/>
    </xf>
    <xf numFmtId="0" fontId="12" fillId="0" borderId="0" xfId="6" applyFont="1" applyFill="1" applyAlignment="1">
      <alignment vertical="center"/>
    </xf>
    <xf numFmtId="0" fontId="12" fillId="0" borderId="0" xfId="6" applyFont="1" applyFill="1" applyBorder="1" applyAlignment="1">
      <alignment vertical="center" wrapText="1"/>
    </xf>
    <xf numFmtId="3" fontId="12" fillId="0" borderId="0" xfId="6" applyNumberFormat="1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horizontal="center" vertical="center"/>
    </xf>
    <xf numFmtId="165" fontId="12" fillId="2" borderId="1" xfId="11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vertical="center" wrapText="1"/>
    </xf>
    <xf numFmtId="49" fontId="12" fillId="2" borderId="1" xfId="6" applyNumberFormat="1" applyFont="1" applyFill="1" applyBorder="1" applyAlignment="1" applyProtection="1">
      <alignment vertical="center" wrapText="1"/>
    </xf>
    <xf numFmtId="0" fontId="15" fillId="0" borderId="1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Fill="1"/>
    <xf numFmtId="0" fontId="3" fillId="0" borderId="0" xfId="0" applyFont="1" applyBorder="1" applyAlignment="1">
      <alignment vertical="center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left" wrapText="1"/>
    </xf>
    <xf numFmtId="0" fontId="11" fillId="0" borderId="6" xfId="3" applyFont="1" applyFill="1" applyBorder="1" applyAlignment="1">
      <alignment horizontal="left" vertical="center"/>
    </xf>
    <xf numFmtId="0" fontId="11" fillId="0" borderId="7" xfId="3" applyFont="1" applyFill="1" applyBorder="1" applyAlignment="1">
      <alignment horizontal="left" vertical="center"/>
    </xf>
    <xf numFmtId="0" fontId="11" fillId="0" borderId="10" xfId="3" applyFont="1" applyFill="1" applyBorder="1" applyAlignment="1">
      <alignment horizontal="left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9" fontId="11" fillId="2" borderId="29" xfId="4" applyNumberFormat="1" applyFont="1" applyFill="1" applyBorder="1" applyAlignment="1">
      <alignment horizontal="center" vertical="center" wrapText="1"/>
    </xf>
    <xf numFmtId="9" fontId="11" fillId="2" borderId="30" xfId="4" applyNumberFormat="1" applyFont="1" applyFill="1" applyBorder="1" applyAlignment="1">
      <alignment horizontal="center" vertical="center" wrapText="1"/>
    </xf>
    <xf numFmtId="0" fontId="11" fillId="2" borderId="29" xfId="2" applyFont="1" applyFill="1" applyBorder="1" applyAlignment="1">
      <alignment horizontal="center" vertical="center" wrapText="1"/>
    </xf>
    <xf numFmtId="0" fontId="11" fillId="2" borderId="30" xfId="2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wrapText="1"/>
    </xf>
    <xf numFmtId="9" fontId="12" fillId="2" borderId="21" xfId="18" applyFont="1" applyFill="1" applyBorder="1" applyAlignment="1">
      <alignment horizontal="center" vertical="center" wrapText="1"/>
    </xf>
    <xf numFmtId="9" fontId="12" fillId="2" borderId="22" xfId="18" applyFont="1" applyFill="1" applyBorder="1" applyAlignment="1">
      <alignment horizontal="center" vertical="center" wrapText="1"/>
    </xf>
    <xf numFmtId="9" fontId="12" fillId="2" borderId="17" xfId="18" applyFont="1" applyFill="1" applyBorder="1" applyAlignment="1">
      <alignment horizontal="center" vertical="center" wrapText="1"/>
    </xf>
    <xf numFmtId="165" fontId="11" fillId="2" borderId="27" xfId="5" applyNumberFormat="1" applyFont="1" applyFill="1" applyBorder="1" applyAlignment="1">
      <alignment horizontal="center" vertical="center"/>
    </xf>
    <xf numFmtId="165" fontId="11" fillId="2" borderId="28" xfId="5" applyNumberFormat="1" applyFont="1" applyFill="1" applyBorder="1" applyAlignment="1">
      <alignment horizontal="center" vertical="center"/>
    </xf>
    <xf numFmtId="165" fontId="11" fillId="2" borderId="27" xfId="10" applyNumberFormat="1" applyFont="1" applyFill="1" applyBorder="1" applyAlignment="1">
      <alignment horizontal="center" vertical="center"/>
    </xf>
    <xf numFmtId="165" fontId="11" fillId="2" borderId="28" xfId="10" applyNumberFormat="1" applyFont="1" applyFill="1" applyBorder="1" applyAlignment="1">
      <alignment horizontal="center" vertical="center"/>
    </xf>
    <xf numFmtId="165" fontId="11" fillId="2" borderId="27" xfId="17" applyNumberFormat="1" applyFont="1" applyFill="1" applyBorder="1" applyAlignment="1">
      <alignment horizontal="center" vertical="center"/>
    </xf>
    <xf numFmtId="165" fontId="11" fillId="2" borderId="28" xfId="17" applyNumberFormat="1" applyFont="1" applyFill="1" applyBorder="1" applyAlignment="1">
      <alignment horizontal="center" vertical="center"/>
    </xf>
    <xf numFmtId="0" fontId="11" fillId="0" borderId="31" xfId="2" applyFont="1" applyFill="1" applyBorder="1" applyAlignment="1">
      <alignment horizontal="center" vertical="center"/>
    </xf>
    <xf numFmtId="0" fontId="11" fillId="0" borderId="32" xfId="2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/>
    </xf>
    <xf numFmtId="0" fontId="11" fillId="8" borderId="31" xfId="2" applyFont="1" applyFill="1" applyBorder="1" applyAlignment="1">
      <alignment horizontal="center" vertical="center"/>
    </xf>
    <xf numFmtId="0" fontId="11" fillId="8" borderId="32" xfId="2" applyFont="1" applyFill="1" applyBorder="1" applyAlignment="1">
      <alignment horizontal="center" vertical="center"/>
    </xf>
    <xf numFmtId="0" fontId="11" fillId="8" borderId="33" xfId="2" applyFont="1" applyFill="1" applyBorder="1" applyAlignment="1">
      <alignment horizontal="center" vertical="center"/>
    </xf>
    <xf numFmtId="0" fontId="11" fillId="9" borderId="31" xfId="2" applyFont="1" applyFill="1" applyBorder="1" applyAlignment="1">
      <alignment horizontal="center" vertical="center"/>
    </xf>
    <xf numFmtId="0" fontId="11" fillId="9" borderId="32" xfId="2" applyFont="1" applyFill="1" applyBorder="1" applyAlignment="1">
      <alignment horizontal="center" vertical="center"/>
    </xf>
    <xf numFmtId="0" fontId="11" fillId="9" borderId="33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left" vertical="top" wrapText="1"/>
    </xf>
    <xf numFmtId="165" fontId="11" fillId="0" borderId="27" xfId="5" applyNumberFormat="1" applyFont="1" applyFill="1" applyBorder="1" applyAlignment="1">
      <alignment horizontal="center" vertical="center"/>
    </xf>
    <xf numFmtId="165" fontId="11" fillId="0" borderId="28" xfId="5" applyNumberFormat="1" applyFont="1" applyFill="1" applyBorder="1" applyAlignment="1">
      <alignment horizontal="center" vertical="center"/>
    </xf>
    <xf numFmtId="165" fontId="11" fillId="0" borderId="27" xfId="10" applyNumberFormat="1" applyFont="1" applyFill="1" applyBorder="1" applyAlignment="1">
      <alignment horizontal="center" vertical="center"/>
    </xf>
    <xf numFmtId="165" fontId="11" fillId="0" borderId="28" xfId="10" applyNumberFormat="1" applyFont="1" applyFill="1" applyBorder="1" applyAlignment="1">
      <alignment horizontal="center" vertical="center"/>
    </xf>
    <xf numFmtId="165" fontId="11" fillId="0" borderId="27" xfId="17" applyNumberFormat="1" applyFont="1" applyFill="1" applyBorder="1" applyAlignment="1">
      <alignment horizontal="center" vertical="center"/>
    </xf>
    <xf numFmtId="165" fontId="11" fillId="0" borderId="28" xfId="17" applyNumberFormat="1" applyFont="1" applyFill="1" applyBorder="1" applyAlignment="1">
      <alignment horizontal="center" vertical="center"/>
    </xf>
    <xf numFmtId="0" fontId="11" fillId="2" borderId="0" xfId="2" applyFont="1" applyFill="1" applyAlignment="1">
      <alignment horizontal="left" vertical="center" wrapText="1"/>
    </xf>
  </cellXfs>
  <cellStyles count="19">
    <cellStyle name="Excel Built-in Normal" xfId="15"/>
    <cellStyle name="Excel Built-in Normal 1" xfId="16"/>
    <cellStyle name="Normalny" xfId="0" builtinId="0"/>
    <cellStyle name="Normalny 2" xfId="6"/>
    <cellStyle name="Normalny 2 2" xfId="7"/>
    <cellStyle name="Normalny 3" xfId="3"/>
    <cellStyle name="Normalny 4" xfId="9"/>
    <cellStyle name="Normalny 4 2" xfId="13"/>
    <cellStyle name="Normalny 5" xfId="10"/>
    <cellStyle name="Normalny 6" xfId="2"/>
    <cellStyle name="Normalny 7" xfId="5"/>
    <cellStyle name="Normalny 8 2" xfId="1"/>
    <cellStyle name="Normalny 9" xfId="14"/>
    <cellStyle name="Normalny_Arkusz1" xfId="11"/>
    <cellStyle name="Procentowy" xfId="18" builtinId="5"/>
    <cellStyle name="Procentowy 4" xfId="12"/>
    <cellStyle name="Walutowy" xfId="17" builtinId="4"/>
    <cellStyle name="Walutowy 2" xfId="8"/>
    <cellStyle name="Walutowy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1219200</xdr:colOff>
      <xdr:row>117</xdr:row>
      <xdr:rowOff>0</xdr:rowOff>
    </xdr:from>
    <xdr:ext cx="76200" cy="228600"/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504950" y="14963775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1219200</xdr:colOff>
      <xdr:row>78</xdr:row>
      <xdr:rowOff>0</xdr:rowOff>
    </xdr:from>
    <xdr:ext cx="76200" cy="228600"/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504950" y="11772900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1219200</xdr:colOff>
      <xdr:row>78</xdr:row>
      <xdr:rowOff>0</xdr:rowOff>
    </xdr:from>
    <xdr:ext cx="76200" cy="2286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504950" y="11772900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1219200</xdr:colOff>
      <xdr:row>118</xdr:row>
      <xdr:rowOff>276225</xdr:rowOff>
    </xdr:from>
    <xdr:ext cx="76200" cy="2286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504950" y="15821025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1219200</xdr:colOff>
      <xdr:row>118</xdr:row>
      <xdr:rowOff>276225</xdr:rowOff>
    </xdr:from>
    <xdr:ext cx="76200" cy="2286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504950" y="15821025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1219200</xdr:colOff>
      <xdr:row>346</xdr:row>
      <xdr:rowOff>276225</xdr:rowOff>
    </xdr:from>
    <xdr:ext cx="76200" cy="228600"/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504950" y="47663100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1219200</xdr:colOff>
      <xdr:row>346</xdr:row>
      <xdr:rowOff>276225</xdr:rowOff>
    </xdr:from>
    <xdr:ext cx="76200" cy="228600"/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504950" y="47663100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1219200</xdr:colOff>
      <xdr:row>378</xdr:row>
      <xdr:rowOff>276225</xdr:rowOff>
    </xdr:from>
    <xdr:ext cx="76200" cy="228600"/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504950" y="51958875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1219200</xdr:colOff>
      <xdr:row>378</xdr:row>
      <xdr:rowOff>276225</xdr:rowOff>
    </xdr:from>
    <xdr:ext cx="76200" cy="228600"/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504950" y="51958875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1219200</xdr:colOff>
      <xdr:row>164</xdr:row>
      <xdr:rowOff>276225</xdr:rowOff>
    </xdr:from>
    <xdr:ext cx="76200" cy="228600"/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1504950" y="19431000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1219200</xdr:colOff>
      <xdr:row>164</xdr:row>
      <xdr:rowOff>276225</xdr:rowOff>
    </xdr:from>
    <xdr:ext cx="76200" cy="2286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1504950" y="19431000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1219200</xdr:colOff>
      <xdr:row>437</xdr:row>
      <xdr:rowOff>276225</xdr:rowOff>
    </xdr:from>
    <xdr:ext cx="76200" cy="228600"/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1504950" y="56940450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1219200</xdr:colOff>
      <xdr:row>437</xdr:row>
      <xdr:rowOff>276225</xdr:rowOff>
    </xdr:from>
    <xdr:ext cx="76200" cy="228600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1504950" y="56940450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1219200</xdr:colOff>
      <xdr:row>398</xdr:row>
      <xdr:rowOff>0</xdr:rowOff>
    </xdr:from>
    <xdr:ext cx="76200" cy="228600"/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1504950" y="53139975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1219200</xdr:colOff>
      <xdr:row>398</xdr:row>
      <xdr:rowOff>0</xdr:rowOff>
    </xdr:from>
    <xdr:ext cx="76200" cy="228600"/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1504950" y="53139975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1219200</xdr:colOff>
      <xdr:row>411</xdr:row>
      <xdr:rowOff>276225</xdr:rowOff>
    </xdr:from>
    <xdr:ext cx="76200" cy="228600"/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1504950" y="54892575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1219200</xdr:colOff>
      <xdr:row>411</xdr:row>
      <xdr:rowOff>276225</xdr:rowOff>
    </xdr:from>
    <xdr:ext cx="76200" cy="228600"/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1504950" y="54892575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1219200</xdr:colOff>
      <xdr:row>398</xdr:row>
      <xdr:rowOff>276225</xdr:rowOff>
    </xdr:from>
    <xdr:ext cx="76200" cy="228600"/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1504950" y="53711475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1219200</xdr:colOff>
      <xdr:row>398</xdr:row>
      <xdr:rowOff>276225</xdr:rowOff>
    </xdr:from>
    <xdr:ext cx="76200" cy="2286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1504950" y="53711475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1219200</xdr:colOff>
      <xdr:row>63</xdr:row>
      <xdr:rowOff>276225</xdr:rowOff>
    </xdr:from>
    <xdr:ext cx="76200" cy="228600"/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1504950" y="10610850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1219200</xdr:colOff>
      <xdr:row>63</xdr:row>
      <xdr:rowOff>276225</xdr:rowOff>
    </xdr:from>
    <xdr:ext cx="76200" cy="228600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1504950" y="10610850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0"/>
  <sheetViews>
    <sheetView tabSelected="1" topLeftCell="A395" zoomScale="90" zoomScaleNormal="90" workbookViewId="0">
      <selection activeCell="F406" sqref="F406:G406"/>
    </sheetView>
  </sheetViews>
  <sheetFormatPr defaultColWidth="9.140625" defaultRowHeight="10.5" x14ac:dyDescent="0.25"/>
  <cols>
    <col min="1" max="1" width="3.5703125" style="203" customWidth="1"/>
    <col min="2" max="2" width="43" style="203" customWidth="1"/>
    <col min="3" max="3" width="12.5703125" style="1" customWidth="1"/>
    <col min="4" max="4" width="10.28515625" style="1" bestFit="1" customWidth="1"/>
    <col min="5" max="5" width="9.140625" style="2" customWidth="1"/>
    <col min="6" max="6" width="19.140625" style="2" bestFit="1" customWidth="1"/>
    <col min="7" max="7" width="21.85546875" style="210" customWidth="1"/>
    <col min="8" max="8" width="16.42578125" style="2" customWidth="1"/>
    <col min="9" max="9" width="16.7109375" style="2" bestFit="1" customWidth="1"/>
    <col min="10" max="10" width="16.85546875" style="3" bestFit="1" customWidth="1"/>
    <col min="11" max="11" width="19.5703125" style="3" customWidth="1"/>
    <col min="12" max="12" width="19.42578125" style="2" customWidth="1"/>
    <col min="13" max="13" width="12.5703125" style="87" bestFit="1" customWidth="1"/>
    <col min="14" max="15" width="17.5703125" style="2" bestFit="1" customWidth="1"/>
    <col min="16" max="16" width="18.5703125" style="51" bestFit="1" customWidth="1"/>
    <col min="17" max="17" width="21.5703125" style="2" bestFit="1" customWidth="1"/>
    <col min="18" max="18" width="16.7109375" style="2" bestFit="1" customWidth="1"/>
    <col min="19" max="16384" width="9.140625" style="203"/>
  </cols>
  <sheetData>
    <row r="1" spans="1:18" ht="15" x14ac:dyDescent="0.25">
      <c r="A1" s="331" t="s">
        <v>325</v>
      </c>
      <c r="B1" s="332"/>
      <c r="C1" s="332"/>
      <c r="D1" s="332"/>
      <c r="E1" s="332"/>
      <c r="F1" s="333"/>
      <c r="G1" s="334"/>
      <c r="H1" s="334"/>
      <c r="I1" s="334"/>
      <c r="J1"/>
    </row>
    <row r="2" spans="1:18" ht="11.25" customHeight="1" x14ac:dyDescent="0.2">
      <c r="A2" s="339" t="s">
        <v>327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8" ht="15" x14ac:dyDescent="0.25">
      <c r="A3" s="335" t="s">
        <v>326</v>
      </c>
      <c r="B3" s="336"/>
      <c r="C3" s="336"/>
      <c r="D3" s="336"/>
      <c r="E3" s="336"/>
      <c r="F3" s="336"/>
      <c r="G3" s="336"/>
      <c r="H3" s="336"/>
      <c r="I3" s="336"/>
      <c r="J3"/>
    </row>
    <row r="4" spans="1:18" ht="15" x14ac:dyDescent="0.25">
      <c r="A4" s="338" t="s">
        <v>328</v>
      </c>
      <c r="B4" s="337"/>
      <c r="C4" s="337"/>
      <c r="D4" s="337"/>
      <c r="E4" s="337"/>
      <c r="F4" s="337"/>
      <c r="G4" s="337"/>
      <c r="H4" s="337"/>
      <c r="I4" s="337"/>
      <c r="J4"/>
    </row>
    <row r="6" spans="1:18" ht="11.25" thickBot="1" x14ac:dyDescent="0.3"/>
    <row r="7" spans="1:18" s="201" customFormat="1" ht="31.5" x14ac:dyDescent="0.25">
      <c r="A7" s="133" t="s">
        <v>0</v>
      </c>
      <c r="B7" s="134" t="s">
        <v>1</v>
      </c>
      <c r="C7" s="135" t="s">
        <v>256</v>
      </c>
      <c r="D7" s="136" t="s">
        <v>257</v>
      </c>
      <c r="E7" s="134" t="s">
        <v>255</v>
      </c>
      <c r="F7" s="134" t="s">
        <v>286</v>
      </c>
      <c r="G7" s="134" t="s">
        <v>2</v>
      </c>
      <c r="H7" s="134" t="s">
        <v>3</v>
      </c>
      <c r="I7" s="134" t="s">
        <v>4</v>
      </c>
      <c r="J7" s="137" t="s">
        <v>258</v>
      </c>
      <c r="K7" s="138" t="s">
        <v>259</v>
      </c>
      <c r="L7" s="134" t="s">
        <v>5</v>
      </c>
      <c r="M7" s="139" t="s">
        <v>172</v>
      </c>
      <c r="N7" s="140" t="s">
        <v>260</v>
      </c>
      <c r="O7" s="141" t="s">
        <v>261</v>
      </c>
      <c r="P7" s="142" t="s">
        <v>6</v>
      </c>
      <c r="Q7" s="140" t="s">
        <v>262</v>
      </c>
      <c r="R7" s="143" t="s">
        <v>263</v>
      </c>
    </row>
    <row r="8" spans="1:18" ht="11.25" thickBot="1" x14ac:dyDescent="0.3">
      <c r="A8" s="202">
        <v>1</v>
      </c>
      <c r="B8" s="145">
        <v>2</v>
      </c>
      <c r="C8" s="144">
        <v>3</v>
      </c>
      <c r="D8" s="144">
        <v>4</v>
      </c>
      <c r="E8" s="145">
        <v>5</v>
      </c>
      <c r="F8" s="145">
        <v>6</v>
      </c>
      <c r="G8" s="145">
        <v>7</v>
      </c>
      <c r="H8" s="145">
        <v>8</v>
      </c>
      <c r="I8" s="145">
        <v>9</v>
      </c>
      <c r="J8" s="146">
        <v>10</v>
      </c>
      <c r="K8" s="146">
        <v>11</v>
      </c>
      <c r="L8" s="145">
        <v>12</v>
      </c>
      <c r="M8" s="147">
        <v>13</v>
      </c>
      <c r="N8" s="145" t="s">
        <v>250</v>
      </c>
      <c r="O8" s="145" t="s">
        <v>251</v>
      </c>
      <c r="P8" s="147">
        <v>16</v>
      </c>
      <c r="Q8" s="145" t="s">
        <v>252</v>
      </c>
      <c r="R8" s="148" t="s">
        <v>253</v>
      </c>
    </row>
    <row r="9" spans="1:18" ht="11.25" thickBot="1" x14ac:dyDescent="0.3">
      <c r="A9" s="340" t="s">
        <v>126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2"/>
    </row>
    <row r="10" spans="1:18" x14ac:dyDescent="0.25">
      <c r="A10" s="92" t="s">
        <v>264</v>
      </c>
      <c r="B10" s="93" t="s">
        <v>175</v>
      </c>
      <c r="C10" s="114">
        <v>4</v>
      </c>
      <c r="D10" s="108">
        <v>100</v>
      </c>
      <c r="E10" s="42" t="s">
        <v>7</v>
      </c>
      <c r="F10" s="42"/>
      <c r="G10" s="94"/>
      <c r="H10" s="95"/>
      <c r="I10" s="92"/>
      <c r="J10" s="114"/>
      <c r="K10" s="108"/>
      <c r="L10" s="92"/>
      <c r="M10" s="96"/>
      <c r="N10" s="128">
        <f>J10*M10</f>
        <v>0</v>
      </c>
      <c r="O10" s="120">
        <f>M10*K10</f>
        <v>0</v>
      </c>
      <c r="P10" s="97"/>
      <c r="Q10" s="128">
        <f>ROUND(N10+(N10*P10),2)</f>
        <v>0</v>
      </c>
      <c r="R10" s="122">
        <f>ROUND(O10+(O10*P10),2)</f>
        <v>0</v>
      </c>
    </row>
    <row r="11" spans="1:18" x14ac:dyDescent="0.25">
      <c r="A11" s="73" t="s">
        <v>265</v>
      </c>
      <c r="B11" s="9" t="s">
        <v>174</v>
      </c>
      <c r="C11" s="115">
        <v>150</v>
      </c>
      <c r="D11" s="109">
        <v>3500</v>
      </c>
      <c r="E11" s="4" t="s">
        <v>7</v>
      </c>
      <c r="F11" s="10"/>
      <c r="G11" s="6"/>
      <c r="H11" s="17"/>
      <c r="I11" s="72"/>
      <c r="J11" s="115"/>
      <c r="K11" s="109"/>
      <c r="L11" s="11"/>
      <c r="M11" s="76"/>
      <c r="N11" s="128">
        <f t="shared" ref="N11:N20" si="0">J11*M11</f>
        <v>0</v>
      </c>
      <c r="O11" s="120">
        <f t="shared" ref="O11:O20" si="1">M11*K11</f>
        <v>0</v>
      </c>
      <c r="P11" s="7"/>
      <c r="Q11" s="128">
        <f t="shared" ref="Q11:Q20" si="2">ROUND(N11+(N11*P11),2)</f>
        <v>0</v>
      </c>
      <c r="R11" s="122">
        <f t="shared" ref="R11:R20" si="3">ROUND(O11+(O11*P11),2)</f>
        <v>0</v>
      </c>
    </row>
    <row r="12" spans="1:18" x14ac:dyDescent="0.25">
      <c r="A12" s="72" t="s">
        <v>266</v>
      </c>
      <c r="B12" s="12" t="s">
        <v>8</v>
      </c>
      <c r="C12" s="116">
        <v>80</v>
      </c>
      <c r="D12" s="110">
        <v>32</v>
      </c>
      <c r="E12" s="4" t="s">
        <v>7</v>
      </c>
      <c r="F12" s="13"/>
      <c r="G12" s="6"/>
      <c r="H12" s="17"/>
      <c r="I12" s="72"/>
      <c r="J12" s="116"/>
      <c r="K12" s="110"/>
      <c r="L12" s="11"/>
      <c r="M12" s="76"/>
      <c r="N12" s="128">
        <f t="shared" si="0"/>
        <v>0</v>
      </c>
      <c r="O12" s="120">
        <f t="shared" si="1"/>
        <v>0</v>
      </c>
      <c r="P12" s="7"/>
      <c r="Q12" s="128">
        <f t="shared" si="2"/>
        <v>0</v>
      </c>
      <c r="R12" s="122">
        <f t="shared" si="3"/>
        <v>0</v>
      </c>
    </row>
    <row r="13" spans="1:18" ht="21" x14ac:dyDescent="0.25">
      <c r="A13" s="73" t="s">
        <v>267</v>
      </c>
      <c r="B13" s="14" t="s">
        <v>254</v>
      </c>
      <c r="C13" s="116">
        <v>350</v>
      </c>
      <c r="D13" s="110">
        <v>0</v>
      </c>
      <c r="E13" s="4" t="s">
        <v>7</v>
      </c>
      <c r="F13" s="13"/>
      <c r="G13" s="6"/>
      <c r="H13" s="17"/>
      <c r="I13" s="72"/>
      <c r="J13" s="116"/>
      <c r="K13" s="110"/>
      <c r="L13" s="11"/>
      <c r="M13" s="76"/>
      <c r="N13" s="128">
        <f t="shared" si="0"/>
        <v>0</v>
      </c>
      <c r="O13" s="120">
        <f t="shared" si="1"/>
        <v>0</v>
      </c>
      <c r="P13" s="7"/>
      <c r="Q13" s="128">
        <f t="shared" si="2"/>
        <v>0</v>
      </c>
      <c r="R13" s="122">
        <f t="shared" si="3"/>
        <v>0</v>
      </c>
    </row>
    <row r="14" spans="1:18" ht="21" x14ac:dyDescent="0.25">
      <c r="A14" s="72" t="s">
        <v>268</v>
      </c>
      <c r="B14" s="15" t="s">
        <v>9</v>
      </c>
      <c r="C14" s="116">
        <v>200</v>
      </c>
      <c r="D14" s="110">
        <v>0</v>
      </c>
      <c r="E14" s="4" t="s">
        <v>7</v>
      </c>
      <c r="F14" s="13"/>
      <c r="G14" s="15"/>
      <c r="H14" s="16"/>
      <c r="I14" s="72"/>
      <c r="J14" s="116"/>
      <c r="K14" s="110"/>
      <c r="L14" s="11"/>
      <c r="M14" s="76"/>
      <c r="N14" s="128">
        <f t="shared" si="0"/>
        <v>0</v>
      </c>
      <c r="O14" s="120">
        <f t="shared" si="1"/>
        <v>0</v>
      </c>
      <c r="P14" s="7"/>
      <c r="Q14" s="128">
        <f t="shared" si="2"/>
        <v>0</v>
      </c>
      <c r="R14" s="122">
        <f t="shared" si="3"/>
        <v>0</v>
      </c>
    </row>
    <row r="15" spans="1:18" ht="21" x14ac:dyDescent="0.25">
      <c r="A15" s="72" t="s">
        <v>269</v>
      </c>
      <c r="B15" s="9" t="s">
        <v>204</v>
      </c>
      <c r="C15" s="117">
        <v>10</v>
      </c>
      <c r="D15" s="111">
        <v>152</v>
      </c>
      <c r="E15" s="4" t="s">
        <v>7</v>
      </c>
      <c r="F15" s="8"/>
      <c r="G15" s="15"/>
      <c r="H15" s="17"/>
      <c r="I15" s="72"/>
      <c r="J15" s="117"/>
      <c r="K15" s="111"/>
      <c r="L15" s="72"/>
      <c r="M15" s="77"/>
      <c r="N15" s="128">
        <f t="shared" si="0"/>
        <v>0</v>
      </c>
      <c r="O15" s="120">
        <f t="shared" si="1"/>
        <v>0</v>
      </c>
      <c r="P15" s="7"/>
      <c r="Q15" s="128">
        <f t="shared" si="2"/>
        <v>0</v>
      </c>
      <c r="R15" s="122">
        <f t="shared" si="3"/>
        <v>0</v>
      </c>
    </row>
    <row r="16" spans="1:18" ht="21" x14ac:dyDescent="0.25">
      <c r="A16" s="73" t="s">
        <v>270</v>
      </c>
      <c r="B16" s="5" t="s">
        <v>10</v>
      </c>
      <c r="C16" s="118">
        <v>600</v>
      </c>
      <c r="D16" s="112">
        <v>3500</v>
      </c>
      <c r="E16" s="4" t="s">
        <v>7</v>
      </c>
      <c r="F16" s="4"/>
      <c r="G16" s="6"/>
      <c r="H16" s="17"/>
      <c r="I16" s="78"/>
      <c r="J16" s="118"/>
      <c r="K16" s="112"/>
      <c r="L16" s="18"/>
      <c r="M16" s="76"/>
      <c r="N16" s="128">
        <f t="shared" si="0"/>
        <v>0</v>
      </c>
      <c r="O16" s="120">
        <f t="shared" si="1"/>
        <v>0</v>
      </c>
      <c r="P16" s="7"/>
      <c r="Q16" s="128">
        <f t="shared" si="2"/>
        <v>0</v>
      </c>
      <c r="R16" s="122">
        <f t="shared" si="3"/>
        <v>0</v>
      </c>
    </row>
    <row r="17" spans="1:18" x14ac:dyDescent="0.25">
      <c r="A17" s="72" t="s">
        <v>271</v>
      </c>
      <c r="B17" s="19" t="s">
        <v>11</v>
      </c>
      <c r="C17" s="119">
        <v>10</v>
      </c>
      <c r="D17" s="113">
        <v>20</v>
      </c>
      <c r="E17" s="4" t="s">
        <v>7</v>
      </c>
      <c r="F17" s="4"/>
      <c r="G17" s="6"/>
      <c r="H17" s="17"/>
      <c r="I17" s="78"/>
      <c r="J17" s="119"/>
      <c r="K17" s="113"/>
      <c r="L17" s="4"/>
      <c r="M17" s="76"/>
      <c r="N17" s="128">
        <f t="shared" si="0"/>
        <v>0</v>
      </c>
      <c r="O17" s="120">
        <f t="shared" si="1"/>
        <v>0</v>
      </c>
      <c r="P17" s="7"/>
      <c r="Q17" s="128">
        <f t="shared" si="2"/>
        <v>0</v>
      </c>
      <c r="R17" s="122">
        <f t="shared" si="3"/>
        <v>0</v>
      </c>
    </row>
    <row r="18" spans="1:18" x14ac:dyDescent="0.25">
      <c r="A18" s="72" t="s">
        <v>272</v>
      </c>
      <c r="B18" s="19" t="s">
        <v>12</v>
      </c>
      <c r="C18" s="119">
        <v>10</v>
      </c>
      <c r="D18" s="113">
        <v>45</v>
      </c>
      <c r="E18" s="4" t="s">
        <v>7</v>
      </c>
      <c r="F18" s="4"/>
      <c r="G18" s="6"/>
      <c r="H18" s="17"/>
      <c r="I18" s="78"/>
      <c r="J18" s="119"/>
      <c r="K18" s="113"/>
      <c r="L18" s="4"/>
      <c r="M18" s="76"/>
      <c r="N18" s="128">
        <f t="shared" si="0"/>
        <v>0</v>
      </c>
      <c r="O18" s="120">
        <f t="shared" si="1"/>
        <v>0</v>
      </c>
      <c r="P18" s="7"/>
      <c r="Q18" s="128">
        <f t="shared" si="2"/>
        <v>0</v>
      </c>
      <c r="R18" s="122">
        <f t="shared" si="3"/>
        <v>0</v>
      </c>
    </row>
    <row r="19" spans="1:18" x14ac:dyDescent="0.25">
      <c r="A19" s="73" t="s">
        <v>273</v>
      </c>
      <c r="B19" s="19" t="s">
        <v>13</v>
      </c>
      <c r="C19" s="119">
        <v>40</v>
      </c>
      <c r="D19" s="113">
        <v>80</v>
      </c>
      <c r="E19" s="4" t="s">
        <v>7</v>
      </c>
      <c r="F19" s="4"/>
      <c r="G19" s="6"/>
      <c r="H19" s="17"/>
      <c r="I19" s="78"/>
      <c r="J19" s="119"/>
      <c r="K19" s="113"/>
      <c r="L19" s="18"/>
      <c r="M19" s="76"/>
      <c r="N19" s="128">
        <f t="shared" si="0"/>
        <v>0</v>
      </c>
      <c r="O19" s="120">
        <f t="shared" si="1"/>
        <v>0</v>
      </c>
      <c r="P19" s="7"/>
      <c r="Q19" s="128">
        <f t="shared" si="2"/>
        <v>0</v>
      </c>
      <c r="R19" s="122">
        <f t="shared" si="3"/>
        <v>0</v>
      </c>
    </row>
    <row r="20" spans="1:18" ht="21" x14ac:dyDescent="0.25">
      <c r="A20" s="72" t="s">
        <v>274</v>
      </c>
      <c r="B20" s="5" t="s">
        <v>247</v>
      </c>
      <c r="C20" s="119">
        <v>20</v>
      </c>
      <c r="D20" s="113">
        <v>0</v>
      </c>
      <c r="E20" s="4" t="s">
        <v>7</v>
      </c>
      <c r="F20" s="4"/>
      <c r="G20" s="6"/>
      <c r="H20" s="17"/>
      <c r="I20" s="78"/>
      <c r="J20" s="119"/>
      <c r="K20" s="113"/>
      <c r="L20" s="18"/>
      <c r="M20" s="76"/>
      <c r="N20" s="128">
        <f t="shared" si="0"/>
        <v>0</v>
      </c>
      <c r="O20" s="120">
        <f t="shared" si="1"/>
        <v>0</v>
      </c>
      <c r="P20" s="7"/>
      <c r="Q20" s="128">
        <f t="shared" si="2"/>
        <v>0</v>
      </c>
      <c r="R20" s="122">
        <f t="shared" si="3"/>
        <v>0</v>
      </c>
    </row>
    <row r="21" spans="1:18" ht="11.25" thickBot="1" x14ac:dyDescent="0.3">
      <c r="A21" s="204"/>
      <c r="B21" s="204"/>
      <c r="C21" s="74"/>
      <c r="D21" s="74"/>
      <c r="E21" s="74"/>
      <c r="F21" s="74"/>
      <c r="G21" s="205"/>
      <c r="H21" s="74"/>
      <c r="I21" s="74"/>
      <c r="J21" s="100"/>
      <c r="K21" s="101"/>
      <c r="L21" s="101"/>
      <c r="M21" s="272" t="s">
        <v>276</v>
      </c>
      <c r="N21" s="173">
        <f>SUM(N10:N20)</f>
        <v>0</v>
      </c>
      <c r="O21" s="172">
        <f>SUM(O10:O20)</f>
        <v>0</v>
      </c>
      <c r="P21" s="105"/>
      <c r="Q21" s="157">
        <f>SUM(Q10:Q20)</f>
        <v>0</v>
      </c>
      <c r="R21" s="158">
        <f>SUM(R10:R20)</f>
        <v>0</v>
      </c>
    </row>
    <row r="22" spans="1:18" ht="11.25" thickBot="1" x14ac:dyDescent="0.3">
      <c r="A22" s="206"/>
      <c r="B22" s="207"/>
      <c r="C22" s="20"/>
      <c r="D22" s="20"/>
      <c r="E22" s="21"/>
      <c r="F22" s="21"/>
      <c r="G22" s="208"/>
      <c r="H22" s="21"/>
      <c r="I22" s="21"/>
      <c r="J22" s="102"/>
      <c r="K22" s="101"/>
      <c r="L22" s="101"/>
      <c r="M22" s="273"/>
      <c r="N22" s="103"/>
      <c r="O22" s="103"/>
      <c r="P22" s="104"/>
      <c r="Q22" s="23"/>
    </row>
    <row r="23" spans="1:18" ht="11.25" thickBot="1" x14ac:dyDescent="0.3">
      <c r="A23" s="206"/>
      <c r="B23" s="207"/>
      <c r="C23" s="20"/>
      <c r="D23" s="20"/>
      <c r="E23" s="21"/>
      <c r="F23" s="343" t="s">
        <v>126</v>
      </c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5"/>
    </row>
    <row r="24" spans="1:18" ht="21.75" customHeight="1" thickBot="1" x14ac:dyDescent="0.3">
      <c r="A24" s="206"/>
      <c r="B24" s="207"/>
      <c r="C24" s="20"/>
      <c r="D24" s="20"/>
      <c r="E24" s="21"/>
      <c r="F24" s="346" t="s">
        <v>277</v>
      </c>
      <c r="G24" s="347"/>
      <c r="H24" s="348" t="s">
        <v>278</v>
      </c>
      <c r="I24" s="347"/>
      <c r="J24" s="107" t="s">
        <v>279</v>
      </c>
      <c r="K24" s="349" t="s">
        <v>280</v>
      </c>
      <c r="L24" s="350"/>
      <c r="M24" s="351" t="s">
        <v>281</v>
      </c>
      <c r="N24" s="352"/>
      <c r="O24" s="351" t="s">
        <v>282</v>
      </c>
      <c r="P24" s="352"/>
      <c r="Q24" s="351" t="s">
        <v>283</v>
      </c>
      <c r="R24" s="353"/>
    </row>
    <row r="25" spans="1:18" x14ac:dyDescent="0.25">
      <c r="A25" s="206"/>
      <c r="B25" s="207"/>
      <c r="C25" s="20"/>
      <c r="D25" s="20"/>
      <c r="E25" s="21"/>
      <c r="F25" s="106" t="s">
        <v>284</v>
      </c>
      <c r="G25" s="124" t="s">
        <v>285</v>
      </c>
      <c r="H25" s="106" t="s">
        <v>284</v>
      </c>
      <c r="I25" s="124" t="s">
        <v>285</v>
      </c>
      <c r="J25" s="354">
        <v>0.5</v>
      </c>
      <c r="K25" s="106" t="s">
        <v>284</v>
      </c>
      <c r="L25" s="124" t="s">
        <v>285</v>
      </c>
      <c r="M25" s="274" t="s">
        <v>284</v>
      </c>
      <c r="N25" s="124" t="s">
        <v>285</v>
      </c>
      <c r="O25" s="106" t="s">
        <v>284</v>
      </c>
      <c r="P25" s="124" t="s">
        <v>285</v>
      </c>
      <c r="Q25" s="106" t="s">
        <v>284</v>
      </c>
      <c r="R25" s="124" t="s">
        <v>285</v>
      </c>
    </row>
    <row r="26" spans="1:18" ht="15.75" customHeight="1" x14ac:dyDescent="0.25">
      <c r="A26" s="206"/>
      <c r="B26" s="207"/>
      <c r="C26" s="20"/>
      <c r="D26" s="20"/>
      <c r="E26" s="21"/>
      <c r="F26" s="130">
        <f>N21</f>
        <v>0</v>
      </c>
      <c r="G26" s="125">
        <f>O21</f>
        <v>0</v>
      </c>
      <c r="H26" s="130">
        <f>Q21</f>
        <v>0</v>
      </c>
      <c r="I26" s="126">
        <f>R21</f>
        <v>0</v>
      </c>
      <c r="J26" s="355"/>
      <c r="K26" s="131">
        <f>F26*J25</f>
        <v>0</v>
      </c>
      <c r="L26" s="126">
        <f>G26*J25</f>
        <v>0</v>
      </c>
      <c r="M26" s="132">
        <f>J25*H26</f>
        <v>0</v>
      </c>
      <c r="N26" s="127">
        <f>J25*I26</f>
        <v>0</v>
      </c>
      <c r="O26" s="132">
        <f>F26+K26</f>
        <v>0</v>
      </c>
      <c r="P26" s="127">
        <f>G26+L26</f>
        <v>0</v>
      </c>
      <c r="Q26" s="132">
        <f>H26+M26</f>
        <v>0</v>
      </c>
      <c r="R26" s="127">
        <f>I26+N26</f>
        <v>0</v>
      </c>
    </row>
    <row r="27" spans="1:18" ht="11.25" thickBot="1" x14ac:dyDescent="0.3">
      <c r="A27" s="206"/>
      <c r="B27" s="207"/>
      <c r="C27" s="20"/>
      <c r="D27" s="20"/>
      <c r="E27" s="21"/>
      <c r="F27" s="357">
        <f>F26+G26</f>
        <v>0</v>
      </c>
      <c r="G27" s="358"/>
      <c r="H27" s="359">
        <f>H26+I26</f>
        <v>0</v>
      </c>
      <c r="I27" s="360"/>
      <c r="J27" s="356"/>
      <c r="K27" s="361">
        <f>K26+L26</f>
        <v>0</v>
      </c>
      <c r="L27" s="362"/>
      <c r="M27" s="361">
        <f>M26+N26</f>
        <v>0</v>
      </c>
      <c r="N27" s="362"/>
      <c r="O27" s="361">
        <f>O26+P26</f>
        <v>0</v>
      </c>
      <c r="P27" s="362"/>
      <c r="Q27" s="361">
        <f>Q26+R26</f>
        <v>0</v>
      </c>
      <c r="R27" s="362"/>
    </row>
    <row r="28" spans="1:18" x14ac:dyDescent="0.25">
      <c r="A28" s="206"/>
      <c r="B28" s="207"/>
      <c r="C28" s="20"/>
      <c r="D28" s="20"/>
      <c r="E28" s="21"/>
      <c r="F28" s="21"/>
      <c r="G28" s="208"/>
      <c r="H28" s="21"/>
      <c r="I28" s="21"/>
      <c r="J28" s="22"/>
      <c r="K28" s="22"/>
      <c r="L28" s="79"/>
      <c r="M28" s="80"/>
      <c r="N28" s="23"/>
      <c r="O28" s="23"/>
      <c r="P28" s="24"/>
      <c r="Q28" s="23"/>
    </row>
    <row r="29" spans="1:18" ht="11.25" thickBot="1" x14ac:dyDescent="0.3">
      <c r="A29" s="206"/>
      <c r="B29" s="207"/>
      <c r="C29" s="20"/>
      <c r="D29" s="20"/>
      <c r="E29" s="21"/>
      <c r="F29" s="21"/>
      <c r="G29" s="208"/>
      <c r="H29" s="21"/>
      <c r="I29" s="21"/>
      <c r="J29" s="22"/>
      <c r="K29" s="22"/>
      <c r="L29" s="79"/>
      <c r="M29" s="80"/>
      <c r="N29" s="23"/>
      <c r="O29" s="23"/>
      <c r="P29" s="24"/>
      <c r="Q29" s="23"/>
    </row>
    <row r="30" spans="1:18" s="201" customFormat="1" ht="31.5" x14ac:dyDescent="0.25">
      <c r="A30" s="133" t="s">
        <v>0</v>
      </c>
      <c r="B30" s="134" t="s">
        <v>1</v>
      </c>
      <c r="C30" s="135" t="s">
        <v>256</v>
      </c>
      <c r="D30" s="136" t="s">
        <v>257</v>
      </c>
      <c r="E30" s="134" t="s">
        <v>255</v>
      </c>
      <c r="F30" s="134" t="s">
        <v>286</v>
      </c>
      <c r="G30" s="134" t="s">
        <v>2</v>
      </c>
      <c r="H30" s="134" t="s">
        <v>3</v>
      </c>
      <c r="I30" s="134" t="s">
        <v>4</v>
      </c>
      <c r="J30" s="137" t="s">
        <v>258</v>
      </c>
      <c r="K30" s="138" t="s">
        <v>259</v>
      </c>
      <c r="L30" s="134" t="s">
        <v>5</v>
      </c>
      <c r="M30" s="139" t="s">
        <v>172</v>
      </c>
      <c r="N30" s="140" t="s">
        <v>260</v>
      </c>
      <c r="O30" s="141" t="s">
        <v>261</v>
      </c>
      <c r="P30" s="142" t="s">
        <v>6</v>
      </c>
      <c r="Q30" s="140" t="s">
        <v>262</v>
      </c>
      <c r="R30" s="143" t="s">
        <v>263</v>
      </c>
    </row>
    <row r="31" spans="1:18" ht="11.25" thickBot="1" x14ac:dyDescent="0.3">
      <c r="A31" s="202">
        <v>1</v>
      </c>
      <c r="B31" s="145">
        <v>2</v>
      </c>
      <c r="C31" s="144">
        <v>3</v>
      </c>
      <c r="D31" s="144">
        <v>4</v>
      </c>
      <c r="E31" s="145">
        <v>5</v>
      </c>
      <c r="F31" s="145">
        <v>6</v>
      </c>
      <c r="G31" s="145">
        <v>7</v>
      </c>
      <c r="H31" s="145">
        <v>8</v>
      </c>
      <c r="I31" s="145">
        <v>9</v>
      </c>
      <c r="J31" s="146">
        <v>10</v>
      </c>
      <c r="K31" s="146">
        <v>11</v>
      </c>
      <c r="L31" s="145">
        <v>12</v>
      </c>
      <c r="M31" s="147">
        <v>13</v>
      </c>
      <c r="N31" s="145" t="s">
        <v>250</v>
      </c>
      <c r="O31" s="145" t="s">
        <v>251</v>
      </c>
      <c r="P31" s="147">
        <v>16</v>
      </c>
      <c r="Q31" s="145" t="s">
        <v>252</v>
      </c>
      <c r="R31" s="148" t="s">
        <v>253</v>
      </c>
    </row>
    <row r="32" spans="1:18" ht="11.25" thickBot="1" x14ac:dyDescent="0.3">
      <c r="A32" s="340" t="s">
        <v>127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2"/>
    </row>
    <row r="33" spans="1:18" x14ac:dyDescent="0.25">
      <c r="A33" s="92" t="s">
        <v>264</v>
      </c>
      <c r="B33" s="149" t="s">
        <v>14</v>
      </c>
      <c r="C33" s="150">
        <v>60</v>
      </c>
      <c r="D33" s="155">
        <v>0</v>
      </c>
      <c r="E33" s="25" t="s">
        <v>7</v>
      </c>
      <c r="F33" s="38"/>
      <c r="G33" s="94"/>
      <c r="H33" s="95"/>
      <c r="I33" s="92"/>
      <c r="J33" s="150"/>
      <c r="K33" s="155"/>
      <c r="L33" s="92"/>
      <c r="M33" s="96"/>
      <c r="N33" s="129">
        <f>J33*M33</f>
        <v>0</v>
      </c>
      <c r="O33" s="121">
        <f t="shared" ref="O33" si="4">M33*K33</f>
        <v>0</v>
      </c>
      <c r="P33" s="97"/>
      <c r="Q33" s="129">
        <f>ROUND(N33+(N33*P33),2)</f>
        <v>0</v>
      </c>
      <c r="R33" s="123">
        <f t="shared" ref="R33:R35" si="5">ROUND(O33+(O33*P33),2)</f>
        <v>0</v>
      </c>
    </row>
    <row r="34" spans="1:18" x14ac:dyDescent="0.25">
      <c r="A34" s="72" t="s">
        <v>265</v>
      </c>
      <c r="B34" s="14" t="s">
        <v>15</v>
      </c>
      <c r="C34" s="115">
        <v>1</v>
      </c>
      <c r="D34" s="109">
        <v>0</v>
      </c>
      <c r="E34" s="25" t="s">
        <v>7</v>
      </c>
      <c r="F34" s="10"/>
      <c r="G34" s="6"/>
      <c r="H34" s="17"/>
      <c r="I34" s="72"/>
      <c r="J34" s="115"/>
      <c r="K34" s="109"/>
      <c r="L34" s="72"/>
      <c r="M34" s="76"/>
      <c r="N34" s="129">
        <f t="shared" ref="N34:N35" si="6">J34*M34</f>
        <v>0</v>
      </c>
      <c r="O34" s="121">
        <f t="shared" ref="O34:O35" si="7">M34*K34</f>
        <v>0</v>
      </c>
      <c r="P34" s="7"/>
      <c r="Q34" s="129">
        <f t="shared" ref="Q34:Q35" si="8">ROUND(N34+(N34*P34),2)</f>
        <v>0</v>
      </c>
      <c r="R34" s="123">
        <f t="shared" si="5"/>
        <v>0</v>
      </c>
    </row>
    <row r="35" spans="1:18" x14ac:dyDescent="0.25">
      <c r="A35" s="72" t="s">
        <v>266</v>
      </c>
      <c r="B35" s="9" t="s">
        <v>16</v>
      </c>
      <c r="C35" s="151">
        <v>130</v>
      </c>
      <c r="D35" s="156">
        <v>0</v>
      </c>
      <c r="E35" s="25" t="s">
        <v>7</v>
      </c>
      <c r="F35" s="25"/>
      <c r="G35" s="6"/>
      <c r="H35" s="17"/>
      <c r="I35" s="72"/>
      <c r="J35" s="151"/>
      <c r="K35" s="156"/>
      <c r="L35" s="72"/>
      <c r="M35" s="76"/>
      <c r="N35" s="129">
        <f t="shared" si="6"/>
        <v>0</v>
      </c>
      <c r="O35" s="121">
        <f t="shared" si="7"/>
        <v>0</v>
      </c>
      <c r="P35" s="7"/>
      <c r="Q35" s="129">
        <f t="shared" si="8"/>
        <v>0</v>
      </c>
      <c r="R35" s="123">
        <f t="shared" si="5"/>
        <v>0</v>
      </c>
    </row>
    <row r="36" spans="1:18" ht="11.25" thickBot="1" x14ac:dyDescent="0.3">
      <c r="A36" s="209"/>
      <c r="B36" s="26"/>
      <c r="C36" s="27"/>
      <c r="D36" s="27"/>
      <c r="E36" s="28"/>
      <c r="F36" s="74"/>
      <c r="G36" s="205"/>
      <c r="H36" s="74"/>
      <c r="I36" s="74"/>
      <c r="J36" s="100"/>
      <c r="K36" s="101"/>
      <c r="L36" s="101"/>
      <c r="M36" s="272" t="s">
        <v>276</v>
      </c>
      <c r="N36" s="173">
        <f>SUM(N33:N35)</f>
        <v>0</v>
      </c>
      <c r="O36" s="172">
        <f>SUM(O33:O35)</f>
        <v>0</v>
      </c>
      <c r="P36" s="105"/>
      <c r="Q36" s="157">
        <f>SUM(Q33:Q35)</f>
        <v>0</v>
      </c>
      <c r="R36" s="158">
        <f>SUM(R33:R35)</f>
        <v>0</v>
      </c>
    </row>
    <row r="37" spans="1:18" ht="11.25" thickBot="1" x14ac:dyDescent="0.3">
      <c r="A37" s="209"/>
      <c r="B37" s="26"/>
      <c r="C37" s="27"/>
      <c r="D37" s="27"/>
      <c r="E37" s="28"/>
      <c r="F37" s="21"/>
      <c r="G37" s="208"/>
      <c r="H37" s="21"/>
      <c r="I37" s="21"/>
      <c r="J37" s="102"/>
      <c r="K37" s="101"/>
      <c r="L37" s="101"/>
      <c r="M37" s="273"/>
      <c r="N37" s="103"/>
      <c r="O37" s="103"/>
      <c r="P37" s="104"/>
      <c r="Q37" s="23"/>
    </row>
    <row r="38" spans="1:18" ht="11.25" thickBot="1" x14ac:dyDescent="0.3">
      <c r="A38" s="209"/>
      <c r="B38" s="26"/>
      <c r="C38" s="27"/>
      <c r="D38" s="27"/>
      <c r="E38" s="28"/>
      <c r="F38" s="343" t="s">
        <v>127</v>
      </c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5"/>
    </row>
    <row r="39" spans="1:18" ht="21.75" customHeight="1" thickBot="1" x14ac:dyDescent="0.3">
      <c r="A39" s="209"/>
      <c r="B39" s="26"/>
      <c r="C39" s="27"/>
      <c r="D39" s="27"/>
      <c r="E39" s="28"/>
      <c r="F39" s="346" t="s">
        <v>277</v>
      </c>
      <c r="G39" s="347"/>
      <c r="H39" s="348" t="s">
        <v>278</v>
      </c>
      <c r="I39" s="347"/>
      <c r="J39" s="107" t="s">
        <v>279</v>
      </c>
      <c r="K39" s="349" t="s">
        <v>280</v>
      </c>
      <c r="L39" s="350"/>
      <c r="M39" s="351" t="s">
        <v>281</v>
      </c>
      <c r="N39" s="352"/>
      <c r="O39" s="351" t="s">
        <v>282</v>
      </c>
      <c r="P39" s="352"/>
      <c r="Q39" s="351" t="s">
        <v>283</v>
      </c>
      <c r="R39" s="353"/>
    </row>
    <row r="40" spans="1:18" x14ac:dyDescent="0.25">
      <c r="A40" s="209"/>
      <c r="B40" s="26"/>
      <c r="C40" s="27"/>
      <c r="D40" s="27"/>
      <c r="E40" s="28"/>
      <c r="F40" s="106" t="s">
        <v>284</v>
      </c>
      <c r="G40" s="124" t="s">
        <v>285</v>
      </c>
      <c r="H40" s="106" t="s">
        <v>284</v>
      </c>
      <c r="I40" s="124" t="s">
        <v>285</v>
      </c>
      <c r="J40" s="354">
        <v>0.5</v>
      </c>
      <c r="K40" s="106" t="s">
        <v>284</v>
      </c>
      <c r="L40" s="124" t="s">
        <v>285</v>
      </c>
      <c r="M40" s="274" t="s">
        <v>284</v>
      </c>
      <c r="N40" s="124" t="s">
        <v>285</v>
      </c>
      <c r="O40" s="106" t="s">
        <v>284</v>
      </c>
      <c r="P40" s="124" t="s">
        <v>285</v>
      </c>
      <c r="Q40" s="106" t="s">
        <v>284</v>
      </c>
      <c r="R40" s="124" t="s">
        <v>285</v>
      </c>
    </row>
    <row r="41" spans="1:18" x14ac:dyDescent="0.25">
      <c r="A41" s="209"/>
      <c r="B41" s="26"/>
      <c r="C41" s="27"/>
      <c r="D41" s="27"/>
      <c r="E41" s="28"/>
      <c r="F41" s="130">
        <f>N36</f>
        <v>0</v>
      </c>
      <c r="G41" s="125">
        <f>O36</f>
        <v>0</v>
      </c>
      <c r="H41" s="130">
        <f>Q36</f>
        <v>0</v>
      </c>
      <c r="I41" s="126">
        <f>R36</f>
        <v>0</v>
      </c>
      <c r="J41" s="355"/>
      <c r="K41" s="131">
        <f>F41*J40</f>
        <v>0</v>
      </c>
      <c r="L41" s="126">
        <f>G41*J40</f>
        <v>0</v>
      </c>
      <c r="M41" s="132">
        <f>J40*H41</f>
        <v>0</v>
      </c>
      <c r="N41" s="127">
        <f>J40*I41</f>
        <v>0</v>
      </c>
      <c r="O41" s="132">
        <f>F41+K41</f>
        <v>0</v>
      </c>
      <c r="P41" s="127">
        <f>G41+L41</f>
        <v>0</v>
      </c>
      <c r="Q41" s="132">
        <f>H41+M41</f>
        <v>0</v>
      </c>
      <c r="R41" s="127">
        <f>I41+N41</f>
        <v>0</v>
      </c>
    </row>
    <row r="42" spans="1:18" ht="11.25" thickBot="1" x14ac:dyDescent="0.3">
      <c r="A42" s="209"/>
      <c r="B42" s="26"/>
      <c r="C42" s="27"/>
      <c r="D42" s="27"/>
      <c r="E42" s="28"/>
      <c r="F42" s="357">
        <f>F41+G41</f>
        <v>0</v>
      </c>
      <c r="G42" s="358"/>
      <c r="H42" s="359">
        <f>H41+I41</f>
        <v>0</v>
      </c>
      <c r="I42" s="360"/>
      <c r="J42" s="356"/>
      <c r="K42" s="361">
        <f>K41+L41</f>
        <v>0</v>
      </c>
      <c r="L42" s="362"/>
      <c r="M42" s="361">
        <f>M41+N41</f>
        <v>0</v>
      </c>
      <c r="N42" s="362"/>
      <c r="O42" s="361">
        <f>O41+P41</f>
        <v>0</v>
      </c>
      <c r="P42" s="362"/>
      <c r="Q42" s="361">
        <f>Q41+R41</f>
        <v>0</v>
      </c>
      <c r="R42" s="362"/>
    </row>
    <row r="43" spans="1:18" x14ac:dyDescent="0.25">
      <c r="A43" s="209"/>
      <c r="B43" s="26"/>
      <c r="C43" s="27"/>
      <c r="D43" s="27"/>
      <c r="E43" s="28"/>
      <c r="F43" s="161"/>
      <c r="G43" s="161"/>
      <c r="H43" s="80"/>
      <c r="I43" s="80"/>
      <c r="J43" s="162"/>
      <c r="K43" s="163"/>
      <c r="L43" s="163"/>
      <c r="M43" s="163"/>
      <c r="N43" s="163"/>
      <c r="O43" s="163"/>
      <c r="P43" s="163"/>
      <c r="Q43" s="163"/>
      <c r="R43" s="163"/>
    </row>
    <row r="44" spans="1:18" ht="11.25" thickBot="1" x14ac:dyDescent="0.3">
      <c r="A44" s="209"/>
      <c r="B44" s="26"/>
      <c r="C44" s="27"/>
      <c r="D44" s="27"/>
      <c r="E44" s="28"/>
      <c r="F44" s="28"/>
      <c r="H44" s="75"/>
      <c r="I44" s="75"/>
      <c r="J44" s="79"/>
      <c r="K44" s="79"/>
      <c r="L44" s="79"/>
      <c r="M44" s="80"/>
      <c r="N44" s="23"/>
      <c r="O44" s="65"/>
      <c r="P44" s="29"/>
      <c r="Q44" s="23"/>
    </row>
    <row r="45" spans="1:18" s="201" customFormat="1" ht="31.5" x14ac:dyDescent="0.25">
      <c r="A45" s="133" t="s">
        <v>0</v>
      </c>
      <c r="B45" s="134" t="s">
        <v>1</v>
      </c>
      <c r="C45" s="135" t="s">
        <v>256</v>
      </c>
      <c r="D45" s="136" t="s">
        <v>257</v>
      </c>
      <c r="E45" s="134" t="s">
        <v>255</v>
      </c>
      <c r="F45" s="134" t="s">
        <v>286</v>
      </c>
      <c r="G45" s="134" t="s">
        <v>2</v>
      </c>
      <c r="H45" s="134" t="s">
        <v>3</v>
      </c>
      <c r="I45" s="134" t="s">
        <v>4</v>
      </c>
      <c r="J45" s="137" t="s">
        <v>258</v>
      </c>
      <c r="K45" s="138" t="s">
        <v>259</v>
      </c>
      <c r="L45" s="134" t="s">
        <v>5</v>
      </c>
      <c r="M45" s="139" t="s">
        <v>172</v>
      </c>
      <c r="N45" s="140" t="s">
        <v>260</v>
      </c>
      <c r="O45" s="141" t="s">
        <v>261</v>
      </c>
      <c r="P45" s="142" t="s">
        <v>6</v>
      </c>
      <c r="Q45" s="140" t="s">
        <v>262</v>
      </c>
      <c r="R45" s="143" t="s">
        <v>263</v>
      </c>
    </row>
    <row r="46" spans="1:18" ht="11.25" thickBot="1" x14ac:dyDescent="0.3">
      <c r="A46" s="202">
        <v>1</v>
      </c>
      <c r="B46" s="145">
        <v>2</v>
      </c>
      <c r="C46" s="144">
        <v>3</v>
      </c>
      <c r="D46" s="144">
        <v>4</v>
      </c>
      <c r="E46" s="145">
        <v>5</v>
      </c>
      <c r="F46" s="145">
        <v>6</v>
      </c>
      <c r="G46" s="145">
        <v>7</v>
      </c>
      <c r="H46" s="145">
        <v>8</v>
      </c>
      <c r="I46" s="145">
        <v>9</v>
      </c>
      <c r="J46" s="146">
        <v>10</v>
      </c>
      <c r="K46" s="146">
        <v>11</v>
      </c>
      <c r="L46" s="145">
        <v>12</v>
      </c>
      <c r="M46" s="147">
        <v>13</v>
      </c>
      <c r="N46" s="145" t="s">
        <v>250</v>
      </c>
      <c r="O46" s="145" t="s">
        <v>251</v>
      </c>
      <c r="P46" s="147">
        <v>16</v>
      </c>
      <c r="Q46" s="145" t="s">
        <v>252</v>
      </c>
      <c r="R46" s="148" t="s">
        <v>253</v>
      </c>
    </row>
    <row r="47" spans="1:18" ht="11.25" thickBot="1" x14ac:dyDescent="0.3">
      <c r="A47" s="340" t="s">
        <v>128</v>
      </c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2"/>
    </row>
    <row r="48" spans="1:18" ht="42" customHeight="1" x14ac:dyDescent="0.25">
      <c r="A48" s="159" t="s">
        <v>264</v>
      </c>
      <c r="B48" s="160" t="s">
        <v>17</v>
      </c>
      <c r="C48" s="151">
        <v>300</v>
      </c>
      <c r="D48" s="156">
        <v>0</v>
      </c>
      <c r="E48" s="25" t="s">
        <v>7</v>
      </c>
      <c r="F48" s="25"/>
      <c r="G48" s="94"/>
      <c r="H48" s="95"/>
      <c r="I48" s="159"/>
      <c r="J48" s="151"/>
      <c r="K48" s="156"/>
      <c r="L48" s="39"/>
      <c r="M48" s="96"/>
      <c r="N48" s="152">
        <f>J48*M48</f>
        <v>0</v>
      </c>
      <c r="O48" s="121">
        <f t="shared" ref="O48:O49" si="9">M48*K48</f>
        <v>0</v>
      </c>
      <c r="P48" s="97"/>
      <c r="Q48" s="129">
        <f>ROUND(N48+(N48*P48),2)</f>
        <v>0</v>
      </c>
      <c r="R48" s="123">
        <f t="shared" ref="R48:R49" si="10">ROUND(O48+(O48*P48),2)</f>
        <v>0</v>
      </c>
    </row>
    <row r="49" spans="1:18" ht="21" customHeight="1" x14ac:dyDescent="0.25">
      <c r="A49" s="54" t="s">
        <v>265</v>
      </c>
      <c r="B49" s="30" t="s">
        <v>187</v>
      </c>
      <c r="C49" s="117">
        <v>30</v>
      </c>
      <c r="D49" s="111">
        <v>0</v>
      </c>
      <c r="E49" s="8" t="s">
        <v>7</v>
      </c>
      <c r="F49" s="8"/>
      <c r="G49" s="6"/>
      <c r="H49" s="17"/>
      <c r="I49" s="54"/>
      <c r="J49" s="117"/>
      <c r="K49" s="111"/>
      <c r="L49" s="13"/>
      <c r="M49" s="76"/>
      <c r="N49" s="152">
        <f>J49*M49</f>
        <v>0</v>
      </c>
      <c r="O49" s="121">
        <f t="shared" si="9"/>
        <v>0</v>
      </c>
      <c r="P49" s="7"/>
      <c r="Q49" s="129">
        <f>ROUND(N49+(N49*P49),2)</f>
        <v>0</v>
      </c>
      <c r="R49" s="123">
        <f t="shared" si="10"/>
        <v>0</v>
      </c>
    </row>
    <row r="50" spans="1:18" ht="11.25" thickBot="1" x14ac:dyDescent="0.3">
      <c r="A50" s="209"/>
      <c r="B50" s="26"/>
      <c r="C50" s="27"/>
      <c r="D50" s="27"/>
      <c r="E50" s="28"/>
      <c r="F50" s="74"/>
      <c r="G50" s="205"/>
      <c r="H50" s="74"/>
      <c r="I50" s="74"/>
      <c r="J50" s="100"/>
      <c r="K50" s="101"/>
      <c r="L50" s="101"/>
      <c r="M50" s="272" t="s">
        <v>276</v>
      </c>
      <c r="N50" s="173">
        <f>SUM(N48:N49)</f>
        <v>0</v>
      </c>
      <c r="O50" s="172">
        <f>SUM(O48:O49)</f>
        <v>0</v>
      </c>
      <c r="P50" s="105"/>
      <c r="Q50" s="157">
        <f>SUM(Q48:Q49)</f>
        <v>0</v>
      </c>
      <c r="R50" s="158">
        <f>SUM(R48:R49)</f>
        <v>0</v>
      </c>
    </row>
    <row r="51" spans="1:18" ht="11.25" thickBot="1" x14ac:dyDescent="0.3">
      <c r="A51" s="209"/>
      <c r="B51" s="26"/>
      <c r="C51" s="27"/>
      <c r="D51" s="27"/>
      <c r="E51" s="28"/>
      <c r="F51" s="21"/>
      <c r="G51" s="208"/>
      <c r="H51" s="21"/>
      <c r="I51" s="21"/>
      <c r="J51" s="102"/>
      <c r="K51" s="101"/>
      <c r="L51" s="101"/>
      <c r="M51" s="273"/>
      <c r="N51" s="103"/>
      <c r="O51" s="103"/>
      <c r="P51" s="104"/>
      <c r="Q51" s="23"/>
    </row>
    <row r="52" spans="1:18" ht="11.25" thickBot="1" x14ac:dyDescent="0.3">
      <c r="A52" s="209"/>
      <c r="B52" s="26"/>
      <c r="C52" s="27"/>
      <c r="D52" s="27"/>
      <c r="E52" s="28"/>
      <c r="F52" s="343" t="s">
        <v>128</v>
      </c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5"/>
    </row>
    <row r="53" spans="1:18" ht="21.75" customHeight="1" thickBot="1" x14ac:dyDescent="0.3">
      <c r="A53" s="209"/>
      <c r="B53" s="26"/>
      <c r="C53" s="27"/>
      <c r="D53" s="27"/>
      <c r="E53" s="28"/>
      <c r="F53" s="346" t="s">
        <v>277</v>
      </c>
      <c r="G53" s="347"/>
      <c r="H53" s="348" t="s">
        <v>278</v>
      </c>
      <c r="I53" s="347"/>
      <c r="J53" s="107" t="s">
        <v>279</v>
      </c>
      <c r="K53" s="349" t="s">
        <v>280</v>
      </c>
      <c r="L53" s="350"/>
      <c r="M53" s="351" t="s">
        <v>281</v>
      </c>
      <c r="N53" s="352"/>
      <c r="O53" s="351" t="s">
        <v>282</v>
      </c>
      <c r="P53" s="352"/>
      <c r="Q53" s="351" t="s">
        <v>283</v>
      </c>
      <c r="R53" s="353"/>
    </row>
    <row r="54" spans="1:18" x14ac:dyDescent="0.25">
      <c r="A54" s="209"/>
      <c r="B54" s="26"/>
      <c r="C54" s="27"/>
      <c r="D54" s="27"/>
      <c r="E54" s="28"/>
      <c r="F54" s="106" t="s">
        <v>284</v>
      </c>
      <c r="G54" s="124" t="s">
        <v>285</v>
      </c>
      <c r="H54" s="106" t="s">
        <v>284</v>
      </c>
      <c r="I54" s="124" t="s">
        <v>285</v>
      </c>
      <c r="J54" s="354">
        <v>0.5</v>
      </c>
      <c r="K54" s="106" t="s">
        <v>284</v>
      </c>
      <c r="L54" s="124" t="s">
        <v>285</v>
      </c>
      <c r="M54" s="274" t="s">
        <v>284</v>
      </c>
      <c r="N54" s="124" t="s">
        <v>285</v>
      </c>
      <c r="O54" s="106" t="s">
        <v>284</v>
      </c>
      <c r="P54" s="124" t="s">
        <v>285</v>
      </c>
      <c r="Q54" s="106" t="s">
        <v>284</v>
      </c>
      <c r="R54" s="124" t="s">
        <v>285</v>
      </c>
    </row>
    <row r="55" spans="1:18" x14ac:dyDescent="0.25">
      <c r="A55" s="209"/>
      <c r="B55" s="26"/>
      <c r="C55" s="27"/>
      <c r="D55" s="27"/>
      <c r="E55" s="28"/>
      <c r="F55" s="130">
        <f>N50</f>
        <v>0</v>
      </c>
      <c r="G55" s="125">
        <f>O50</f>
        <v>0</v>
      </c>
      <c r="H55" s="130">
        <f>Q50</f>
        <v>0</v>
      </c>
      <c r="I55" s="126">
        <f>R50</f>
        <v>0</v>
      </c>
      <c r="J55" s="355"/>
      <c r="K55" s="131">
        <f>F55*J54</f>
        <v>0</v>
      </c>
      <c r="L55" s="126">
        <f>G55*J54</f>
        <v>0</v>
      </c>
      <c r="M55" s="132">
        <f>J54*H55</f>
        <v>0</v>
      </c>
      <c r="N55" s="127">
        <f>J54*I55</f>
        <v>0</v>
      </c>
      <c r="O55" s="132">
        <f>F55+K55</f>
        <v>0</v>
      </c>
      <c r="P55" s="127">
        <f>G55+L55</f>
        <v>0</v>
      </c>
      <c r="Q55" s="132">
        <f>H55+M55</f>
        <v>0</v>
      </c>
      <c r="R55" s="127">
        <f>I55+N55</f>
        <v>0</v>
      </c>
    </row>
    <row r="56" spans="1:18" ht="11.25" thickBot="1" x14ac:dyDescent="0.3">
      <c r="A56" s="209"/>
      <c r="B56" s="26"/>
      <c r="C56" s="27"/>
      <c r="D56" s="27"/>
      <c r="E56" s="28"/>
      <c r="F56" s="357">
        <f>F55+G55</f>
        <v>0</v>
      </c>
      <c r="G56" s="358"/>
      <c r="H56" s="359">
        <f>H55+I55</f>
        <v>0</v>
      </c>
      <c r="I56" s="360"/>
      <c r="J56" s="356"/>
      <c r="K56" s="361">
        <f>K55+L55</f>
        <v>0</v>
      </c>
      <c r="L56" s="362"/>
      <c r="M56" s="361">
        <f>M55+N55</f>
        <v>0</v>
      </c>
      <c r="N56" s="362"/>
      <c r="O56" s="361">
        <f>O55+P55</f>
        <v>0</v>
      </c>
      <c r="P56" s="362"/>
      <c r="Q56" s="361">
        <f>Q55+R55</f>
        <v>0</v>
      </c>
      <c r="R56" s="362"/>
    </row>
    <row r="57" spans="1:18" x14ac:dyDescent="0.25">
      <c r="A57" s="209"/>
      <c r="B57" s="26"/>
      <c r="C57" s="27"/>
      <c r="D57" s="27"/>
      <c r="E57" s="28"/>
      <c r="F57" s="161"/>
      <c r="G57" s="161"/>
      <c r="H57" s="80"/>
      <c r="I57" s="80"/>
      <c r="J57" s="162"/>
      <c r="K57" s="163"/>
      <c r="L57" s="163"/>
      <c r="M57" s="163"/>
      <c r="N57" s="163"/>
      <c r="O57" s="163"/>
      <c r="P57" s="163"/>
      <c r="Q57" s="163"/>
      <c r="R57" s="163"/>
    </row>
    <row r="58" spans="1:18" ht="11.25" thickBot="1" x14ac:dyDescent="0.3">
      <c r="A58" s="209"/>
      <c r="B58" s="26"/>
      <c r="C58" s="27"/>
      <c r="D58" s="27"/>
      <c r="E58" s="28"/>
      <c r="F58" s="161"/>
      <c r="G58" s="161"/>
      <c r="H58" s="80"/>
      <c r="I58" s="80"/>
      <c r="J58" s="162"/>
      <c r="K58" s="163"/>
      <c r="L58" s="163"/>
      <c r="M58" s="163"/>
      <c r="N58" s="163"/>
      <c r="O58" s="163"/>
      <c r="P58" s="163"/>
      <c r="Q58" s="163"/>
      <c r="R58" s="163"/>
    </row>
    <row r="59" spans="1:18" s="201" customFormat="1" ht="31.5" x14ac:dyDescent="0.25">
      <c r="A59" s="133" t="s">
        <v>0</v>
      </c>
      <c r="B59" s="134" t="s">
        <v>1</v>
      </c>
      <c r="C59" s="135" t="s">
        <v>256</v>
      </c>
      <c r="D59" s="136" t="s">
        <v>257</v>
      </c>
      <c r="E59" s="134" t="s">
        <v>255</v>
      </c>
      <c r="F59" s="134" t="s">
        <v>286</v>
      </c>
      <c r="G59" s="134" t="s">
        <v>2</v>
      </c>
      <c r="H59" s="134" t="s">
        <v>3</v>
      </c>
      <c r="I59" s="134" t="s">
        <v>4</v>
      </c>
      <c r="J59" s="137" t="s">
        <v>258</v>
      </c>
      <c r="K59" s="138" t="s">
        <v>259</v>
      </c>
      <c r="L59" s="134" t="s">
        <v>5</v>
      </c>
      <c r="M59" s="139" t="s">
        <v>172</v>
      </c>
      <c r="N59" s="140" t="s">
        <v>260</v>
      </c>
      <c r="O59" s="141" t="s">
        <v>261</v>
      </c>
      <c r="P59" s="142" t="s">
        <v>6</v>
      </c>
      <c r="Q59" s="140" t="s">
        <v>262</v>
      </c>
      <c r="R59" s="143" t="s">
        <v>263</v>
      </c>
    </row>
    <row r="60" spans="1:18" ht="11.25" thickBot="1" x14ac:dyDescent="0.3">
      <c r="A60" s="202">
        <v>1</v>
      </c>
      <c r="B60" s="145">
        <v>2</v>
      </c>
      <c r="C60" s="144">
        <v>3</v>
      </c>
      <c r="D60" s="144">
        <v>4</v>
      </c>
      <c r="E60" s="145">
        <v>5</v>
      </c>
      <c r="F60" s="145">
        <v>6</v>
      </c>
      <c r="G60" s="145">
        <v>7</v>
      </c>
      <c r="H60" s="145">
        <v>8</v>
      </c>
      <c r="I60" s="145">
        <v>9</v>
      </c>
      <c r="J60" s="146">
        <v>10</v>
      </c>
      <c r="K60" s="146">
        <v>11</v>
      </c>
      <c r="L60" s="145">
        <v>12</v>
      </c>
      <c r="M60" s="147">
        <v>13</v>
      </c>
      <c r="N60" s="145" t="s">
        <v>250</v>
      </c>
      <c r="O60" s="145" t="s">
        <v>251</v>
      </c>
      <c r="P60" s="147">
        <v>16</v>
      </c>
      <c r="Q60" s="145" t="s">
        <v>252</v>
      </c>
      <c r="R60" s="148" t="s">
        <v>253</v>
      </c>
    </row>
    <row r="61" spans="1:18" ht="11.25" thickBot="1" x14ac:dyDescent="0.3">
      <c r="A61" s="340" t="s">
        <v>129</v>
      </c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2"/>
    </row>
    <row r="62" spans="1:18" x14ac:dyDescent="0.25">
      <c r="A62" s="92" t="s">
        <v>264</v>
      </c>
      <c r="B62" s="164" t="s">
        <v>18</v>
      </c>
      <c r="C62" s="165">
        <v>960</v>
      </c>
      <c r="D62" s="169">
        <v>0</v>
      </c>
      <c r="E62" s="42" t="s">
        <v>7</v>
      </c>
      <c r="F62" s="42"/>
      <c r="G62" s="94"/>
      <c r="H62" s="95"/>
      <c r="I62" s="92"/>
      <c r="J62" s="165"/>
      <c r="K62" s="169"/>
      <c r="L62" s="92"/>
      <c r="M62" s="96"/>
      <c r="N62" s="152">
        <f>J62*M62</f>
        <v>0</v>
      </c>
      <c r="O62" s="121">
        <f t="shared" ref="O62:O64" si="11">M62*K62</f>
        <v>0</v>
      </c>
      <c r="P62" s="97"/>
      <c r="Q62" s="129">
        <f>ROUND(N62+(N62*P62),2)</f>
        <v>0</v>
      </c>
      <c r="R62" s="123">
        <f>ROUND(O62+(O62*P62),2)</f>
        <v>0</v>
      </c>
    </row>
    <row r="63" spans="1:18" x14ac:dyDescent="0.25">
      <c r="A63" s="72" t="s">
        <v>265</v>
      </c>
      <c r="B63" s="9" t="s">
        <v>19</v>
      </c>
      <c r="C63" s="166">
        <v>576</v>
      </c>
      <c r="D63" s="169">
        <v>0</v>
      </c>
      <c r="E63" s="25" t="s">
        <v>7</v>
      </c>
      <c r="F63" s="25"/>
      <c r="G63" s="6"/>
      <c r="H63" s="17"/>
      <c r="I63" s="72"/>
      <c r="J63" s="166"/>
      <c r="K63" s="169"/>
      <c r="L63" s="72"/>
      <c r="M63" s="76"/>
      <c r="N63" s="152">
        <f t="shared" ref="N63:N66" si="12">J63*M63</f>
        <v>0</v>
      </c>
      <c r="O63" s="121">
        <f t="shared" si="11"/>
        <v>0</v>
      </c>
      <c r="P63" s="7"/>
      <c r="Q63" s="129">
        <f t="shared" ref="Q63:Q66" si="13">ROUND(N63+(N63*P63),2)</f>
        <v>0</v>
      </c>
      <c r="R63" s="123">
        <f t="shared" ref="R63:R65" si="14">ROUND(O63+(O63*P63),2)</f>
        <v>0</v>
      </c>
    </row>
    <row r="64" spans="1:18" ht="21" x14ac:dyDescent="0.25">
      <c r="A64" s="72" t="s">
        <v>266</v>
      </c>
      <c r="B64" s="31" t="s">
        <v>20</v>
      </c>
      <c r="C64" s="167">
        <v>384</v>
      </c>
      <c r="D64" s="170">
        <v>0</v>
      </c>
      <c r="E64" s="25" t="s">
        <v>7</v>
      </c>
      <c r="F64" s="32"/>
      <c r="G64" s="6"/>
      <c r="H64" s="17"/>
      <c r="I64" s="72"/>
      <c r="J64" s="167"/>
      <c r="K64" s="170"/>
      <c r="L64" s="81"/>
      <c r="M64" s="76"/>
      <c r="N64" s="152">
        <f t="shared" si="12"/>
        <v>0</v>
      </c>
      <c r="O64" s="121">
        <f t="shared" si="11"/>
        <v>0</v>
      </c>
      <c r="P64" s="7"/>
      <c r="Q64" s="129">
        <f t="shared" si="13"/>
        <v>0</v>
      </c>
      <c r="R64" s="123">
        <f t="shared" si="14"/>
        <v>0</v>
      </c>
    </row>
    <row r="65" spans="1:18" ht="21" x14ac:dyDescent="0.25">
      <c r="A65" s="72" t="s">
        <v>267</v>
      </c>
      <c r="B65" s="15" t="s">
        <v>21</v>
      </c>
      <c r="C65" s="168">
        <v>24</v>
      </c>
      <c r="D65" s="171">
        <v>16</v>
      </c>
      <c r="E65" s="25" t="s">
        <v>7</v>
      </c>
      <c r="F65" s="13"/>
      <c r="G65" s="15"/>
      <c r="H65" s="10"/>
      <c r="I65" s="54"/>
      <c r="J65" s="168"/>
      <c r="K65" s="171"/>
      <c r="L65" s="10"/>
      <c r="M65" s="82"/>
      <c r="N65" s="152">
        <f t="shared" si="12"/>
        <v>0</v>
      </c>
      <c r="O65" s="121">
        <f>M65*K65</f>
        <v>0</v>
      </c>
      <c r="P65" s="7"/>
      <c r="Q65" s="129">
        <f t="shared" si="13"/>
        <v>0</v>
      </c>
      <c r="R65" s="123">
        <f t="shared" si="14"/>
        <v>0</v>
      </c>
    </row>
    <row r="66" spans="1:18" x14ac:dyDescent="0.25">
      <c r="A66" s="72" t="s">
        <v>268</v>
      </c>
      <c r="B66" s="15" t="s">
        <v>22</v>
      </c>
      <c r="C66" s="168">
        <v>96</v>
      </c>
      <c r="D66" s="171">
        <v>208</v>
      </c>
      <c r="E66" s="25" t="s">
        <v>7</v>
      </c>
      <c r="F66" s="13"/>
      <c r="G66" s="15"/>
      <c r="H66" s="10"/>
      <c r="I66" s="54"/>
      <c r="J66" s="168"/>
      <c r="K66" s="171"/>
      <c r="L66" s="10"/>
      <c r="M66" s="82"/>
      <c r="N66" s="152">
        <f t="shared" si="12"/>
        <v>0</v>
      </c>
      <c r="O66" s="121">
        <f>M66*K66</f>
        <v>0</v>
      </c>
      <c r="P66" s="7"/>
      <c r="Q66" s="129">
        <f t="shared" si="13"/>
        <v>0</v>
      </c>
      <c r="R66" s="123">
        <f>ROUND(O66+(O66*P66),2)</f>
        <v>0</v>
      </c>
    </row>
    <row r="67" spans="1:18" ht="11.25" thickBot="1" x14ac:dyDescent="0.3">
      <c r="A67" s="209"/>
      <c r="B67" s="26"/>
      <c r="C67" s="27"/>
      <c r="D67" s="27"/>
      <c r="E67" s="28"/>
      <c r="F67" s="74"/>
      <c r="G67" s="205"/>
      <c r="H67" s="74"/>
      <c r="I67" s="74"/>
      <c r="J67" s="100"/>
      <c r="K67" s="101"/>
      <c r="L67" s="101"/>
      <c r="M67" s="272" t="s">
        <v>276</v>
      </c>
      <c r="N67" s="173">
        <f>SUM(N62:N66)</f>
        <v>0</v>
      </c>
      <c r="O67" s="172">
        <f>SUM(O62:O66)</f>
        <v>0</v>
      </c>
      <c r="P67" s="105"/>
      <c r="Q67" s="157">
        <f>SUM(Q62:Q66)</f>
        <v>0</v>
      </c>
      <c r="R67" s="158">
        <f>SUM(R62:R66)</f>
        <v>0</v>
      </c>
    </row>
    <row r="68" spans="1:18" ht="11.25" thickBot="1" x14ac:dyDescent="0.3">
      <c r="F68" s="21"/>
      <c r="G68" s="208"/>
      <c r="H68" s="21"/>
      <c r="I68" s="21"/>
      <c r="J68" s="102"/>
      <c r="K68" s="101"/>
      <c r="L68" s="101"/>
      <c r="M68" s="273"/>
      <c r="N68" s="103"/>
      <c r="O68" s="103"/>
      <c r="P68" s="104"/>
      <c r="Q68" s="23"/>
    </row>
    <row r="69" spans="1:18" ht="11.25" thickBot="1" x14ac:dyDescent="0.3">
      <c r="F69" s="343" t="s">
        <v>129</v>
      </c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345"/>
    </row>
    <row r="70" spans="1:18" ht="21.75" customHeight="1" thickBot="1" x14ac:dyDescent="0.3">
      <c r="F70" s="346" t="s">
        <v>277</v>
      </c>
      <c r="G70" s="347"/>
      <c r="H70" s="348" t="s">
        <v>278</v>
      </c>
      <c r="I70" s="347"/>
      <c r="J70" s="107" t="s">
        <v>279</v>
      </c>
      <c r="K70" s="349" t="s">
        <v>280</v>
      </c>
      <c r="L70" s="350"/>
      <c r="M70" s="351" t="s">
        <v>281</v>
      </c>
      <c r="N70" s="352"/>
      <c r="O70" s="351" t="s">
        <v>282</v>
      </c>
      <c r="P70" s="352"/>
      <c r="Q70" s="351" t="s">
        <v>283</v>
      </c>
      <c r="R70" s="353"/>
    </row>
    <row r="71" spans="1:18" x14ac:dyDescent="0.25">
      <c r="F71" s="106" t="s">
        <v>284</v>
      </c>
      <c r="G71" s="124" t="s">
        <v>285</v>
      </c>
      <c r="H71" s="106" t="s">
        <v>284</v>
      </c>
      <c r="I71" s="124" t="s">
        <v>285</v>
      </c>
      <c r="J71" s="354">
        <v>0.5</v>
      </c>
      <c r="K71" s="106" t="s">
        <v>284</v>
      </c>
      <c r="L71" s="124" t="s">
        <v>285</v>
      </c>
      <c r="M71" s="274" t="s">
        <v>284</v>
      </c>
      <c r="N71" s="124" t="s">
        <v>285</v>
      </c>
      <c r="O71" s="106" t="s">
        <v>284</v>
      </c>
      <c r="P71" s="124" t="s">
        <v>285</v>
      </c>
      <c r="Q71" s="106" t="s">
        <v>284</v>
      </c>
      <c r="R71" s="124" t="s">
        <v>285</v>
      </c>
    </row>
    <row r="72" spans="1:18" x14ac:dyDescent="0.25">
      <c r="F72" s="130">
        <f>N67</f>
        <v>0</v>
      </c>
      <c r="G72" s="125">
        <f>O67</f>
        <v>0</v>
      </c>
      <c r="H72" s="130">
        <f>Q67</f>
        <v>0</v>
      </c>
      <c r="I72" s="126">
        <f>R67</f>
        <v>0</v>
      </c>
      <c r="J72" s="355"/>
      <c r="K72" s="131">
        <f>F72*J71</f>
        <v>0</v>
      </c>
      <c r="L72" s="126">
        <f>G72*J71</f>
        <v>0</v>
      </c>
      <c r="M72" s="132">
        <f>J71*H72</f>
        <v>0</v>
      </c>
      <c r="N72" s="127">
        <f>J71*I72</f>
        <v>0</v>
      </c>
      <c r="O72" s="132">
        <f>F72+K72</f>
        <v>0</v>
      </c>
      <c r="P72" s="127">
        <f>G72+L72</f>
        <v>0</v>
      </c>
      <c r="Q72" s="132">
        <f>H72+M72</f>
        <v>0</v>
      </c>
      <c r="R72" s="127">
        <f>I72+N72</f>
        <v>0</v>
      </c>
    </row>
    <row r="73" spans="1:18" ht="11.25" thickBot="1" x14ac:dyDescent="0.3">
      <c r="F73" s="357">
        <f>F72+G72</f>
        <v>0</v>
      </c>
      <c r="G73" s="358"/>
      <c r="H73" s="359">
        <f>H72+I72</f>
        <v>0</v>
      </c>
      <c r="I73" s="360"/>
      <c r="J73" s="356"/>
      <c r="K73" s="361">
        <f>K72+L72</f>
        <v>0</v>
      </c>
      <c r="L73" s="362"/>
      <c r="M73" s="361">
        <f>M72+N72</f>
        <v>0</v>
      </c>
      <c r="N73" s="362"/>
      <c r="O73" s="361">
        <f>O72+P72</f>
        <v>0</v>
      </c>
      <c r="P73" s="362"/>
      <c r="Q73" s="361">
        <f>Q72+R72</f>
        <v>0</v>
      </c>
      <c r="R73" s="362"/>
    </row>
    <row r="75" spans="1:18" ht="11.25" thickBot="1" x14ac:dyDescent="0.3"/>
    <row r="76" spans="1:18" s="201" customFormat="1" ht="31.5" x14ac:dyDescent="0.25">
      <c r="A76" s="133" t="s">
        <v>0</v>
      </c>
      <c r="B76" s="134" t="s">
        <v>1</v>
      </c>
      <c r="C76" s="135" t="s">
        <v>256</v>
      </c>
      <c r="D76" s="136" t="s">
        <v>257</v>
      </c>
      <c r="E76" s="134" t="s">
        <v>255</v>
      </c>
      <c r="F76" s="134" t="s">
        <v>286</v>
      </c>
      <c r="G76" s="134" t="s">
        <v>2</v>
      </c>
      <c r="H76" s="134" t="s">
        <v>3</v>
      </c>
      <c r="I76" s="134" t="s">
        <v>4</v>
      </c>
      <c r="J76" s="137" t="s">
        <v>258</v>
      </c>
      <c r="K76" s="138" t="s">
        <v>259</v>
      </c>
      <c r="L76" s="134" t="s">
        <v>5</v>
      </c>
      <c r="M76" s="139" t="s">
        <v>172</v>
      </c>
      <c r="N76" s="140" t="s">
        <v>260</v>
      </c>
      <c r="O76" s="141" t="s">
        <v>261</v>
      </c>
      <c r="P76" s="142" t="s">
        <v>6</v>
      </c>
      <c r="Q76" s="140" t="s">
        <v>262</v>
      </c>
      <c r="R76" s="143" t="s">
        <v>263</v>
      </c>
    </row>
    <row r="77" spans="1:18" ht="11.25" thickBot="1" x14ac:dyDescent="0.3">
      <c r="A77" s="202">
        <v>1</v>
      </c>
      <c r="B77" s="145">
        <v>2</v>
      </c>
      <c r="C77" s="144">
        <v>3</v>
      </c>
      <c r="D77" s="144">
        <v>4</v>
      </c>
      <c r="E77" s="145">
        <v>5</v>
      </c>
      <c r="F77" s="145">
        <v>6</v>
      </c>
      <c r="G77" s="145">
        <v>7</v>
      </c>
      <c r="H77" s="145">
        <v>8</v>
      </c>
      <c r="I77" s="145">
        <v>9</v>
      </c>
      <c r="J77" s="146">
        <v>10</v>
      </c>
      <c r="K77" s="146">
        <v>11</v>
      </c>
      <c r="L77" s="145">
        <v>12</v>
      </c>
      <c r="M77" s="147">
        <v>13</v>
      </c>
      <c r="N77" s="145" t="s">
        <v>250</v>
      </c>
      <c r="O77" s="145" t="s">
        <v>251</v>
      </c>
      <c r="P77" s="147">
        <v>16</v>
      </c>
      <c r="Q77" s="145" t="s">
        <v>252</v>
      </c>
      <c r="R77" s="148" t="s">
        <v>253</v>
      </c>
    </row>
    <row r="78" spans="1:18" ht="11.25" thickBot="1" x14ac:dyDescent="0.3">
      <c r="A78" s="340" t="s">
        <v>130</v>
      </c>
      <c r="B78" s="341"/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2"/>
    </row>
    <row r="79" spans="1:18" x14ac:dyDescent="0.25">
      <c r="A79" s="92" t="s">
        <v>264</v>
      </c>
      <c r="B79" s="164" t="s">
        <v>23</v>
      </c>
      <c r="C79" s="174">
        <v>4</v>
      </c>
      <c r="D79" s="154">
        <v>0</v>
      </c>
      <c r="E79" s="153" t="s">
        <v>7</v>
      </c>
      <c r="F79" s="153"/>
      <c r="G79" s="94"/>
      <c r="H79" s="95"/>
      <c r="I79" s="92"/>
      <c r="J79" s="174"/>
      <c r="K79" s="154"/>
      <c r="L79" s="92"/>
      <c r="M79" s="96"/>
      <c r="N79" s="152">
        <f>J79*M79</f>
        <v>0</v>
      </c>
      <c r="O79" s="120">
        <f t="shared" ref="O79" si="15">M79*K79</f>
        <v>0</v>
      </c>
      <c r="P79" s="97"/>
      <c r="Q79" s="128">
        <f>ROUND(N79+(N79*P79),2)</f>
        <v>0</v>
      </c>
      <c r="R79" s="122">
        <f t="shared" ref="R79" si="16">ROUND(O79+(O79*P79),2)</f>
        <v>0</v>
      </c>
    </row>
    <row r="80" spans="1:18" ht="11.25" thickBot="1" x14ac:dyDescent="0.3">
      <c r="A80" s="206"/>
      <c r="C80" s="20"/>
      <c r="D80" s="20"/>
      <c r="E80" s="21"/>
      <c r="F80" s="74"/>
      <c r="G80" s="205"/>
      <c r="H80" s="74"/>
      <c r="I80" s="74"/>
      <c r="J80" s="100"/>
      <c r="K80" s="101"/>
      <c r="L80" s="101"/>
      <c r="M80" s="272" t="s">
        <v>276</v>
      </c>
      <c r="N80" s="173">
        <f>SUM(N79)</f>
        <v>0</v>
      </c>
      <c r="O80" s="172">
        <f>SUM(O79)</f>
        <v>0</v>
      </c>
      <c r="P80" s="105"/>
      <c r="Q80" s="157">
        <f>SUM(Q79)</f>
        <v>0</v>
      </c>
      <c r="R80" s="158">
        <f>SUM(R79)</f>
        <v>0</v>
      </c>
    </row>
    <row r="81" spans="1:18" ht="11.25" thickBot="1" x14ac:dyDescent="0.3">
      <c r="A81" s="206"/>
      <c r="C81" s="20"/>
      <c r="D81" s="20"/>
      <c r="E81" s="21"/>
      <c r="F81" s="21"/>
      <c r="G81" s="208"/>
      <c r="H81" s="21"/>
      <c r="I81" s="21"/>
      <c r="J81" s="102"/>
      <c r="K81" s="101"/>
      <c r="L81" s="101"/>
      <c r="M81" s="273"/>
      <c r="N81" s="103"/>
      <c r="O81" s="103"/>
      <c r="P81" s="104"/>
      <c r="Q81" s="23"/>
    </row>
    <row r="82" spans="1:18" ht="11.25" thickBot="1" x14ac:dyDescent="0.3">
      <c r="A82" s="206"/>
      <c r="C82" s="20"/>
      <c r="D82" s="20"/>
      <c r="E82" s="21"/>
      <c r="F82" s="343" t="s">
        <v>130</v>
      </c>
      <c r="G82" s="344"/>
      <c r="H82" s="344"/>
      <c r="I82" s="344"/>
      <c r="J82" s="344"/>
      <c r="K82" s="344"/>
      <c r="L82" s="344"/>
      <c r="M82" s="344"/>
      <c r="N82" s="344"/>
      <c r="O82" s="344"/>
      <c r="P82" s="344"/>
      <c r="Q82" s="344"/>
      <c r="R82" s="345"/>
    </row>
    <row r="83" spans="1:18" ht="21.75" customHeight="1" thickBot="1" x14ac:dyDescent="0.3">
      <c r="A83" s="206"/>
      <c r="C83" s="20"/>
      <c r="D83" s="20"/>
      <c r="E83" s="21"/>
      <c r="F83" s="346" t="s">
        <v>277</v>
      </c>
      <c r="G83" s="347"/>
      <c r="H83" s="348" t="s">
        <v>278</v>
      </c>
      <c r="I83" s="347"/>
      <c r="J83" s="107" t="s">
        <v>279</v>
      </c>
      <c r="K83" s="349" t="s">
        <v>280</v>
      </c>
      <c r="L83" s="350"/>
      <c r="M83" s="351" t="s">
        <v>281</v>
      </c>
      <c r="N83" s="352"/>
      <c r="O83" s="351" t="s">
        <v>282</v>
      </c>
      <c r="P83" s="352"/>
      <c r="Q83" s="351" t="s">
        <v>283</v>
      </c>
      <c r="R83" s="353"/>
    </row>
    <row r="84" spans="1:18" x14ac:dyDescent="0.25">
      <c r="A84" s="206"/>
      <c r="C84" s="20"/>
      <c r="D84" s="20"/>
      <c r="E84" s="21"/>
      <c r="F84" s="106" t="s">
        <v>284</v>
      </c>
      <c r="G84" s="124" t="s">
        <v>285</v>
      </c>
      <c r="H84" s="106" t="s">
        <v>284</v>
      </c>
      <c r="I84" s="124" t="s">
        <v>285</v>
      </c>
      <c r="J84" s="354">
        <v>0.5</v>
      </c>
      <c r="K84" s="106" t="s">
        <v>284</v>
      </c>
      <c r="L84" s="124" t="s">
        <v>285</v>
      </c>
      <c r="M84" s="274" t="s">
        <v>284</v>
      </c>
      <c r="N84" s="124" t="s">
        <v>285</v>
      </c>
      <c r="O84" s="106" t="s">
        <v>284</v>
      </c>
      <c r="P84" s="124" t="s">
        <v>285</v>
      </c>
      <c r="Q84" s="106" t="s">
        <v>284</v>
      </c>
      <c r="R84" s="124" t="s">
        <v>285</v>
      </c>
    </row>
    <row r="85" spans="1:18" x14ac:dyDescent="0.25">
      <c r="A85" s="206"/>
      <c r="C85" s="20"/>
      <c r="D85" s="20"/>
      <c r="E85" s="21"/>
      <c r="F85" s="130">
        <f>N80</f>
        <v>0</v>
      </c>
      <c r="G85" s="125">
        <f>O80</f>
        <v>0</v>
      </c>
      <c r="H85" s="130">
        <f>Q80</f>
        <v>0</v>
      </c>
      <c r="I85" s="126">
        <f>R80</f>
        <v>0</v>
      </c>
      <c r="J85" s="355"/>
      <c r="K85" s="131">
        <f>F85*J84</f>
        <v>0</v>
      </c>
      <c r="L85" s="126">
        <f>G85*J84</f>
        <v>0</v>
      </c>
      <c r="M85" s="132">
        <f>J84*H85</f>
        <v>0</v>
      </c>
      <c r="N85" s="127">
        <f>J84*I85</f>
        <v>0</v>
      </c>
      <c r="O85" s="132">
        <f>F85+K85</f>
        <v>0</v>
      </c>
      <c r="P85" s="127">
        <f>G85+L85</f>
        <v>0</v>
      </c>
      <c r="Q85" s="132">
        <f>H85+M85</f>
        <v>0</v>
      </c>
      <c r="R85" s="127">
        <f>I85+N85</f>
        <v>0</v>
      </c>
    </row>
    <row r="86" spans="1:18" ht="11.25" thickBot="1" x14ac:dyDescent="0.3">
      <c r="A86" s="206"/>
      <c r="C86" s="20"/>
      <c r="D86" s="20"/>
      <c r="E86" s="21"/>
      <c r="F86" s="357">
        <f>F85+G85</f>
        <v>0</v>
      </c>
      <c r="G86" s="358"/>
      <c r="H86" s="359">
        <f>H85+I85</f>
        <v>0</v>
      </c>
      <c r="I86" s="360"/>
      <c r="J86" s="356"/>
      <c r="K86" s="361">
        <f>K85+L85</f>
        <v>0</v>
      </c>
      <c r="L86" s="362"/>
      <c r="M86" s="361">
        <f>M85+N85</f>
        <v>0</v>
      </c>
      <c r="N86" s="362"/>
      <c r="O86" s="361">
        <f>O85+P85</f>
        <v>0</v>
      </c>
      <c r="P86" s="362"/>
      <c r="Q86" s="361">
        <f>Q85+R85</f>
        <v>0</v>
      </c>
      <c r="R86" s="362"/>
    </row>
    <row r="87" spans="1:18" x14ac:dyDescent="0.25">
      <c r="A87" s="206"/>
      <c r="C87" s="20"/>
      <c r="D87" s="20"/>
      <c r="E87" s="21"/>
      <c r="F87" s="161"/>
      <c r="G87" s="161"/>
      <c r="H87" s="80"/>
      <c r="I87" s="80"/>
      <c r="J87" s="162"/>
      <c r="K87" s="163"/>
      <c r="L87" s="163"/>
      <c r="M87" s="163"/>
      <c r="N87" s="163"/>
      <c r="O87" s="163"/>
      <c r="P87" s="163"/>
      <c r="Q87" s="163"/>
      <c r="R87" s="163"/>
    </row>
    <row r="88" spans="1:18" ht="11.25" thickBot="1" x14ac:dyDescent="0.3">
      <c r="A88" s="206"/>
      <c r="C88" s="20"/>
      <c r="D88" s="20"/>
      <c r="E88" s="21"/>
      <c r="F88" s="161"/>
      <c r="G88" s="161"/>
      <c r="H88" s="80"/>
      <c r="I88" s="80"/>
      <c r="J88" s="162"/>
      <c r="K88" s="163"/>
      <c r="L88" s="163"/>
      <c r="M88" s="163"/>
      <c r="N88" s="163"/>
      <c r="O88" s="163"/>
      <c r="P88" s="163"/>
      <c r="Q88" s="163"/>
      <c r="R88" s="163"/>
    </row>
    <row r="89" spans="1:18" s="201" customFormat="1" ht="31.5" x14ac:dyDescent="0.25">
      <c r="A89" s="133" t="s">
        <v>0</v>
      </c>
      <c r="B89" s="134" t="s">
        <v>1</v>
      </c>
      <c r="C89" s="135" t="s">
        <v>256</v>
      </c>
      <c r="D89" s="136" t="s">
        <v>257</v>
      </c>
      <c r="E89" s="134" t="s">
        <v>255</v>
      </c>
      <c r="F89" s="134" t="s">
        <v>286</v>
      </c>
      <c r="G89" s="134" t="s">
        <v>2</v>
      </c>
      <c r="H89" s="134" t="s">
        <v>3</v>
      </c>
      <c r="I89" s="134" t="s">
        <v>4</v>
      </c>
      <c r="J89" s="137" t="s">
        <v>258</v>
      </c>
      <c r="K89" s="138" t="s">
        <v>259</v>
      </c>
      <c r="L89" s="134" t="s">
        <v>5</v>
      </c>
      <c r="M89" s="139" t="s">
        <v>172</v>
      </c>
      <c r="N89" s="140" t="s">
        <v>260</v>
      </c>
      <c r="O89" s="141" t="s">
        <v>261</v>
      </c>
      <c r="P89" s="142" t="s">
        <v>6</v>
      </c>
      <c r="Q89" s="140" t="s">
        <v>262</v>
      </c>
      <c r="R89" s="143" t="s">
        <v>263</v>
      </c>
    </row>
    <row r="90" spans="1:18" ht="11.25" thickBot="1" x14ac:dyDescent="0.3">
      <c r="A90" s="202">
        <v>1</v>
      </c>
      <c r="B90" s="145">
        <v>2</v>
      </c>
      <c r="C90" s="144">
        <v>3</v>
      </c>
      <c r="D90" s="144">
        <v>4</v>
      </c>
      <c r="E90" s="145">
        <v>5</v>
      </c>
      <c r="F90" s="145">
        <v>6</v>
      </c>
      <c r="G90" s="145">
        <v>7</v>
      </c>
      <c r="H90" s="145">
        <v>8</v>
      </c>
      <c r="I90" s="145">
        <v>9</v>
      </c>
      <c r="J90" s="146">
        <v>10</v>
      </c>
      <c r="K90" s="146">
        <v>11</v>
      </c>
      <c r="L90" s="145">
        <v>12</v>
      </c>
      <c r="M90" s="147">
        <v>13</v>
      </c>
      <c r="N90" s="145" t="s">
        <v>250</v>
      </c>
      <c r="O90" s="145" t="s">
        <v>251</v>
      </c>
      <c r="P90" s="147">
        <v>16</v>
      </c>
      <c r="Q90" s="145" t="s">
        <v>252</v>
      </c>
      <c r="R90" s="148" t="s">
        <v>253</v>
      </c>
    </row>
    <row r="91" spans="1:18" ht="11.25" thickBot="1" x14ac:dyDescent="0.3">
      <c r="A91" s="340" t="s">
        <v>131</v>
      </c>
      <c r="B91" s="341"/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2"/>
    </row>
    <row r="92" spans="1:18" x14ac:dyDescent="0.25">
      <c r="A92" s="92" t="s">
        <v>264</v>
      </c>
      <c r="B92" s="175" t="s">
        <v>24</v>
      </c>
      <c r="C92" s="150">
        <v>50</v>
      </c>
      <c r="D92" s="155">
        <v>200</v>
      </c>
      <c r="E92" s="38" t="s">
        <v>7</v>
      </c>
      <c r="F92" s="38"/>
      <c r="G92" s="94"/>
      <c r="H92" s="95"/>
      <c r="I92" s="92"/>
      <c r="J92" s="150"/>
      <c r="K92" s="155"/>
      <c r="L92" s="92"/>
      <c r="M92" s="96"/>
      <c r="N92" s="152">
        <f>J92*M92</f>
        <v>0</v>
      </c>
      <c r="O92" s="120">
        <f>M92*K92</f>
        <v>0</v>
      </c>
      <c r="P92" s="97"/>
      <c r="Q92" s="128">
        <f>ROUND(N92+(N92*P92),2)</f>
        <v>0</v>
      </c>
      <c r="R92" s="122">
        <f>ROUND(O92+(O92*P92),2)</f>
        <v>0</v>
      </c>
    </row>
    <row r="93" spans="1:18" ht="11.25" thickBot="1" x14ac:dyDescent="0.3">
      <c r="A93" s="206"/>
      <c r="C93" s="20"/>
      <c r="D93" s="20"/>
      <c r="E93" s="21"/>
      <c r="F93" s="74"/>
      <c r="G93" s="205"/>
      <c r="H93" s="74"/>
      <c r="I93" s="74"/>
      <c r="J93" s="100"/>
      <c r="K93" s="101"/>
      <c r="L93" s="101"/>
      <c r="M93" s="272" t="s">
        <v>276</v>
      </c>
      <c r="N93" s="173">
        <f>SUM(N92)</f>
        <v>0</v>
      </c>
      <c r="O93" s="172">
        <f>SUM(O92)</f>
        <v>0</v>
      </c>
      <c r="P93" s="105"/>
      <c r="Q93" s="157">
        <f>SUM(Q92)</f>
        <v>0</v>
      </c>
      <c r="R93" s="158">
        <f>SUM(R92)</f>
        <v>0</v>
      </c>
    </row>
    <row r="94" spans="1:18" ht="11.25" thickBot="1" x14ac:dyDescent="0.3">
      <c r="A94" s="206"/>
      <c r="C94" s="20"/>
      <c r="D94" s="20"/>
      <c r="E94" s="21"/>
      <c r="F94" s="21"/>
      <c r="G94" s="208"/>
      <c r="H94" s="21"/>
      <c r="I94" s="21"/>
      <c r="J94" s="102"/>
      <c r="K94" s="101"/>
      <c r="L94" s="101"/>
      <c r="M94" s="273"/>
      <c r="N94" s="103"/>
      <c r="O94" s="103"/>
      <c r="P94" s="104"/>
      <c r="Q94" s="23"/>
    </row>
    <row r="95" spans="1:18" ht="11.25" thickBot="1" x14ac:dyDescent="0.3">
      <c r="A95" s="206"/>
      <c r="C95" s="20"/>
      <c r="D95" s="20"/>
      <c r="E95" s="21"/>
      <c r="F95" s="343" t="s">
        <v>131</v>
      </c>
      <c r="G95" s="344"/>
      <c r="H95" s="344"/>
      <c r="I95" s="344"/>
      <c r="J95" s="344"/>
      <c r="K95" s="344"/>
      <c r="L95" s="344"/>
      <c r="M95" s="344"/>
      <c r="N95" s="344"/>
      <c r="O95" s="344"/>
      <c r="P95" s="344"/>
      <c r="Q95" s="344"/>
      <c r="R95" s="345"/>
    </row>
    <row r="96" spans="1:18" ht="21.75" customHeight="1" thickBot="1" x14ac:dyDescent="0.3">
      <c r="A96" s="206"/>
      <c r="C96" s="20"/>
      <c r="D96" s="20"/>
      <c r="E96" s="21"/>
      <c r="F96" s="346" t="s">
        <v>277</v>
      </c>
      <c r="G96" s="347"/>
      <c r="H96" s="348" t="s">
        <v>278</v>
      </c>
      <c r="I96" s="347"/>
      <c r="J96" s="107" t="s">
        <v>279</v>
      </c>
      <c r="K96" s="349" t="s">
        <v>280</v>
      </c>
      <c r="L96" s="350"/>
      <c r="M96" s="351" t="s">
        <v>281</v>
      </c>
      <c r="N96" s="352"/>
      <c r="O96" s="351" t="s">
        <v>282</v>
      </c>
      <c r="P96" s="352"/>
      <c r="Q96" s="351" t="s">
        <v>283</v>
      </c>
      <c r="R96" s="353"/>
    </row>
    <row r="97" spans="1:18" x14ac:dyDescent="0.25">
      <c r="A97" s="206"/>
      <c r="C97" s="20"/>
      <c r="D97" s="20"/>
      <c r="E97" s="21"/>
      <c r="F97" s="106" t="s">
        <v>284</v>
      </c>
      <c r="G97" s="124" t="s">
        <v>285</v>
      </c>
      <c r="H97" s="106" t="s">
        <v>284</v>
      </c>
      <c r="I97" s="124" t="s">
        <v>285</v>
      </c>
      <c r="J97" s="354">
        <v>0.5</v>
      </c>
      <c r="K97" s="106" t="s">
        <v>284</v>
      </c>
      <c r="L97" s="124" t="s">
        <v>285</v>
      </c>
      <c r="M97" s="274" t="s">
        <v>284</v>
      </c>
      <c r="N97" s="124" t="s">
        <v>285</v>
      </c>
      <c r="O97" s="106" t="s">
        <v>284</v>
      </c>
      <c r="P97" s="124" t="s">
        <v>285</v>
      </c>
      <c r="Q97" s="106" t="s">
        <v>284</v>
      </c>
      <c r="R97" s="124" t="s">
        <v>285</v>
      </c>
    </row>
    <row r="98" spans="1:18" x14ac:dyDescent="0.25">
      <c r="A98" s="206"/>
      <c r="C98" s="20"/>
      <c r="D98" s="20"/>
      <c r="E98" s="21"/>
      <c r="F98" s="130">
        <f>N93</f>
        <v>0</v>
      </c>
      <c r="G98" s="125">
        <f>O93</f>
        <v>0</v>
      </c>
      <c r="H98" s="130">
        <f>Q93</f>
        <v>0</v>
      </c>
      <c r="I98" s="126">
        <f>R93</f>
        <v>0</v>
      </c>
      <c r="J98" s="355"/>
      <c r="K98" s="131">
        <f>F98*J97</f>
        <v>0</v>
      </c>
      <c r="L98" s="126">
        <f>G98*J97</f>
        <v>0</v>
      </c>
      <c r="M98" s="132">
        <f>J97*H98</f>
        <v>0</v>
      </c>
      <c r="N98" s="127">
        <f>J97*I98</f>
        <v>0</v>
      </c>
      <c r="O98" s="132">
        <f>F98+K98</f>
        <v>0</v>
      </c>
      <c r="P98" s="127">
        <f>G98+L98</f>
        <v>0</v>
      </c>
      <c r="Q98" s="132">
        <f>H98+M98</f>
        <v>0</v>
      </c>
      <c r="R98" s="127">
        <f>I98+N98</f>
        <v>0</v>
      </c>
    </row>
    <row r="99" spans="1:18" ht="11.25" thickBot="1" x14ac:dyDescent="0.3">
      <c r="A99" s="206"/>
      <c r="C99" s="20"/>
      <c r="D99" s="20"/>
      <c r="E99" s="21"/>
      <c r="F99" s="357">
        <f>F98+G98</f>
        <v>0</v>
      </c>
      <c r="G99" s="358"/>
      <c r="H99" s="359">
        <f>H98+I98</f>
        <v>0</v>
      </c>
      <c r="I99" s="360"/>
      <c r="J99" s="356"/>
      <c r="K99" s="361">
        <f>K98+L98</f>
        <v>0</v>
      </c>
      <c r="L99" s="362"/>
      <c r="M99" s="361">
        <f>M98+N98</f>
        <v>0</v>
      </c>
      <c r="N99" s="362"/>
      <c r="O99" s="361">
        <f>O98+P98</f>
        <v>0</v>
      </c>
      <c r="P99" s="362"/>
      <c r="Q99" s="361">
        <f>Q98+R98</f>
        <v>0</v>
      </c>
      <c r="R99" s="362"/>
    </row>
    <row r="100" spans="1:18" x14ac:dyDescent="0.25">
      <c r="A100" s="206"/>
      <c r="C100" s="20"/>
      <c r="D100" s="20"/>
      <c r="E100" s="21"/>
      <c r="F100" s="21"/>
      <c r="G100" s="208"/>
      <c r="H100" s="21"/>
      <c r="I100" s="21"/>
      <c r="J100" s="79"/>
      <c r="K100" s="79"/>
      <c r="L100" s="79"/>
      <c r="M100" s="80"/>
      <c r="N100" s="23"/>
      <c r="O100" s="23"/>
      <c r="P100" s="24"/>
      <c r="Q100" s="23"/>
    </row>
    <row r="101" spans="1:18" ht="11.25" thickBot="1" x14ac:dyDescent="0.3">
      <c r="A101" s="206"/>
      <c r="C101" s="20"/>
      <c r="D101" s="20"/>
      <c r="E101" s="21"/>
      <c r="F101" s="21"/>
      <c r="G101" s="208"/>
      <c r="H101" s="21"/>
      <c r="I101" s="21"/>
      <c r="J101" s="79"/>
      <c r="K101" s="79"/>
      <c r="L101" s="79"/>
      <c r="M101" s="80"/>
      <c r="N101" s="23"/>
      <c r="O101" s="23"/>
      <c r="P101" s="24"/>
      <c r="Q101" s="23"/>
    </row>
    <row r="102" spans="1:18" s="201" customFormat="1" ht="31.5" x14ac:dyDescent="0.25">
      <c r="A102" s="133" t="s">
        <v>0</v>
      </c>
      <c r="B102" s="134" t="s">
        <v>1</v>
      </c>
      <c r="C102" s="135" t="s">
        <v>256</v>
      </c>
      <c r="D102" s="136" t="s">
        <v>257</v>
      </c>
      <c r="E102" s="134" t="s">
        <v>255</v>
      </c>
      <c r="F102" s="134" t="s">
        <v>286</v>
      </c>
      <c r="G102" s="134" t="s">
        <v>2</v>
      </c>
      <c r="H102" s="134" t="s">
        <v>3</v>
      </c>
      <c r="I102" s="134" t="s">
        <v>4</v>
      </c>
      <c r="J102" s="137" t="s">
        <v>258</v>
      </c>
      <c r="K102" s="138" t="s">
        <v>259</v>
      </c>
      <c r="L102" s="134" t="s">
        <v>5</v>
      </c>
      <c r="M102" s="139" t="s">
        <v>172</v>
      </c>
      <c r="N102" s="140" t="s">
        <v>260</v>
      </c>
      <c r="O102" s="141" t="s">
        <v>261</v>
      </c>
      <c r="P102" s="142" t="s">
        <v>6</v>
      </c>
      <c r="Q102" s="140" t="s">
        <v>262</v>
      </c>
      <c r="R102" s="143" t="s">
        <v>263</v>
      </c>
    </row>
    <row r="103" spans="1:18" ht="11.25" thickBot="1" x14ac:dyDescent="0.3">
      <c r="A103" s="202">
        <v>1</v>
      </c>
      <c r="B103" s="145">
        <v>2</v>
      </c>
      <c r="C103" s="144">
        <v>3</v>
      </c>
      <c r="D103" s="144">
        <v>4</v>
      </c>
      <c r="E103" s="145">
        <v>5</v>
      </c>
      <c r="F103" s="145">
        <v>6</v>
      </c>
      <c r="G103" s="145">
        <v>7</v>
      </c>
      <c r="H103" s="145">
        <v>8</v>
      </c>
      <c r="I103" s="145">
        <v>9</v>
      </c>
      <c r="J103" s="146">
        <v>10</v>
      </c>
      <c r="K103" s="146">
        <v>11</v>
      </c>
      <c r="L103" s="145">
        <v>12</v>
      </c>
      <c r="M103" s="147">
        <v>13</v>
      </c>
      <c r="N103" s="145" t="s">
        <v>250</v>
      </c>
      <c r="O103" s="145" t="s">
        <v>251</v>
      </c>
      <c r="P103" s="147">
        <v>16</v>
      </c>
      <c r="Q103" s="145" t="s">
        <v>252</v>
      </c>
      <c r="R103" s="148" t="s">
        <v>253</v>
      </c>
    </row>
    <row r="104" spans="1:18" ht="11.25" thickBot="1" x14ac:dyDescent="0.3">
      <c r="A104" s="340" t="s">
        <v>132</v>
      </c>
      <c r="B104" s="341"/>
      <c r="C104" s="341"/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2"/>
    </row>
    <row r="105" spans="1:18" x14ac:dyDescent="0.25">
      <c r="A105" s="92" t="s">
        <v>264</v>
      </c>
      <c r="B105" s="175" t="s">
        <v>125</v>
      </c>
      <c r="C105" s="150">
        <v>150</v>
      </c>
      <c r="D105" s="155">
        <v>450</v>
      </c>
      <c r="E105" s="38" t="s">
        <v>25</v>
      </c>
      <c r="F105" s="38"/>
      <c r="G105" s="94"/>
      <c r="H105" s="95"/>
      <c r="I105" s="92"/>
      <c r="J105" s="150"/>
      <c r="K105" s="155"/>
      <c r="L105" s="92"/>
      <c r="M105" s="96"/>
      <c r="N105" s="152">
        <f>J105*M105</f>
        <v>0</v>
      </c>
      <c r="O105" s="120">
        <f>M105*K105</f>
        <v>0</v>
      </c>
      <c r="P105" s="97"/>
      <c r="Q105" s="128">
        <f>ROUND(N105+(N105*P105),2)</f>
        <v>0</v>
      </c>
      <c r="R105" s="122">
        <f>ROUND(O105+(O105*P105),2)</f>
        <v>0</v>
      </c>
    </row>
    <row r="106" spans="1:18" ht="11.25" thickBot="1" x14ac:dyDescent="0.3">
      <c r="A106" s="206"/>
      <c r="C106" s="20"/>
      <c r="D106" s="20"/>
      <c r="E106" s="21"/>
      <c r="F106" s="74"/>
      <c r="G106" s="205"/>
      <c r="H106" s="74"/>
      <c r="I106" s="74"/>
      <c r="J106" s="100"/>
      <c r="K106" s="101"/>
      <c r="L106" s="101"/>
      <c r="M106" s="272" t="s">
        <v>276</v>
      </c>
      <c r="N106" s="173">
        <f>SUM(N105)</f>
        <v>0</v>
      </c>
      <c r="O106" s="172">
        <f>SUM(O105)</f>
        <v>0</v>
      </c>
      <c r="P106" s="105"/>
      <c r="Q106" s="157">
        <f>SUM(Q105)</f>
        <v>0</v>
      </c>
      <c r="R106" s="158">
        <f>SUM(R105)</f>
        <v>0</v>
      </c>
    </row>
    <row r="107" spans="1:18" ht="11.25" thickBot="1" x14ac:dyDescent="0.3">
      <c r="A107" s="206"/>
      <c r="C107" s="20"/>
      <c r="D107" s="20"/>
      <c r="E107" s="21"/>
      <c r="F107" s="21"/>
      <c r="G107" s="208"/>
      <c r="H107" s="21"/>
      <c r="I107" s="21"/>
      <c r="J107" s="102"/>
      <c r="K107" s="101"/>
      <c r="L107" s="101"/>
      <c r="M107" s="273"/>
      <c r="N107" s="103"/>
      <c r="O107" s="103"/>
      <c r="P107" s="104"/>
      <c r="Q107" s="23"/>
    </row>
    <row r="108" spans="1:18" ht="11.25" thickBot="1" x14ac:dyDescent="0.3">
      <c r="A108" s="206"/>
      <c r="C108" s="20"/>
      <c r="D108" s="20"/>
      <c r="E108" s="21"/>
      <c r="F108" s="343" t="s">
        <v>132</v>
      </c>
      <c r="G108" s="344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5"/>
    </row>
    <row r="109" spans="1:18" ht="21.75" customHeight="1" thickBot="1" x14ac:dyDescent="0.3">
      <c r="A109" s="206"/>
      <c r="C109" s="20"/>
      <c r="D109" s="20"/>
      <c r="E109" s="21"/>
      <c r="F109" s="346" t="s">
        <v>277</v>
      </c>
      <c r="G109" s="347"/>
      <c r="H109" s="348" t="s">
        <v>278</v>
      </c>
      <c r="I109" s="347"/>
      <c r="J109" s="107" t="s">
        <v>279</v>
      </c>
      <c r="K109" s="349" t="s">
        <v>280</v>
      </c>
      <c r="L109" s="350"/>
      <c r="M109" s="351" t="s">
        <v>281</v>
      </c>
      <c r="N109" s="352"/>
      <c r="O109" s="351" t="s">
        <v>282</v>
      </c>
      <c r="P109" s="352"/>
      <c r="Q109" s="351" t="s">
        <v>283</v>
      </c>
      <c r="R109" s="353"/>
    </row>
    <row r="110" spans="1:18" x14ac:dyDescent="0.25">
      <c r="A110" s="206"/>
      <c r="C110" s="20"/>
      <c r="D110" s="20"/>
      <c r="E110" s="21"/>
      <c r="F110" s="106" t="s">
        <v>284</v>
      </c>
      <c r="G110" s="124" t="s">
        <v>285</v>
      </c>
      <c r="H110" s="106" t="s">
        <v>284</v>
      </c>
      <c r="I110" s="124" t="s">
        <v>285</v>
      </c>
      <c r="J110" s="354">
        <v>0.5</v>
      </c>
      <c r="K110" s="106" t="s">
        <v>284</v>
      </c>
      <c r="L110" s="124" t="s">
        <v>285</v>
      </c>
      <c r="M110" s="274" t="s">
        <v>284</v>
      </c>
      <c r="N110" s="124" t="s">
        <v>285</v>
      </c>
      <c r="O110" s="106" t="s">
        <v>284</v>
      </c>
      <c r="P110" s="124" t="s">
        <v>285</v>
      </c>
      <c r="Q110" s="106" t="s">
        <v>284</v>
      </c>
      <c r="R110" s="124" t="s">
        <v>285</v>
      </c>
    </row>
    <row r="111" spans="1:18" x14ac:dyDescent="0.25">
      <c r="A111" s="206"/>
      <c r="C111" s="20"/>
      <c r="D111" s="20"/>
      <c r="E111" s="21"/>
      <c r="F111" s="130">
        <f>N106</f>
        <v>0</v>
      </c>
      <c r="G111" s="125">
        <f>O106</f>
        <v>0</v>
      </c>
      <c r="H111" s="130">
        <f>Q106</f>
        <v>0</v>
      </c>
      <c r="I111" s="126">
        <f>R106</f>
        <v>0</v>
      </c>
      <c r="J111" s="355"/>
      <c r="K111" s="131">
        <f>F111*J110</f>
        <v>0</v>
      </c>
      <c r="L111" s="126">
        <f>G111*J110</f>
        <v>0</v>
      </c>
      <c r="M111" s="132">
        <f>J110*H111</f>
        <v>0</v>
      </c>
      <c r="N111" s="127">
        <f>J110*I111</f>
        <v>0</v>
      </c>
      <c r="O111" s="132">
        <f>F111+K111</f>
        <v>0</v>
      </c>
      <c r="P111" s="127">
        <f>G111+L111</f>
        <v>0</v>
      </c>
      <c r="Q111" s="132">
        <f>H111+M111</f>
        <v>0</v>
      </c>
      <c r="R111" s="127">
        <f>I111+N111</f>
        <v>0</v>
      </c>
    </row>
    <row r="112" spans="1:18" ht="11.25" thickBot="1" x14ac:dyDescent="0.3">
      <c r="A112" s="206"/>
      <c r="C112" s="20"/>
      <c r="D112" s="20"/>
      <c r="E112" s="21"/>
      <c r="F112" s="357">
        <f>F111+G111</f>
        <v>0</v>
      </c>
      <c r="G112" s="358"/>
      <c r="H112" s="359">
        <f>H111+I111</f>
        <v>0</v>
      </c>
      <c r="I112" s="360"/>
      <c r="J112" s="356"/>
      <c r="K112" s="361">
        <f>K111+L111</f>
        <v>0</v>
      </c>
      <c r="L112" s="362"/>
      <c r="M112" s="361">
        <f>M111+N111</f>
        <v>0</v>
      </c>
      <c r="N112" s="362"/>
      <c r="O112" s="361">
        <f>O111+P111</f>
        <v>0</v>
      </c>
      <c r="P112" s="362"/>
      <c r="Q112" s="361">
        <f>Q111+R111</f>
        <v>0</v>
      </c>
      <c r="R112" s="362"/>
    </row>
    <row r="113" spans="1:18" x14ac:dyDescent="0.25">
      <c r="A113" s="206"/>
      <c r="C113" s="20"/>
      <c r="D113" s="20"/>
      <c r="E113" s="21"/>
      <c r="F113" s="21"/>
      <c r="G113" s="208"/>
      <c r="H113" s="21"/>
      <c r="I113" s="21"/>
      <c r="J113" s="79"/>
      <c r="K113" s="79"/>
      <c r="L113" s="79"/>
      <c r="M113" s="80"/>
      <c r="N113" s="23"/>
      <c r="O113" s="23"/>
      <c r="P113" s="24"/>
      <c r="Q113" s="23"/>
    </row>
    <row r="114" spans="1:18" ht="11.25" thickBot="1" x14ac:dyDescent="0.3">
      <c r="A114" s="206"/>
      <c r="C114" s="20"/>
      <c r="D114" s="20"/>
      <c r="E114" s="21"/>
      <c r="F114" s="21"/>
      <c r="G114" s="208"/>
      <c r="H114" s="21"/>
      <c r="I114" s="21"/>
      <c r="J114" s="79"/>
      <c r="K114" s="79"/>
      <c r="L114" s="79"/>
      <c r="M114" s="80"/>
      <c r="N114" s="23"/>
      <c r="O114" s="23"/>
      <c r="P114" s="24"/>
      <c r="Q114" s="23"/>
    </row>
    <row r="115" spans="1:18" s="201" customFormat="1" ht="31.5" x14ac:dyDescent="0.25">
      <c r="A115" s="133" t="s">
        <v>0</v>
      </c>
      <c r="B115" s="134" t="s">
        <v>1</v>
      </c>
      <c r="C115" s="135" t="s">
        <v>256</v>
      </c>
      <c r="D115" s="136" t="s">
        <v>257</v>
      </c>
      <c r="E115" s="134" t="s">
        <v>255</v>
      </c>
      <c r="F115" s="134" t="s">
        <v>286</v>
      </c>
      <c r="G115" s="134" t="s">
        <v>2</v>
      </c>
      <c r="H115" s="134" t="s">
        <v>3</v>
      </c>
      <c r="I115" s="134" t="s">
        <v>4</v>
      </c>
      <c r="J115" s="137" t="s">
        <v>258</v>
      </c>
      <c r="K115" s="138" t="s">
        <v>259</v>
      </c>
      <c r="L115" s="134" t="s">
        <v>5</v>
      </c>
      <c r="M115" s="139" t="s">
        <v>172</v>
      </c>
      <c r="N115" s="140" t="s">
        <v>260</v>
      </c>
      <c r="O115" s="141" t="s">
        <v>261</v>
      </c>
      <c r="P115" s="142" t="s">
        <v>6</v>
      </c>
      <c r="Q115" s="140" t="s">
        <v>262</v>
      </c>
      <c r="R115" s="143" t="s">
        <v>263</v>
      </c>
    </row>
    <row r="116" spans="1:18" ht="11.25" thickBot="1" x14ac:dyDescent="0.3">
      <c r="A116" s="202">
        <v>1</v>
      </c>
      <c r="B116" s="145">
        <v>2</v>
      </c>
      <c r="C116" s="144">
        <v>3</v>
      </c>
      <c r="D116" s="144">
        <v>4</v>
      </c>
      <c r="E116" s="145">
        <v>5</v>
      </c>
      <c r="F116" s="145">
        <v>6</v>
      </c>
      <c r="G116" s="145">
        <v>7</v>
      </c>
      <c r="H116" s="145">
        <v>8</v>
      </c>
      <c r="I116" s="145">
        <v>9</v>
      </c>
      <c r="J116" s="146">
        <v>10</v>
      </c>
      <c r="K116" s="146">
        <v>11</v>
      </c>
      <c r="L116" s="145">
        <v>12</v>
      </c>
      <c r="M116" s="147">
        <v>13</v>
      </c>
      <c r="N116" s="145" t="s">
        <v>250</v>
      </c>
      <c r="O116" s="145" t="s">
        <v>251</v>
      </c>
      <c r="P116" s="147">
        <v>16</v>
      </c>
      <c r="Q116" s="145" t="s">
        <v>252</v>
      </c>
      <c r="R116" s="148" t="s">
        <v>253</v>
      </c>
    </row>
    <row r="117" spans="1:18" ht="11.25" thickBot="1" x14ac:dyDescent="0.3">
      <c r="A117" s="340" t="s">
        <v>133</v>
      </c>
      <c r="B117" s="341"/>
      <c r="C117" s="341"/>
      <c r="D117" s="341"/>
      <c r="E117" s="341"/>
      <c r="F117" s="341"/>
      <c r="G117" s="341"/>
      <c r="H117" s="341"/>
      <c r="I117" s="341"/>
      <c r="J117" s="341"/>
      <c r="K117" s="341"/>
      <c r="L117" s="341"/>
      <c r="M117" s="341"/>
      <c r="N117" s="341"/>
      <c r="O117" s="341"/>
      <c r="P117" s="341"/>
      <c r="Q117" s="341"/>
      <c r="R117" s="342"/>
    </row>
    <row r="118" spans="1:18" ht="21" x14ac:dyDescent="0.25">
      <c r="A118" s="177" t="s">
        <v>264</v>
      </c>
      <c r="B118" s="178" t="s">
        <v>26</v>
      </c>
      <c r="C118" s="182">
        <v>180</v>
      </c>
      <c r="D118" s="180">
        <v>0</v>
      </c>
      <c r="E118" s="11" t="s">
        <v>7</v>
      </c>
      <c r="F118" s="39"/>
      <c r="G118" s="178"/>
      <c r="H118" s="179"/>
      <c r="I118" s="92"/>
      <c r="J118" s="182"/>
      <c r="K118" s="180"/>
      <c r="L118" s="38"/>
      <c r="M118" s="96"/>
      <c r="N118" s="152">
        <f>J118*M118</f>
        <v>0</v>
      </c>
      <c r="O118" s="120">
        <f t="shared" ref="O118:O119" si="17">M118*K118</f>
        <v>0</v>
      </c>
      <c r="P118" s="97"/>
      <c r="Q118" s="128">
        <f t="shared" ref="Q118:Q119" si="18">ROUND(N118+(N118*P118),2)</f>
        <v>0</v>
      </c>
      <c r="R118" s="122">
        <f t="shared" ref="R118:R119" si="19">ROUND(O118+(O118*P118),2)</f>
        <v>0</v>
      </c>
    </row>
    <row r="119" spans="1:18" x14ac:dyDescent="0.25">
      <c r="A119" s="176" t="s">
        <v>265</v>
      </c>
      <c r="B119" s="33" t="s">
        <v>27</v>
      </c>
      <c r="C119" s="183">
        <v>130</v>
      </c>
      <c r="D119" s="181">
        <v>0</v>
      </c>
      <c r="E119" s="11" t="s">
        <v>7</v>
      </c>
      <c r="F119" s="11"/>
      <c r="G119" s="6"/>
      <c r="H119" s="17"/>
      <c r="I119" s="72"/>
      <c r="J119" s="183"/>
      <c r="K119" s="181"/>
      <c r="L119" s="72"/>
      <c r="M119" s="76"/>
      <c r="N119" s="152">
        <f>J119*M119</f>
        <v>0</v>
      </c>
      <c r="O119" s="120">
        <f t="shared" si="17"/>
        <v>0</v>
      </c>
      <c r="P119" s="7"/>
      <c r="Q119" s="128">
        <f t="shared" si="18"/>
        <v>0</v>
      </c>
      <c r="R119" s="122">
        <f t="shared" si="19"/>
        <v>0</v>
      </c>
    </row>
    <row r="120" spans="1:18" ht="11.25" thickBot="1" x14ac:dyDescent="0.3">
      <c r="A120" s="209"/>
      <c r="B120" s="26"/>
      <c r="C120" s="27"/>
      <c r="D120" s="27"/>
      <c r="E120" s="28"/>
      <c r="F120" s="74"/>
      <c r="G120" s="205"/>
      <c r="H120" s="74"/>
      <c r="I120" s="74"/>
      <c r="J120" s="100"/>
      <c r="K120" s="101"/>
      <c r="L120" s="101"/>
      <c r="M120" s="272" t="s">
        <v>276</v>
      </c>
      <c r="N120" s="173">
        <f>SUM(N118:N119)</f>
        <v>0</v>
      </c>
      <c r="O120" s="172">
        <f>SUM(O118:O119)</f>
        <v>0</v>
      </c>
      <c r="P120" s="105"/>
      <c r="Q120" s="157">
        <f>SUM(Q118:Q119)</f>
        <v>0</v>
      </c>
      <c r="R120" s="158">
        <f>SUM(R118:R119)</f>
        <v>0</v>
      </c>
    </row>
    <row r="121" spans="1:18" ht="11.25" thickBot="1" x14ac:dyDescent="0.3">
      <c r="A121" s="209"/>
      <c r="B121" s="26"/>
      <c r="C121" s="27"/>
      <c r="D121" s="27"/>
      <c r="E121" s="28"/>
      <c r="F121" s="21"/>
      <c r="G121" s="208"/>
      <c r="H121" s="21"/>
      <c r="I121" s="21"/>
      <c r="J121" s="102"/>
      <c r="K121" s="101"/>
      <c r="L121" s="101"/>
      <c r="M121" s="273"/>
      <c r="N121" s="103"/>
      <c r="O121" s="103"/>
      <c r="P121" s="104"/>
      <c r="Q121" s="23"/>
    </row>
    <row r="122" spans="1:18" ht="11.25" thickBot="1" x14ac:dyDescent="0.3">
      <c r="A122" s="209"/>
      <c r="B122" s="26"/>
      <c r="C122" s="27"/>
      <c r="D122" s="27"/>
      <c r="E122" s="28"/>
      <c r="F122" s="343" t="s">
        <v>133</v>
      </c>
      <c r="G122" s="344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5"/>
    </row>
    <row r="123" spans="1:18" ht="21.75" customHeight="1" thickBot="1" x14ac:dyDescent="0.3">
      <c r="A123" s="209"/>
      <c r="B123" s="26"/>
      <c r="C123" s="27"/>
      <c r="D123" s="27"/>
      <c r="E123" s="28"/>
      <c r="F123" s="346" t="s">
        <v>277</v>
      </c>
      <c r="G123" s="347"/>
      <c r="H123" s="348" t="s">
        <v>278</v>
      </c>
      <c r="I123" s="347"/>
      <c r="J123" s="107" t="s">
        <v>279</v>
      </c>
      <c r="K123" s="349" t="s">
        <v>280</v>
      </c>
      <c r="L123" s="350"/>
      <c r="M123" s="351" t="s">
        <v>281</v>
      </c>
      <c r="N123" s="352"/>
      <c r="O123" s="351" t="s">
        <v>282</v>
      </c>
      <c r="P123" s="352"/>
      <c r="Q123" s="351" t="s">
        <v>283</v>
      </c>
      <c r="R123" s="353"/>
    </row>
    <row r="124" spans="1:18" x14ac:dyDescent="0.25">
      <c r="A124" s="209"/>
      <c r="B124" s="26"/>
      <c r="C124" s="27"/>
      <c r="D124" s="27"/>
      <c r="E124" s="28"/>
      <c r="F124" s="106" t="s">
        <v>284</v>
      </c>
      <c r="G124" s="124" t="s">
        <v>285</v>
      </c>
      <c r="H124" s="106" t="s">
        <v>284</v>
      </c>
      <c r="I124" s="124" t="s">
        <v>285</v>
      </c>
      <c r="J124" s="354">
        <v>0.5</v>
      </c>
      <c r="K124" s="106" t="s">
        <v>284</v>
      </c>
      <c r="L124" s="124" t="s">
        <v>285</v>
      </c>
      <c r="M124" s="274" t="s">
        <v>284</v>
      </c>
      <c r="N124" s="124" t="s">
        <v>285</v>
      </c>
      <c r="O124" s="106" t="s">
        <v>284</v>
      </c>
      <c r="P124" s="124" t="s">
        <v>285</v>
      </c>
      <c r="Q124" s="106" t="s">
        <v>284</v>
      </c>
      <c r="R124" s="124" t="s">
        <v>285</v>
      </c>
    </row>
    <row r="125" spans="1:18" x14ac:dyDescent="0.25">
      <c r="A125" s="209"/>
      <c r="B125" s="26"/>
      <c r="C125" s="27"/>
      <c r="D125" s="27"/>
      <c r="E125" s="28"/>
      <c r="F125" s="130">
        <f>N120</f>
        <v>0</v>
      </c>
      <c r="G125" s="125">
        <f>O120</f>
        <v>0</v>
      </c>
      <c r="H125" s="130">
        <f>Q120</f>
        <v>0</v>
      </c>
      <c r="I125" s="126">
        <f>R120</f>
        <v>0</v>
      </c>
      <c r="J125" s="355"/>
      <c r="K125" s="131">
        <f>F125*J124</f>
        <v>0</v>
      </c>
      <c r="L125" s="126">
        <f>G125*J124</f>
        <v>0</v>
      </c>
      <c r="M125" s="132">
        <f>J124*H125</f>
        <v>0</v>
      </c>
      <c r="N125" s="127">
        <f>J124*I125</f>
        <v>0</v>
      </c>
      <c r="O125" s="132">
        <f>F125+K125</f>
        <v>0</v>
      </c>
      <c r="P125" s="127">
        <f>G125+L125</f>
        <v>0</v>
      </c>
      <c r="Q125" s="132">
        <f>H125+M125</f>
        <v>0</v>
      </c>
      <c r="R125" s="127">
        <f>I125+N125</f>
        <v>0</v>
      </c>
    </row>
    <row r="126" spans="1:18" ht="11.25" thickBot="1" x14ac:dyDescent="0.3">
      <c r="A126" s="209"/>
      <c r="B126" s="26"/>
      <c r="C126" s="27"/>
      <c r="D126" s="27"/>
      <c r="E126" s="28"/>
      <c r="F126" s="357">
        <f>F125+G125</f>
        <v>0</v>
      </c>
      <c r="G126" s="358"/>
      <c r="H126" s="359">
        <f>H125+I125</f>
        <v>0</v>
      </c>
      <c r="I126" s="360"/>
      <c r="J126" s="356"/>
      <c r="K126" s="361">
        <f>K125+L125</f>
        <v>0</v>
      </c>
      <c r="L126" s="362"/>
      <c r="M126" s="361">
        <f>M125+N125</f>
        <v>0</v>
      </c>
      <c r="N126" s="362"/>
      <c r="O126" s="361">
        <f>O125+P125</f>
        <v>0</v>
      </c>
      <c r="P126" s="362"/>
      <c r="Q126" s="361">
        <f>Q125+R125</f>
        <v>0</v>
      </c>
      <c r="R126" s="362"/>
    </row>
    <row r="127" spans="1:18" x14ac:dyDescent="0.25">
      <c r="A127" s="209"/>
      <c r="B127" s="26"/>
      <c r="C127" s="27"/>
      <c r="D127" s="27"/>
      <c r="E127" s="28"/>
      <c r="F127" s="28"/>
      <c r="G127" s="211"/>
      <c r="H127" s="75"/>
      <c r="I127" s="75"/>
      <c r="J127" s="79"/>
      <c r="K127" s="79"/>
      <c r="L127" s="79"/>
      <c r="M127" s="80"/>
      <c r="N127" s="23"/>
      <c r="O127" s="23"/>
      <c r="P127" s="29"/>
      <c r="Q127" s="23"/>
    </row>
    <row r="128" spans="1:18" ht="11.25" thickBot="1" x14ac:dyDescent="0.3">
      <c r="A128" s="209"/>
      <c r="B128" s="26"/>
      <c r="C128" s="27"/>
      <c r="D128" s="27"/>
      <c r="E128" s="28"/>
      <c r="F128" s="28"/>
      <c r="G128" s="211"/>
      <c r="H128" s="75"/>
      <c r="I128" s="75"/>
      <c r="J128" s="79"/>
      <c r="K128" s="79"/>
      <c r="L128" s="79"/>
      <c r="M128" s="80"/>
      <c r="N128" s="23"/>
      <c r="O128" s="23"/>
      <c r="P128" s="29"/>
      <c r="Q128" s="23"/>
    </row>
    <row r="129" spans="1:18" s="201" customFormat="1" ht="31.5" x14ac:dyDescent="0.25">
      <c r="A129" s="133" t="s">
        <v>0</v>
      </c>
      <c r="B129" s="134" t="s">
        <v>1</v>
      </c>
      <c r="C129" s="135" t="s">
        <v>256</v>
      </c>
      <c r="D129" s="136" t="s">
        <v>257</v>
      </c>
      <c r="E129" s="134" t="s">
        <v>255</v>
      </c>
      <c r="F129" s="134" t="s">
        <v>286</v>
      </c>
      <c r="G129" s="134" t="s">
        <v>2</v>
      </c>
      <c r="H129" s="134" t="s">
        <v>3</v>
      </c>
      <c r="I129" s="134" t="s">
        <v>4</v>
      </c>
      <c r="J129" s="137" t="s">
        <v>258</v>
      </c>
      <c r="K129" s="138" t="s">
        <v>259</v>
      </c>
      <c r="L129" s="134" t="s">
        <v>5</v>
      </c>
      <c r="M129" s="139" t="s">
        <v>172</v>
      </c>
      <c r="N129" s="140" t="s">
        <v>260</v>
      </c>
      <c r="O129" s="141" t="s">
        <v>261</v>
      </c>
      <c r="P129" s="142" t="s">
        <v>6</v>
      </c>
      <c r="Q129" s="140" t="s">
        <v>262</v>
      </c>
      <c r="R129" s="143" t="s">
        <v>263</v>
      </c>
    </row>
    <row r="130" spans="1:18" ht="11.25" thickBot="1" x14ac:dyDescent="0.3">
      <c r="A130" s="202">
        <v>1</v>
      </c>
      <c r="B130" s="145">
        <v>2</v>
      </c>
      <c r="C130" s="144">
        <v>3</v>
      </c>
      <c r="D130" s="144">
        <v>4</v>
      </c>
      <c r="E130" s="145">
        <v>5</v>
      </c>
      <c r="F130" s="145">
        <v>6</v>
      </c>
      <c r="G130" s="145">
        <v>7</v>
      </c>
      <c r="H130" s="145">
        <v>8</v>
      </c>
      <c r="I130" s="145">
        <v>9</v>
      </c>
      <c r="J130" s="146">
        <v>10</v>
      </c>
      <c r="K130" s="146">
        <v>11</v>
      </c>
      <c r="L130" s="145">
        <v>12</v>
      </c>
      <c r="M130" s="147">
        <v>13</v>
      </c>
      <c r="N130" s="145" t="s">
        <v>250</v>
      </c>
      <c r="O130" s="145" t="s">
        <v>251</v>
      </c>
      <c r="P130" s="147">
        <v>16</v>
      </c>
      <c r="Q130" s="145" t="s">
        <v>252</v>
      </c>
      <c r="R130" s="148" t="s">
        <v>253</v>
      </c>
    </row>
    <row r="131" spans="1:18" ht="11.25" thickBot="1" x14ac:dyDescent="0.3">
      <c r="A131" s="340" t="s">
        <v>134</v>
      </c>
      <c r="B131" s="341"/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  <c r="M131" s="341"/>
      <c r="N131" s="341"/>
      <c r="O131" s="341"/>
      <c r="P131" s="341"/>
      <c r="Q131" s="341"/>
      <c r="R131" s="342"/>
    </row>
    <row r="132" spans="1:18" x14ac:dyDescent="0.25">
      <c r="A132" s="92" t="s">
        <v>264</v>
      </c>
      <c r="B132" s="175" t="s">
        <v>28</v>
      </c>
      <c r="C132" s="150">
        <v>100</v>
      </c>
      <c r="D132" s="155">
        <v>0</v>
      </c>
      <c r="E132" s="39" t="s">
        <v>7</v>
      </c>
      <c r="F132" s="38"/>
      <c r="G132" s="94"/>
      <c r="H132" s="95"/>
      <c r="I132" s="92"/>
      <c r="J132" s="150"/>
      <c r="K132" s="155"/>
      <c r="L132" s="92"/>
      <c r="M132" s="184"/>
      <c r="N132" s="152">
        <f>J132*M132</f>
        <v>0</v>
      </c>
      <c r="O132" s="120">
        <f>M132*K132</f>
        <v>0</v>
      </c>
      <c r="P132" s="97"/>
      <c r="Q132" s="128">
        <f t="shared" ref="Q132:Q139" si="20">ROUND(N132+(N132*P132),2)</f>
        <v>0</v>
      </c>
      <c r="R132" s="122">
        <f t="shared" ref="R132:R139" si="21">ROUND(O132+(O132*P132),2)</f>
        <v>0</v>
      </c>
    </row>
    <row r="133" spans="1:18" x14ac:dyDescent="0.25">
      <c r="A133" s="72" t="s">
        <v>265</v>
      </c>
      <c r="B133" s="31" t="s">
        <v>29</v>
      </c>
      <c r="C133" s="117">
        <v>20</v>
      </c>
      <c r="D133" s="111">
        <v>0</v>
      </c>
      <c r="E133" s="39" t="s">
        <v>7</v>
      </c>
      <c r="F133" s="10"/>
      <c r="G133" s="6"/>
      <c r="H133" s="17"/>
      <c r="I133" s="72"/>
      <c r="J133" s="117"/>
      <c r="K133" s="111"/>
      <c r="L133" s="72"/>
      <c r="M133" s="83"/>
      <c r="N133" s="152">
        <f t="shared" ref="N133:N139" si="22">J133*M133</f>
        <v>0</v>
      </c>
      <c r="O133" s="120">
        <f t="shared" ref="O133:O139" si="23">M133*K133</f>
        <v>0</v>
      </c>
      <c r="P133" s="7"/>
      <c r="Q133" s="128">
        <f t="shared" si="20"/>
        <v>0</v>
      </c>
      <c r="R133" s="122">
        <f t="shared" si="21"/>
        <v>0</v>
      </c>
    </row>
    <row r="134" spans="1:18" ht="42" customHeight="1" x14ac:dyDescent="0.25">
      <c r="A134" s="92" t="s">
        <v>266</v>
      </c>
      <c r="B134" s="31" t="s">
        <v>208</v>
      </c>
      <c r="C134" s="117">
        <v>0</v>
      </c>
      <c r="D134" s="111">
        <v>168</v>
      </c>
      <c r="E134" s="39" t="s">
        <v>7</v>
      </c>
      <c r="F134" s="10"/>
      <c r="G134" s="6"/>
      <c r="H134" s="17"/>
      <c r="I134" s="72"/>
      <c r="J134" s="117"/>
      <c r="K134" s="111"/>
      <c r="L134" s="72"/>
      <c r="M134" s="327"/>
      <c r="N134" s="152">
        <f t="shared" si="22"/>
        <v>0</v>
      </c>
      <c r="O134" s="120">
        <f t="shared" si="23"/>
        <v>0</v>
      </c>
      <c r="P134" s="7"/>
      <c r="Q134" s="128">
        <f t="shared" si="20"/>
        <v>0</v>
      </c>
      <c r="R134" s="122">
        <f t="shared" si="21"/>
        <v>0</v>
      </c>
    </row>
    <row r="135" spans="1:18" ht="52.5" customHeight="1" x14ac:dyDescent="0.25">
      <c r="A135" s="72" t="s">
        <v>267</v>
      </c>
      <c r="B135" s="31" t="s">
        <v>209</v>
      </c>
      <c r="C135" s="117">
        <v>0</v>
      </c>
      <c r="D135" s="111">
        <v>120</v>
      </c>
      <c r="E135" s="39" t="s">
        <v>7</v>
      </c>
      <c r="F135" s="10"/>
      <c r="G135" s="6"/>
      <c r="H135" s="17"/>
      <c r="I135" s="72"/>
      <c r="J135" s="117"/>
      <c r="K135" s="111"/>
      <c r="L135" s="72"/>
      <c r="M135" s="327"/>
      <c r="N135" s="152">
        <f t="shared" si="22"/>
        <v>0</v>
      </c>
      <c r="O135" s="120">
        <f t="shared" si="23"/>
        <v>0</v>
      </c>
      <c r="P135" s="7"/>
      <c r="Q135" s="128">
        <f t="shared" si="20"/>
        <v>0</v>
      </c>
      <c r="R135" s="122">
        <f t="shared" si="21"/>
        <v>0</v>
      </c>
    </row>
    <row r="136" spans="1:18" ht="21" customHeight="1" x14ac:dyDescent="0.25">
      <c r="A136" s="92" t="s">
        <v>268</v>
      </c>
      <c r="B136" s="31" t="s">
        <v>180</v>
      </c>
      <c r="C136" s="117">
        <v>5</v>
      </c>
      <c r="D136" s="111">
        <v>2</v>
      </c>
      <c r="E136" s="39" t="s">
        <v>7</v>
      </c>
      <c r="F136" s="10"/>
      <c r="G136" s="6"/>
      <c r="H136" s="17"/>
      <c r="I136" s="72"/>
      <c r="J136" s="117"/>
      <c r="K136" s="111"/>
      <c r="L136" s="72"/>
      <c r="M136" s="83"/>
      <c r="N136" s="152">
        <f t="shared" si="22"/>
        <v>0</v>
      </c>
      <c r="O136" s="120">
        <f t="shared" si="23"/>
        <v>0</v>
      </c>
      <c r="P136" s="7"/>
      <c r="Q136" s="128">
        <f t="shared" si="20"/>
        <v>0</v>
      </c>
      <c r="R136" s="122">
        <f t="shared" si="21"/>
        <v>0</v>
      </c>
    </row>
    <row r="137" spans="1:18" x14ac:dyDescent="0.25">
      <c r="A137" s="72" t="s">
        <v>269</v>
      </c>
      <c r="B137" s="31" t="s">
        <v>181</v>
      </c>
      <c r="C137" s="117">
        <v>150</v>
      </c>
      <c r="D137" s="111">
        <v>31</v>
      </c>
      <c r="E137" s="39" t="s">
        <v>7</v>
      </c>
      <c r="F137" s="10"/>
      <c r="G137" s="6"/>
      <c r="H137" s="17"/>
      <c r="I137" s="72"/>
      <c r="J137" s="117"/>
      <c r="K137" s="111"/>
      <c r="L137" s="72"/>
      <c r="M137" s="83"/>
      <c r="N137" s="152">
        <f t="shared" si="22"/>
        <v>0</v>
      </c>
      <c r="O137" s="120">
        <f t="shared" si="23"/>
        <v>0</v>
      </c>
      <c r="P137" s="7"/>
      <c r="Q137" s="128">
        <f t="shared" si="20"/>
        <v>0</v>
      </c>
      <c r="R137" s="122">
        <f t="shared" si="21"/>
        <v>0</v>
      </c>
    </row>
    <row r="138" spans="1:18" ht="21" customHeight="1" x14ac:dyDescent="0.25">
      <c r="A138" s="92" t="s">
        <v>270</v>
      </c>
      <c r="B138" s="31" t="s">
        <v>182</v>
      </c>
      <c r="C138" s="117">
        <v>40</v>
      </c>
      <c r="D138" s="111">
        <v>0</v>
      </c>
      <c r="E138" s="39" t="s">
        <v>7</v>
      </c>
      <c r="F138" s="10"/>
      <c r="G138" s="6"/>
      <c r="H138" s="17"/>
      <c r="I138" s="72"/>
      <c r="J138" s="117"/>
      <c r="K138" s="111"/>
      <c r="L138" s="72"/>
      <c r="M138" s="83"/>
      <c r="N138" s="152">
        <f t="shared" si="22"/>
        <v>0</v>
      </c>
      <c r="O138" s="120">
        <f t="shared" si="23"/>
        <v>0</v>
      </c>
      <c r="P138" s="7"/>
      <c r="Q138" s="128">
        <f t="shared" si="20"/>
        <v>0</v>
      </c>
      <c r="R138" s="122">
        <f t="shared" si="21"/>
        <v>0</v>
      </c>
    </row>
    <row r="139" spans="1:18" x14ac:dyDescent="0.25">
      <c r="A139" s="72" t="s">
        <v>271</v>
      </c>
      <c r="B139" s="31" t="s">
        <v>183</v>
      </c>
      <c r="C139" s="117">
        <v>15</v>
      </c>
      <c r="D139" s="111">
        <v>0</v>
      </c>
      <c r="E139" s="39" t="s">
        <v>7</v>
      </c>
      <c r="F139" s="10"/>
      <c r="G139" s="6"/>
      <c r="H139" s="17"/>
      <c r="I139" s="72"/>
      <c r="J139" s="117"/>
      <c r="K139" s="111"/>
      <c r="L139" s="72"/>
      <c r="M139" s="83"/>
      <c r="N139" s="152">
        <f t="shared" si="22"/>
        <v>0</v>
      </c>
      <c r="O139" s="120">
        <f t="shared" si="23"/>
        <v>0</v>
      </c>
      <c r="P139" s="7"/>
      <c r="Q139" s="128">
        <f t="shared" si="20"/>
        <v>0</v>
      </c>
      <c r="R139" s="122">
        <f t="shared" si="21"/>
        <v>0</v>
      </c>
    </row>
    <row r="140" spans="1:18" ht="11.25" thickBot="1" x14ac:dyDescent="0.3">
      <c r="A140" s="209"/>
      <c r="B140" s="26"/>
      <c r="C140" s="27"/>
      <c r="D140" s="27"/>
      <c r="E140" s="28"/>
      <c r="F140" s="74"/>
      <c r="G140" s="205"/>
      <c r="H140" s="74"/>
      <c r="I140" s="74"/>
      <c r="J140" s="100"/>
      <c r="K140" s="101"/>
      <c r="L140" s="101"/>
      <c r="M140" s="272" t="s">
        <v>276</v>
      </c>
      <c r="N140" s="173">
        <f>SUM(N132:N139)</f>
        <v>0</v>
      </c>
      <c r="O140" s="172">
        <f>SUM(O132:O139)</f>
        <v>0</v>
      </c>
      <c r="P140" s="105"/>
      <c r="Q140" s="157">
        <f>SUM(Q132:Q139)</f>
        <v>0</v>
      </c>
      <c r="R140" s="158">
        <f>SUM(R132:R139)</f>
        <v>0</v>
      </c>
    </row>
    <row r="141" spans="1:18" ht="11.25" thickBot="1" x14ac:dyDescent="0.3">
      <c r="A141" s="209"/>
      <c r="B141" s="26"/>
      <c r="C141" s="27"/>
      <c r="D141" s="27"/>
      <c r="E141" s="28"/>
      <c r="F141" s="21"/>
      <c r="G141" s="208"/>
      <c r="H141" s="21"/>
      <c r="I141" s="21"/>
      <c r="J141" s="102"/>
      <c r="K141" s="101"/>
      <c r="L141" s="101"/>
      <c r="M141" s="273"/>
      <c r="N141" s="103"/>
      <c r="O141" s="103"/>
      <c r="P141" s="104"/>
      <c r="Q141" s="23"/>
    </row>
    <row r="142" spans="1:18" ht="11.25" thickBot="1" x14ac:dyDescent="0.3">
      <c r="A142" s="209"/>
      <c r="B142" s="26"/>
      <c r="C142" s="27"/>
      <c r="D142" s="27"/>
      <c r="E142" s="28"/>
      <c r="F142" s="343" t="s">
        <v>134</v>
      </c>
      <c r="G142" s="344"/>
      <c r="H142" s="344"/>
      <c r="I142" s="344"/>
      <c r="J142" s="344"/>
      <c r="K142" s="344"/>
      <c r="L142" s="344"/>
      <c r="M142" s="344"/>
      <c r="N142" s="344"/>
      <c r="O142" s="344"/>
      <c r="P142" s="344"/>
      <c r="Q142" s="344"/>
      <c r="R142" s="345"/>
    </row>
    <row r="143" spans="1:18" ht="21.75" customHeight="1" thickBot="1" x14ac:dyDescent="0.3">
      <c r="A143" s="209"/>
      <c r="B143" s="26"/>
      <c r="C143" s="27"/>
      <c r="D143" s="27"/>
      <c r="E143" s="28"/>
      <c r="F143" s="346" t="s">
        <v>277</v>
      </c>
      <c r="G143" s="347"/>
      <c r="H143" s="348" t="s">
        <v>278</v>
      </c>
      <c r="I143" s="347"/>
      <c r="J143" s="107" t="s">
        <v>279</v>
      </c>
      <c r="K143" s="349" t="s">
        <v>280</v>
      </c>
      <c r="L143" s="350"/>
      <c r="M143" s="351" t="s">
        <v>281</v>
      </c>
      <c r="N143" s="352"/>
      <c r="O143" s="351" t="s">
        <v>282</v>
      </c>
      <c r="P143" s="352"/>
      <c r="Q143" s="351" t="s">
        <v>283</v>
      </c>
      <c r="R143" s="353"/>
    </row>
    <row r="144" spans="1:18" x14ac:dyDescent="0.25">
      <c r="A144" s="209"/>
      <c r="B144" s="26"/>
      <c r="C144" s="27"/>
      <c r="D144" s="27"/>
      <c r="E144" s="28"/>
      <c r="F144" s="106" t="s">
        <v>284</v>
      </c>
      <c r="G144" s="124" t="s">
        <v>285</v>
      </c>
      <c r="H144" s="106" t="s">
        <v>284</v>
      </c>
      <c r="I144" s="124" t="s">
        <v>285</v>
      </c>
      <c r="J144" s="354">
        <v>0.5</v>
      </c>
      <c r="K144" s="106" t="s">
        <v>284</v>
      </c>
      <c r="L144" s="124" t="s">
        <v>285</v>
      </c>
      <c r="M144" s="274" t="s">
        <v>284</v>
      </c>
      <c r="N144" s="124" t="s">
        <v>285</v>
      </c>
      <c r="O144" s="106" t="s">
        <v>284</v>
      </c>
      <c r="P144" s="124" t="s">
        <v>285</v>
      </c>
      <c r="Q144" s="106" t="s">
        <v>284</v>
      </c>
      <c r="R144" s="124" t="s">
        <v>285</v>
      </c>
    </row>
    <row r="145" spans="1:18" x14ac:dyDescent="0.25">
      <c r="A145" s="209"/>
      <c r="B145" s="26"/>
      <c r="C145" s="27"/>
      <c r="D145" s="27"/>
      <c r="E145" s="28"/>
      <c r="F145" s="130">
        <f>N140</f>
        <v>0</v>
      </c>
      <c r="G145" s="125">
        <f>O140</f>
        <v>0</v>
      </c>
      <c r="H145" s="130">
        <f>Q140</f>
        <v>0</v>
      </c>
      <c r="I145" s="126">
        <f>R140</f>
        <v>0</v>
      </c>
      <c r="J145" s="355"/>
      <c r="K145" s="131">
        <f>F145*J144</f>
        <v>0</v>
      </c>
      <c r="L145" s="126">
        <f>G145*J144</f>
        <v>0</v>
      </c>
      <c r="M145" s="132">
        <f>J144*H145</f>
        <v>0</v>
      </c>
      <c r="N145" s="127">
        <f>J144*I145</f>
        <v>0</v>
      </c>
      <c r="O145" s="132">
        <f>F145+K145</f>
        <v>0</v>
      </c>
      <c r="P145" s="127">
        <f>G145+L145</f>
        <v>0</v>
      </c>
      <c r="Q145" s="132">
        <f>H145+M145</f>
        <v>0</v>
      </c>
      <c r="R145" s="127">
        <f>I145+N145</f>
        <v>0</v>
      </c>
    </row>
    <row r="146" spans="1:18" ht="11.25" thickBot="1" x14ac:dyDescent="0.3">
      <c r="A146" s="209"/>
      <c r="B146" s="26"/>
      <c r="C146" s="27"/>
      <c r="D146" s="27"/>
      <c r="E146" s="28"/>
      <c r="F146" s="357">
        <f>F145+G145</f>
        <v>0</v>
      </c>
      <c r="G146" s="358"/>
      <c r="H146" s="359">
        <f>H145+I145</f>
        <v>0</v>
      </c>
      <c r="I146" s="360"/>
      <c r="J146" s="356"/>
      <c r="K146" s="361">
        <f>K145+L145</f>
        <v>0</v>
      </c>
      <c r="L146" s="362"/>
      <c r="M146" s="361">
        <f>M145+N145</f>
        <v>0</v>
      </c>
      <c r="N146" s="362"/>
      <c r="O146" s="361">
        <f>O145+P145</f>
        <v>0</v>
      </c>
      <c r="P146" s="362"/>
      <c r="Q146" s="361">
        <f>Q145+R145</f>
        <v>0</v>
      </c>
      <c r="R146" s="362"/>
    </row>
    <row r="147" spans="1:18" x14ac:dyDescent="0.25">
      <c r="A147" s="209"/>
      <c r="B147" s="26"/>
      <c r="C147" s="27"/>
      <c r="D147" s="27"/>
      <c r="E147" s="28"/>
      <c r="F147" s="28"/>
      <c r="G147" s="211"/>
      <c r="H147" s="75"/>
      <c r="I147" s="75"/>
      <c r="J147" s="79"/>
      <c r="K147" s="79"/>
      <c r="L147" s="79"/>
      <c r="M147" s="80"/>
      <c r="N147" s="23"/>
      <c r="O147" s="23"/>
      <c r="P147" s="29"/>
      <c r="Q147" s="23"/>
    </row>
    <row r="148" spans="1:18" ht="11.25" customHeight="1" thickBot="1" x14ac:dyDescent="0.3">
      <c r="A148" s="209"/>
      <c r="B148" s="26"/>
      <c r="C148" s="27"/>
      <c r="D148" s="27"/>
      <c r="E148" s="28"/>
      <c r="F148" s="28"/>
      <c r="G148" s="211"/>
      <c r="H148" s="75"/>
      <c r="I148" s="75"/>
      <c r="J148" s="79"/>
      <c r="K148" s="79"/>
      <c r="L148" s="79"/>
      <c r="M148" s="80"/>
      <c r="N148" s="23"/>
      <c r="O148" s="23"/>
      <c r="P148" s="29"/>
      <c r="Q148" s="23"/>
    </row>
    <row r="149" spans="1:18" s="201" customFormat="1" ht="31.5" x14ac:dyDescent="0.25">
      <c r="A149" s="133" t="s">
        <v>0</v>
      </c>
      <c r="B149" s="134" t="s">
        <v>1</v>
      </c>
      <c r="C149" s="135" t="s">
        <v>256</v>
      </c>
      <c r="D149" s="136" t="s">
        <v>257</v>
      </c>
      <c r="E149" s="134" t="s">
        <v>255</v>
      </c>
      <c r="F149" s="134" t="s">
        <v>286</v>
      </c>
      <c r="G149" s="134" t="s">
        <v>2</v>
      </c>
      <c r="H149" s="134" t="s">
        <v>3</v>
      </c>
      <c r="I149" s="134" t="s">
        <v>4</v>
      </c>
      <c r="J149" s="137" t="s">
        <v>258</v>
      </c>
      <c r="K149" s="138" t="s">
        <v>259</v>
      </c>
      <c r="L149" s="134" t="s">
        <v>5</v>
      </c>
      <c r="M149" s="139" t="s">
        <v>172</v>
      </c>
      <c r="N149" s="140" t="s">
        <v>260</v>
      </c>
      <c r="O149" s="141" t="s">
        <v>261</v>
      </c>
      <c r="P149" s="142" t="s">
        <v>6</v>
      </c>
      <c r="Q149" s="140" t="s">
        <v>262</v>
      </c>
      <c r="R149" s="143" t="s">
        <v>263</v>
      </c>
    </row>
    <row r="150" spans="1:18" ht="11.25" thickBot="1" x14ac:dyDescent="0.3">
      <c r="A150" s="202">
        <v>1</v>
      </c>
      <c r="B150" s="145">
        <v>2</v>
      </c>
      <c r="C150" s="144">
        <v>3</v>
      </c>
      <c r="D150" s="144">
        <v>4</v>
      </c>
      <c r="E150" s="145">
        <v>5</v>
      </c>
      <c r="F150" s="145">
        <v>6</v>
      </c>
      <c r="G150" s="145">
        <v>7</v>
      </c>
      <c r="H150" s="145">
        <v>8</v>
      </c>
      <c r="I150" s="145">
        <v>9</v>
      </c>
      <c r="J150" s="146">
        <v>10</v>
      </c>
      <c r="K150" s="146">
        <v>11</v>
      </c>
      <c r="L150" s="145">
        <v>12</v>
      </c>
      <c r="M150" s="147">
        <v>13</v>
      </c>
      <c r="N150" s="145" t="s">
        <v>250</v>
      </c>
      <c r="O150" s="145" t="s">
        <v>251</v>
      </c>
      <c r="P150" s="147">
        <v>16</v>
      </c>
      <c r="Q150" s="145" t="s">
        <v>252</v>
      </c>
      <c r="R150" s="148" t="s">
        <v>253</v>
      </c>
    </row>
    <row r="151" spans="1:18" ht="11.25" thickBot="1" x14ac:dyDescent="0.3">
      <c r="A151" s="340" t="s">
        <v>135</v>
      </c>
      <c r="B151" s="341"/>
      <c r="C151" s="341"/>
      <c r="D151" s="341"/>
      <c r="E151" s="341"/>
      <c r="F151" s="341"/>
      <c r="G151" s="341"/>
      <c r="H151" s="341"/>
      <c r="I151" s="341"/>
      <c r="J151" s="341"/>
      <c r="K151" s="341"/>
      <c r="L151" s="341"/>
      <c r="M151" s="341"/>
      <c r="N151" s="341"/>
      <c r="O151" s="341"/>
      <c r="P151" s="341"/>
      <c r="Q151" s="341"/>
      <c r="R151" s="342"/>
    </row>
    <row r="152" spans="1:18" x14ac:dyDescent="0.25">
      <c r="A152" s="92" t="s">
        <v>264</v>
      </c>
      <c r="B152" s="160" t="s">
        <v>30</v>
      </c>
      <c r="C152" s="186">
        <v>160</v>
      </c>
      <c r="D152" s="185">
        <v>0</v>
      </c>
      <c r="E152" s="39" t="s">
        <v>7</v>
      </c>
      <c r="F152" s="39"/>
      <c r="G152" s="94"/>
      <c r="H152" s="95"/>
      <c r="I152" s="92"/>
      <c r="J152" s="186"/>
      <c r="K152" s="185"/>
      <c r="L152" s="92"/>
      <c r="M152" s="96"/>
      <c r="N152" s="152">
        <f>J152*M152</f>
        <v>0</v>
      </c>
      <c r="O152" s="120">
        <f t="shared" ref="O152" si="24">M152*K152</f>
        <v>0</v>
      </c>
      <c r="P152" s="97"/>
      <c r="Q152" s="128">
        <f>ROUND(N152+(N152*P152),2)</f>
        <v>0</v>
      </c>
      <c r="R152" s="122">
        <f t="shared" ref="R152" si="25">ROUND(O152+(O152*P152),2)</f>
        <v>0</v>
      </c>
    </row>
    <row r="153" spans="1:18" ht="11.25" thickBot="1" x14ac:dyDescent="0.3">
      <c r="A153" s="206"/>
      <c r="C153" s="20"/>
      <c r="D153" s="20"/>
      <c r="E153" s="21"/>
      <c r="F153" s="74"/>
      <c r="G153" s="205"/>
      <c r="H153" s="74"/>
      <c r="I153" s="74"/>
      <c r="J153" s="100"/>
      <c r="K153" s="101"/>
      <c r="L153" s="101"/>
      <c r="M153" s="272" t="s">
        <v>276</v>
      </c>
      <c r="N153" s="173">
        <f>SUM(N152)</f>
        <v>0</v>
      </c>
      <c r="O153" s="172">
        <f>SUM(O152)</f>
        <v>0</v>
      </c>
      <c r="P153" s="105"/>
      <c r="Q153" s="157">
        <f>SUM(Q152)</f>
        <v>0</v>
      </c>
      <c r="R153" s="158">
        <f>SUM(R152)</f>
        <v>0</v>
      </c>
    </row>
    <row r="154" spans="1:18" ht="11.25" thickBot="1" x14ac:dyDescent="0.3">
      <c r="A154" s="206"/>
      <c r="C154" s="20"/>
      <c r="D154" s="20"/>
      <c r="E154" s="21"/>
      <c r="F154" s="21"/>
      <c r="G154" s="208"/>
      <c r="H154" s="21"/>
      <c r="I154" s="21"/>
      <c r="J154" s="102"/>
      <c r="K154" s="101"/>
      <c r="L154" s="101"/>
      <c r="M154" s="273"/>
      <c r="N154" s="103"/>
      <c r="O154" s="103"/>
      <c r="P154" s="104"/>
      <c r="Q154" s="23"/>
    </row>
    <row r="155" spans="1:18" ht="11.25" thickBot="1" x14ac:dyDescent="0.3">
      <c r="A155" s="206"/>
      <c r="C155" s="20"/>
      <c r="D155" s="20"/>
      <c r="E155" s="21"/>
      <c r="F155" s="343" t="s">
        <v>135</v>
      </c>
      <c r="G155" s="344"/>
      <c r="H155" s="344"/>
      <c r="I155" s="344"/>
      <c r="J155" s="344"/>
      <c r="K155" s="344"/>
      <c r="L155" s="344"/>
      <c r="M155" s="344"/>
      <c r="N155" s="344"/>
      <c r="O155" s="344"/>
      <c r="P155" s="344"/>
      <c r="Q155" s="344"/>
      <c r="R155" s="345"/>
    </row>
    <row r="156" spans="1:18" ht="21.75" customHeight="1" thickBot="1" x14ac:dyDescent="0.3">
      <c r="A156" s="206"/>
      <c r="C156" s="20"/>
      <c r="D156" s="20"/>
      <c r="E156" s="21"/>
      <c r="F156" s="346" t="s">
        <v>277</v>
      </c>
      <c r="G156" s="347"/>
      <c r="H156" s="348" t="s">
        <v>278</v>
      </c>
      <c r="I156" s="347"/>
      <c r="J156" s="107" t="s">
        <v>279</v>
      </c>
      <c r="K156" s="349" t="s">
        <v>280</v>
      </c>
      <c r="L156" s="350"/>
      <c r="M156" s="351" t="s">
        <v>281</v>
      </c>
      <c r="N156" s="352"/>
      <c r="O156" s="351" t="s">
        <v>282</v>
      </c>
      <c r="P156" s="352"/>
      <c r="Q156" s="351" t="s">
        <v>283</v>
      </c>
      <c r="R156" s="353"/>
    </row>
    <row r="157" spans="1:18" x14ac:dyDescent="0.25">
      <c r="A157" s="206"/>
      <c r="C157" s="20"/>
      <c r="D157" s="20"/>
      <c r="E157" s="21"/>
      <c r="F157" s="106" t="s">
        <v>284</v>
      </c>
      <c r="G157" s="124" t="s">
        <v>285</v>
      </c>
      <c r="H157" s="106" t="s">
        <v>284</v>
      </c>
      <c r="I157" s="124" t="s">
        <v>285</v>
      </c>
      <c r="J157" s="354">
        <v>0.5</v>
      </c>
      <c r="K157" s="106" t="s">
        <v>284</v>
      </c>
      <c r="L157" s="124" t="s">
        <v>285</v>
      </c>
      <c r="M157" s="274" t="s">
        <v>284</v>
      </c>
      <c r="N157" s="124" t="s">
        <v>285</v>
      </c>
      <c r="O157" s="106" t="s">
        <v>284</v>
      </c>
      <c r="P157" s="124" t="s">
        <v>285</v>
      </c>
      <c r="Q157" s="106" t="s">
        <v>284</v>
      </c>
      <c r="R157" s="124" t="s">
        <v>285</v>
      </c>
    </row>
    <row r="158" spans="1:18" x14ac:dyDescent="0.25">
      <c r="A158" s="206"/>
      <c r="C158" s="20"/>
      <c r="D158" s="20"/>
      <c r="E158" s="21"/>
      <c r="F158" s="130">
        <f>N153</f>
        <v>0</v>
      </c>
      <c r="G158" s="125">
        <f>O153</f>
        <v>0</v>
      </c>
      <c r="H158" s="130">
        <f>Q153</f>
        <v>0</v>
      </c>
      <c r="I158" s="126">
        <f>R153</f>
        <v>0</v>
      </c>
      <c r="J158" s="355"/>
      <c r="K158" s="131">
        <f>F158*J157</f>
        <v>0</v>
      </c>
      <c r="L158" s="126">
        <f>G158*J157</f>
        <v>0</v>
      </c>
      <c r="M158" s="132">
        <f>J157*H158</f>
        <v>0</v>
      </c>
      <c r="N158" s="127">
        <f>J157*I158</f>
        <v>0</v>
      </c>
      <c r="O158" s="132">
        <f>F158+K158</f>
        <v>0</v>
      </c>
      <c r="P158" s="127">
        <f>G158+L158</f>
        <v>0</v>
      </c>
      <c r="Q158" s="132">
        <f>H158+M158</f>
        <v>0</v>
      </c>
      <c r="R158" s="127">
        <f>I158+N158</f>
        <v>0</v>
      </c>
    </row>
    <row r="159" spans="1:18" ht="11.25" thickBot="1" x14ac:dyDescent="0.3">
      <c r="A159" s="206"/>
      <c r="C159" s="20"/>
      <c r="D159" s="20"/>
      <c r="E159" s="21"/>
      <c r="F159" s="357">
        <f>F158+G158</f>
        <v>0</v>
      </c>
      <c r="G159" s="358"/>
      <c r="H159" s="359">
        <f>H158+I158</f>
        <v>0</v>
      </c>
      <c r="I159" s="360"/>
      <c r="J159" s="356"/>
      <c r="K159" s="361">
        <f>K158+L158</f>
        <v>0</v>
      </c>
      <c r="L159" s="362"/>
      <c r="M159" s="361">
        <f>M158+N158</f>
        <v>0</v>
      </c>
      <c r="N159" s="362"/>
      <c r="O159" s="361">
        <f>O158+P158</f>
        <v>0</v>
      </c>
      <c r="P159" s="362"/>
      <c r="Q159" s="361">
        <f>Q158+R158</f>
        <v>0</v>
      </c>
      <c r="R159" s="362"/>
    </row>
    <row r="160" spans="1:18" x14ac:dyDescent="0.25">
      <c r="A160" s="206"/>
      <c r="C160" s="20"/>
      <c r="D160" s="20"/>
      <c r="E160" s="21"/>
      <c r="F160" s="21"/>
      <c r="G160" s="208"/>
      <c r="H160" s="21"/>
      <c r="I160" s="21"/>
      <c r="J160" s="79"/>
      <c r="K160" s="79"/>
      <c r="L160" s="79"/>
      <c r="M160" s="80"/>
      <c r="N160" s="23"/>
      <c r="O160" s="23"/>
      <c r="P160" s="24"/>
      <c r="Q160" s="23"/>
    </row>
    <row r="161" spans="1:18" ht="11.25" thickBot="1" x14ac:dyDescent="0.3">
      <c r="A161" s="206"/>
      <c r="C161" s="20"/>
      <c r="D161" s="20"/>
      <c r="E161" s="21"/>
      <c r="F161" s="21"/>
      <c r="G161" s="208"/>
      <c r="H161" s="21"/>
      <c r="I161" s="21"/>
      <c r="J161" s="79"/>
      <c r="K161" s="79"/>
      <c r="L161" s="79"/>
      <c r="M161" s="80"/>
      <c r="N161" s="23"/>
      <c r="O161" s="23"/>
      <c r="P161" s="24"/>
      <c r="Q161" s="23"/>
    </row>
    <row r="162" spans="1:18" s="201" customFormat="1" ht="31.5" x14ac:dyDescent="0.25">
      <c r="A162" s="133" t="s">
        <v>0</v>
      </c>
      <c r="B162" s="134" t="s">
        <v>1</v>
      </c>
      <c r="C162" s="135" t="s">
        <v>256</v>
      </c>
      <c r="D162" s="136" t="s">
        <v>257</v>
      </c>
      <c r="E162" s="134" t="s">
        <v>255</v>
      </c>
      <c r="F162" s="134" t="s">
        <v>286</v>
      </c>
      <c r="G162" s="134" t="s">
        <v>2</v>
      </c>
      <c r="H162" s="134" t="s">
        <v>3</v>
      </c>
      <c r="I162" s="134" t="s">
        <v>4</v>
      </c>
      <c r="J162" s="137" t="s">
        <v>258</v>
      </c>
      <c r="K162" s="138" t="s">
        <v>259</v>
      </c>
      <c r="L162" s="134" t="s">
        <v>5</v>
      </c>
      <c r="M162" s="139" t="s">
        <v>172</v>
      </c>
      <c r="N162" s="140" t="s">
        <v>260</v>
      </c>
      <c r="O162" s="141" t="s">
        <v>261</v>
      </c>
      <c r="P162" s="142" t="s">
        <v>6</v>
      </c>
      <c r="Q162" s="140" t="s">
        <v>262</v>
      </c>
      <c r="R162" s="143" t="s">
        <v>263</v>
      </c>
    </row>
    <row r="163" spans="1:18" ht="11.25" thickBot="1" x14ac:dyDescent="0.3">
      <c r="A163" s="212">
        <v>1</v>
      </c>
      <c r="B163" s="34">
        <v>2</v>
      </c>
      <c r="C163" s="187">
        <v>3</v>
      </c>
      <c r="D163" s="187">
        <v>4</v>
      </c>
      <c r="E163" s="34">
        <v>5</v>
      </c>
      <c r="F163" s="34">
        <v>6</v>
      </c>
      <c r="G163" s="34">
        <v>7</v>
      </c>
      <c r="H163" s="34">
        <v>8</v>
      </c>
      <c r="I163" s="34">
        <v>9</v>
      </c>
      <c r="J163" s="188">
        <v>10</v>
      </c>
      <c r="K163" s="188">
        <v>11</v>
      </c>
      <c r="L163" s="34">
        <v>12</v>
      </c>
      <c r="M163" s="189">
        <v>13</v>
      </c>
      <c r="N163" s="34" t="s">
        <v>250</v>
      </c>
      <c r="O163" s="34" t="s">
        <v>251</v>
      </c>
      <c r="P163" s="189">
        <v>16</v>
      </c>
      <c r="Q163" s="34" t="s">
        <v>252</v>
      </c>
      <c r="R163" s="190" t="s">
        <v>253</v>
      </c>
    </row>
    <row r="164" spans="1:18" ht="11.25" thickBot="1" x14ac:dyDescent="0.3">
      <c r="A164" s="340" t="s">
        <v>136</v>
      </c>
      <c r="B164" s="341"/>
      <c r="C164" s="341"/>
      <c r="D164" s="341"/>
      <c r="E164" s="341"/>
      <c r="F164" s="341"/>
      <c r="G164" s="341"/>
      <c r="H164" s="34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2"/>
    </row>
    <row r="165" spans="1:18" ht="21" x14ac:dyDescent="0.25">
      <c r="A165" s="72" t="s">
        <v>264</v>
      </c>
      <c r="B165" s="328" t="s">
        <v>207</v>
      </c>
      <c r="C165" s="118">
        <v>40</v>
      </c>
      <c r="D165" s="112">
        <v>320</v>
      </c>
      <c r="E165" s="4" t="s">
        <v>7</v>
      </c>
      <c r="F165" s="4"/>
      <c r="G165" s="6"/>
      <c r="H165" s="17"/>
      <c r="I165" s="72"/>
      <c r="J165" s="118"/>
      <c r="K165" s="112"/>
      <c r="L165" s="72"/>
      <c r="M165" s="84"/>
      <c r="N165" s="152">
        <f t="shared" ref="N165:N169" si="26">J165*M165</f>
        <v>0</v>
      </c>
      <c r="O165" s="120">
        <f t="shared" ref="O165:O169" si="27">M165*K165</f>
        <v>0</v>
      </c>
      <c r="P165" s="7"/>
      <c r="Q165" s="128">
        <f t="shared" ref="Q165:Q169" si="28">ROUND(N165+(N165*P165),2)</f>
        <v>0</v>
      </c>
      <c r="R165" s="122">
        <f t="shared" ref="R165:R169" si="29">ROUND(O165+(O165*P165),2)</f>
        <v>0</v>
      </c>
    </row>
    <row r="166" spans="1:18" ht="31.5" customHeight="1" x14ac:dyDescent="0.25">
      <c r="A166" s="72" t="s">
        <v>265</v>
      </c>
      <c r="B166" s="328" t="s">
        <v>206</v>
      </c>
      <c r="C166" s="118">
        <v>0</v>
      </c>
      <c r="D166" s="112">
        <v>20</v>
      </c>
      <c r="E166" s="4" t="s">
        <v>7</v>
      </c>
      <c r="F166" s="4"/>
      <c r="G166" s="6"/>
      <c r="H166" s="17"/>
      <c r="I166" s="72"/>
      <c r="J166" s="118"/>
      <c r="K166" s="112"/>
      <c r="L166" s="72"/>
      <c r="M166" s="84"/>
      <c r="N166" s="152">
        <f t="shared" si="26"/>
        <v>0</v>
      </c>
      <c r="O166" s="120">
        <f t="shared" si="27"/>
        <v>0</v>
      </c>
      <c r="P166" s="7"/>
      <c r="Q166" s="128">
        <f t="shared" si="28"/>
        <v>0</v>
      </c>
      <c r="R166" s="122">
        <f t="shared" si="29"/>
        <v>0</v>
      </c>
    </row>
    <row r="167" spans="1:18" ht="21" x14ac:dyDescent="0.25">
      <c r="A167" s="72" t="s">
        <v>266</v>
      </c>
      <c r="B167" s="329" t="s">
        <v>32</v>
      </c>
      <c r="C167" s="168">
        <v>40</v>
      </c>
      <c r="D167" s="171">
        <v>0</v>
      </c>
      <c r="E167" s="4" t="s">
        <v>7</v>
      </c>
      <c r="F167" s="13"/>
      <c r="G167" s="35"/>
      <c r="H167" s="36"/>
      <c r="I167" s="85"/>
      <c r="J167" s="168"/>
      <c r="K167" s="171"/>
      <c r="L167" s="10"/>
      <c r="M167" s="82"/>
      <c r="N167" s="152">
        <f t="shared" si="26"/>
        <v>0</v>
      </c>
      <c r="O167" s="120">
        <f t="shared" si="27"/>
        <v>0</v>
      </c>
      <c r="P167" s="7"/>
      <c r="Q167" s="128">
        <f t="shared" si="28"/>
        <v>0</v>
      </c>
      <c r="R167" s="122">
        <f t="shared" si="29"/>
        <v>0</v>
      </c>
    </row>
    <row r="168" spans="1:18" ht="21" x14ac:dyDescent="0.25">
      <c r="A168" s="72" t="s">
        <v>267</v>
      </c>
      <c r="B168" s="330" t="s">
        <v>248</v>
      </c>
      <c r="C168" s="168">
        <v>16</v>
      </c>
      <c r="D168" s="171">
        <v>0</v>
      </c>
      <c r="E168" s="4" t="s">
        <v>7</v>
      </c>
      <c r="F168" s="13"/>
      <c r="G168" s="35"/>
      <c r="H168" s="36"/>
      <c r="I168" s="85"/>
      <c r="J168" s="168"/>
      <c r="K168" s="171"/>
      <c r="L168" s="10"/>
      <c r="M168" s="275"/>
      <c r="N168" s="152">
        <f t="shared" si="26"/>
        <v>0</v>
      </c>
      <c r="O168" s="120">
        <f t="shared" si="27"/>
        <v>0</v>
      </c>
      <c r="P168" s="7"/>
      <c r="Q168" s="128">
        <f t="shared" si="28"/>
        <v>0</v>
      </c>
      <c r="R168" s="122">
        <f t="shared" si="29"/>
        <v>0</v>
      </c>
    </row>
    <row r="169" spans="1:18" ht="21" x14ac:dyDescent="0.25">
      <c r="A169" s="72" t="s">
        <v>268</v>
      </c>
      <c r="B169" s="330" t="s">
        <v>249</v>
      </c>
      <c r="C169" s="168">
        <v>16</v>
      </c>
      <c r="D169" s="171">
        <v>0</v>
      </c>
      <c r="E169" s="4" t="s">
        <v>7</v>
      </c>
      <c r="F169" s="13"/>
      <c r="G169" s="35"/>
      <c r="H169" s="36"/>
      <c r="I169" s="85"/>
      <c r="J169" s="168"/>
      <c r="K169" s="171"/>
      <c r="L169" s="10"/>
      <c r="M169" s="275"/>
      <c r="N169" s="152">
        <f t="shared" si="26"/>
        <v>0</v>
      </c>
      <c r="O169" s="120">
        <f t="shared" si="27"/>
        <v>0</v>
      </c>
      <c r="P169" s="7"/>
      <c r="Q169" s="128">
        <f t="shared" si="28"/>
        <v>0</v>
      </c>
      <c r="R169" s="122">
        <f t="shared" si="29"/>
        <v>0</v>
      </c>
    </row>
    <row r="170" spans="1:18" ht="11.25" thickBot="1" x14ac:dyDescent="0.3">
      <c r="A170" s="204"/>
      <c r="B170" s="204"/>
      <c r="C170" s="74"/>
      <c r="D170" s="74"/>
      <c r="E170" s="74"/>
      <c r="F170" s="74"/>
      <c r="G170" s="205"/>
      <c r="H170" s="74"/>
      <c r="I170" s="74"/>
      <c r="J170" s="100"/>
      <c r="K170" s="101"/>
      <c r="L170" s="101"/>
      <c r="M170" s="272" t="s">
        <v>276</v>
      </c>
      <c r="N170" s="173">
        <f>SUM(N165:N169)</f>
        <v>0</v>
      </c>
      <c r="O170" s="172">
        <f>SUM(O165:O169)</f>
        <v>0</v>
      </c>
      <c r="P170" s="105"/>
      <c r="Q170" s="157">
        <f>SUM(Q165:Q169)</f>
        <v>0</v>
      </c>
      <c r="R170" s="158">
        <f>SUM(R165:R169)</f>
        <v>0</v>
      </c>
    </row>
    <row r="171" spans="1:18" ht="11.25" thickBot="1" x14ac:dyDescent="0.3">
      <c r="A171" s="204"/>
      <c r="B171" s="204"/>
      <c r="C171" s="74"/>
      <c r="D171" s="74"/>
      <c r="E171" s="74"/>
      <c r="F171" s="21"/>
      <c r="G171" s="208"/>
      <c r="H171" s="21"/>
      <c r="I171" s="21"/>
      <c r="J171" s="102"/>
      <c r="K171" s="101"/>
      <c r="L171" s="101"/>
      <c r="M171" s="273"/>
      <c r="N171" s="103"/>
      <c r="O171" s="103"/>
      <c r="P171" s="104"/>
      <c r="Q171" s="23"/>
    </row>
    <row r="172" spans="1:18" ht="11.25" thickBot="1" x14ac:dyDescent="0.3">
      <c r="A172" s="204"/>
      <c r="B172" s="204"/>
      <c r="C172" s="74"/>
      <c r="D172" s="74"/>
      <c r="E172" s="74"/>
      <c r="F172" s="343" t="s">
        <v>136</v>
      </c>
      <c r="G172" s="344"/>
      <c r="H172" s="344"/>
      <c r="I172" s="344"/>
      <c r="J172" s="344"/>
      <c r="K172" s="344"/>
      <c r="L172" s="344"/>
      <c r="M172" s="344"/>
      <c r="N172" s="344"/>
      <c r="O172" s="344"/>
      <c r="P172" s="344"/>
      <c r="Q172" s="344"/>
      <c r="R172" s="345"/>
    </row>
    <row r="173" spans="1:18" ht="21.75" customHeight="1" thickBot="1" x14ac:dyDescent="0.3">
      <c r="A173" s="204"/>
      <c r="B173" s="204"/>
      <c r="C173" s="74"/>
      <c r="D173" s="74"/>
      <c r="E173" s="74"/>
      <c r="F173" s="346" t="s">
        <v>277</v>
      </c>
      <c r="G173" s="347"/>
      <c r="H173" s="348" t="s">
        <v>278</v>
      </c>
      <c r="I173" s="347"/>
      <c r="J173" s="107" t="s">
        <v>279</v>
      </c>
      <c r="K173" s="349" t="s">
        <v>280</v>
      </c>
      <c r="L173" s="350"/>
      <c r="M173" s="351" t="s">
        <v>281</v>
      </c>
      <c r="N173" s="352"/>
      <c r="O173" s="351" t="s">
        <v>282</v>
      </c>
      <c r="P173" s="352"/>
      <c r="Q173" s="351" t="s">
        <v>283</v>
      </c>
      <c r="R173" s="353"/>
    </row>
    <row r="174" spans="1:18" x14ac:dyDescent="0.25">
      <c r="A174" s="204"/>
      <c r="B174" s="204"/>
      <c r="C174" s="74"/>
      <c r="D174" s="74"/>
      <c r="E174" s="74"/>
      <c r="F174" s="106" t="s">
        <v>284</v>
      </c>
      <c r="G174" s="124" t="s">
        <v>285</v>
      </c>
      <c r="H174" s="106" t="s">
        <v>284</v>
      </c>
      <c r="I174" s="124" t="s">
        <v>285</v>
      </c>
      <c r="J174" s="354">
        <v>0.5</v>
      </c>
      <c r="K174" s="106" t="s">
        <v>284</v>
      </c>
      <c r="L174" s="124" t="s">
        <v>285</v>
      </c>
      <c r="M174" s="274" t="s">
        <v>284</v>
      </c>
      <c r="N174" s="124" t="s">
        <v>285</v>
      </c>
      <c r="O174" s="106" t="s">
        <v>284</v>
      </c>
      <c r="P174" s="124" t="s">
        <v>285</v>
      </c>
      <c r="Q174" s="106" t="s">
        <v>284</v>
      </c>
      <c r="R174" s="124" t="s">
        <v>285</v>
      </c>
    </row>
    <row r="175" spans="1:18" x14ac:dyDescent="0.25">
      <c r="A175" s="204"/>
      <c r="B175" s="204"/>
      <c r="C175" s="74"/>
      <c r="D175" s="74"/>
      <c r="E175" s="74"/>
      <c r="F175" s="130">
        <f>N170</f>
        <v>0</v>
      </c>
      <c r="G175" s="125">
        <f>O170</f>
        <v>0</v>
      </c>
      <c r="H175" s="130">
        <f>Q170</f>
        <v>0</v>
      </c>
      <c r="I175" s="126">
        <f>R170</f>
        <v>0</v>
      </c>
      <c r="J175" s="355"/>
      <c r="K175" s="131">
        <f>F175*J174</f>
        <v>0</v>
      </c>
      <c r="L175" s="126">
        <f>G175*J174</f>
        <v>0</v>
      </c>
      <c r="M175" s="132">
        <f>J174*H175</f>
        <v>0</v>
      </c>
      <c r="N175" s="127">
        <f>J174*I175</f>
        <v>0</v>
      </c>
      <c r="O175" s="132">
        <f>F175+K175</f>
        <v>0</v>
      </c>
      <c r="P175" s="127">
        <f>G175+L175</f>
        <v>0</v>
      </c>
      <c r="Q175" s="132">
        <f>H175+M175</f>
        <v>0</v>
      </c>
      <c r="R175" s="127">
        <f>I175+N175</f>
        <v>0</v>
      </c>
    </row>
    <row r="176" spans="1:18" ht="11.25" thickBot="1" x14ac:dyDescent="0.3">
      <c r="A176" s="204"/>
      <c r="B176" s="204"/>
      <c r="C176" s="74"/>
      <c r="D176" s="74"/>
      <c r="E176" s="74"/>
      <c r="F176" s="357">
        <f>F175+G175</f>
        <v>0</v>
      </c>
      <c r="G176" s="358"/>
      <c r="H176" s="359">
        <f>H175+I175</f>
        <v>0</v>
      </c>
      <c r="I176" s="360"/>
      <c r="J176" s="356"/>
      <c r="K176" s="361">
        <f>K175+L175</f>
        <v>0</v>
      </c>
      <c r="L176" s="362"/>
      <c r="M176" s="361">
        <f>M175+N175</f>
        <v>0</v>
      </c>
      <c r="N176" s="362"/>
      <c r="O176" s="361">
        <f>O175+P175</f>
        <v>0</v>
      </c>
      <c r="P176" s="362"/>
      <c r="Q176" s="361">
        <f>Q175+R175</f>
        <v>0</v>
      </c>
      <c r="R176" s="362"/>
    </row>
    <row r="177" spans="1:18" x14ac:dyDescent="0.25">
      <c r="A177" s="204"/>
      <c r="B177" s="204"/>
      <c r="C177" s="74"/>
      <c r="D177" s="74"/>
      <c r="E177" s="74"/>
      <c r="F177" s="74"/>
      <c r="G177" s="211"/>
      <c r="H177" s="75"/>
      <c r="I177" s="75"/>
      <c r="J177" s="79"/>
      <c r="K177" s="79"/>
      <c r="L177" s="79"/>
      <c r="M177" s="80"/>
      <c r="N177" s="23"/>
      <c r="O177" s="23"/>
      <c r="P177" s="29"/>
      <c r="Q177" s="23"/>
    </row>
    <row r="178" spans="1:18" ht="11.25" thickBot="1" x14ac:dyDescent="0.3">
      <c r="A178" s="204"/>
      <c r="B178" s="204"/>
      <c r="C178" s="74"/>
      <c r="D178" s="74"/>
      <c r="E178" s="74"/>
      <c r="F178" s="74"/>
      <c r="G178" s="211"/>
      <c r="H178" s="75"/>
      <c r="I178" s="75"/>
      <c r="J178" s="79"/>
      <c r="K178" s="79"/>
      <c r="L178" s="79"/>
      <c r="M178" s="80"/>
      <c r="N178" s="23"/>
      <c r="O178" s="23"/>
      <c r="P178" s="29"/>
      <c r="Q178" s="23"/>
    </row>
    <row r="179" spans="1:18" s="201" customFormat="1" ht="31.5" x14ac:dyDescent="0.25">
      <c r="A179" s="133" t="s">
        <v>0</v>
      </c>
      <c r="B179" s="134" t="s">
        <v>1</v>
      </c>
      <c r="C179" s="135" t="s">
        <v>256</v>
      </c>
      <c r="D179" s="136" t="s">
        <v>257</v>
      </c>
      <c r="E179" s="134" t="s">
        <v>255</v>
      </c>
      <c r="F179" s="134" t="s">
        <v>286</v>
      </c>
      <c r="G179" s="134" t="s">
        <v>2</v>
      </c>
      <c r="H179" s="134" t="s">
        <v>3</v>
      </c>
      <c r="I179" s="134" t="s">
        <v>4</v>
      </c>
      <c r="J179" s="137" t="s">
        <v>258</v>
      </c>
      <c r="K179" s="138" t="s">
        <v>259</v>
      </c>
      <c r="L179" s="134" t="s">
        <v>5</v>
      </c>
      <c r="M179" s="139" t="s">
        <v>172</v>
      </c>
      <c r="N179" s="140" t="s">
        <v>260</v>
      </c>
      <c r="O179" s="141" t="s">
        <v>261</v>
      </c>
      <c r="P179" s="142" t="s">
        <v>6</v>
      </c>
      <c r="Q179" s="140" t="s">
        <v>262</v>
      </c>
      <c r="R179" s="143" t="s">
        <v>263</v>
      </c>
    </row>
    <row r="180" spans="1:18" ht="11.25" thickBot="1" x14ac:dyDescent="0.3">
      <c r="A180" s="212">
        <v>1</v>
      </c>
      <c r="B180" s="34">
        <v>2</v>
      </c>
      <c r="C180" s="187">
        <v>3</v>
      </c>
      <c r="D180" s="187">
        <v>4</v>
      </c>
      <c r="E180" s="34">
        <v>5</v>
      </c>
      <c r="F180" s="34">
        <v>6</v>
      </c>
      <c r="G180" s="34">
        <v>7</v>
      </c>
      <c r="H180" s="34">
        <v>8</v>
      </c>
      <c r="I180" s="34">
        <v>9</v>
      </c>
      <c r="J180" s="188">
        <v>10</v>
      </c>
      <c r="K180" s="188">
        <v>11</v>
      </c>
      <c r="L180" s="34">
        <v>12</v>
      </c>
      <c r="M180" s="189">
        <v>13</v>
      </c>
      <c r="N180" s="34" t="s">
        <v>250</v>
      </c>
      <c r="O180" s="34" t="s">
        <v>251</v>
      </c>
      <c r="P180" s="189">
        <v>16</v>
      </c>
      <c r="Q180" s="34" t="s">
        <v>252</v>
      </c>
      <c r="R180" s="190" t="s">
        <v>253</v>
      </c>
    </row>
    <row r="181" spans="1:18" ht="11.25" thickBot="1" x14ac:dyDescent="0.3">
      <c r="A181" s="340" t="s">
        <v>137</v>
      </c>
      <c r="B181" s="341"/>
      <c r="C181" s="341"/>
      <c r="D181" s="341"/>
      <c r="E181" s="341"/>
      <c r="F181" s="341"/>
      <c r="G181" s="341"/>
      <c r="H181" s="34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2"/>
    </row>
    <row r="182" spans="1:18" x14ac:dyDescent="0.25">
      <c r="A182" s="92" t="s">
        <v>264</v>
      </c>
      <c r="B182" s="164" t="s">
        <v>33</v>
      </c>
      <c r="C182" s="151">
        <v>15</v>
      </c>
      <c r="D182" s="156">
        <v>0</v>
      </c>
      <c r="E182" s="8" t="s">
        <v>7</v>
      </c>
      <c r="F182" s="25"/>
      <c r="G182" s="94"/>
      <c r="H182" s="95"/>
      <c r="I182" s="92"/>
      <c r="J182" s="151"/>
      <c r="K182" s="156"/>
      <c r="L182" s="92"/>
      <c r="M182" s="184"/>
      <c r="N182" s="152">
        <f>J182*M182</f>
        <v>0</v>
      </c>
      <c r="O182" s="120">
        <f>M182*K182</f>
        <v>0</v>
      </c>
      <c r="P182" s="97"/>
      <c r="Q182" s="128">
        <f>ROUND(N182+(N182*P182),2)</f>
        <v>0</v>
      </c>
      <c r="R182" s="122">
        <f>ROUND(O182+(O182*P182),2)</f>
        <v>0</v>
      </c>
    </row>
    <row r="183" spans="1:18" x14ac:dyDescent="0.25">
      <c r="A183" s="72" t="s">
        <v>265</v>
      </c>
      <c r="B183" s="9" t="s">
        <v>34</v>
      </c>
      <c r="C183" s="117">
        <v>120</v>
      </c>
      <c r="D183" s="111">
        <v>0</v>
      </c>
      <c r="E183" s="8" t="s">
        <v>7</v>
      </c>
      <c r="F183" s="8"/>
      <c r="G183" s="6"/>
      <c r="H183" s="17"/>
      <c r="I183" s="72"/>
      <c r="J183" s="117"/>
      <c r="K183" s="111"/>
      <c r="L183" s="72"/>
      <c r="M183" s="83"/>
      <c r="N183" s="152">
        <f t="shared" ref="N183:N192" si="30">J183*M183</f>
        <v>0</v>
      </c>
      <c r="O183" s="120">
        <f t="shared" ref="O183:O192" si="31">M183*K183</f>
        <v>0</v>
      </c>
      <c r="P183" s="7"/>
      <c r="Q183" s="128">
        <f t="shared" ref="Q183:Q192" si="32">ROUND(N183+(N183*P183),2)</f>
        <v>0</v>
      </c>
      <c r="R183" s="122">
        <f t="shared" ref="R183:R192" si="33">ROUND(O183+(O183*P183),2)</f>
        <v>0</v>
      </c>
    </row>
    <row r="184" spans="1:18" ht="21" x14ac:dyDescent="0.25">
      <c r="A184" s="72" t="s">
        <v>266</v>
      </c>
      <c r="B184" s="35" t="s">
        <v>35</v>
      </c>
      <c r="C184" s="168">
        <v>60</v>
      </c>
      <c r="D184" s="171">
        <v>0</v>
      </c>
      <c r="E184" s="8" t="s">
        <v>7</v>
      </c>
      <c r="F184" s="13"/>
      <c r="G184" s="35"/>
      <c r="H184" s="36"/>
      <c r="I184" s="72"/>
      <c r="J184" s="168"/>
      <c r="K184" s="171"/>
      <c r="L184" s="10"/>
      <c r="M184" s="82"/>
      <c r="N184" s="152">
        <f t="shared" si="30"/>
        <v>0</v>
      </c>
      <c r="O184" s="120">
        <f t="shared" si="31"/>
        <v>0</v>
      </c>
      <c r="P184" s="7"/>
      <c r="Q184" s="128">
        <f t="shared" si="32"/>
        <v>0</v>
      </c>
      <c r="R184" s="122">
        <f t="shared" si="33"/>
        <v>0</v>
      </c>
    </row>
    <row r="185" spans="1:18" ht="21" x14ac:dyDescent="0.25">
      <c r="A185" s="72" t="s">
        <v>267</v>
      </c>
      <c r="B185" s="31" t="s">
        <v>36</v>
      </c>
      <c r="C185" s="117">
        <v>100</v>
      </c>
      <c r="D185" s="111">
        <v>220</v>
      </c>
      <c r="E185" s="37" t="s">
        <v>7</v>
      </c>
      <c r="F185" s="37"/>
      <c r="G185" s="6"/>
      <c r="H185" s="17"/>
      <c r="I185" s="72"/>
      <c r="J185" s="117"/>
      <c r="K185" s="111"/>
      <c r="L185" s="72"/>
      <c r="M185" s="83"/>
      <c r="N185" s="152">
        <f t="shared" si="30"/>
        <v>0</v>
      </c>
      <c r="O185" s="120">
        <f t="shared" si="31"/>
        <v>0</v>
      </c>
      <c r="P185" s="7"/>
      <c r="Q185" s="128">
        <f t="shared" si="32"/>
        <v>0</v>
      </c>
      <c r="R185" s="122">
        <f t="shared" si="33"/>
        <v>0</v>
      </c>
    </row>
    <row r="186" spans="1:18" ht="21" x14ac:dyDescent="0.25">
      <c r="A186" s="72" t="s">
        <v>268</v>
      </c>
      <c r="B186" s="30" t="s">
        <v>37</v>
      </c>
      <c r="C186" s="115">
        <v>300</v>
      </c>
      <c r="D186" s="109">
        <v>0</v>
      </c>
      <c r="E186" s="8" t="s">
        <v>7</v>
      </c>
      <c r="F186" s="10"/>
      <c r="G186" s="6"/>
      <c r="H186" s="17"/>
      <c r="I186" s="72"/>
      <c r="J186" s="115"/>
      <c r="K186" s="109"/>
      <c r="L186" s="72"/>
      <c r="M186" s="83"/>
      <c r="N186" s="152">
        <f t="shared" si="30"/>
        <v>0</v>
      </c>
      <c r="O186" s="120">
        <f t="shared" si="31"/>
        <v>0</v>
      </c>
      <c r="P186" s="7"/>
      <c r="Q186" s="128">
        <f t="shared" si="32"/>
        <v>0</v>
      </c>
      <c r="R186" s="122">
        <f t="shared" si="33"/>
        <v>0</v>
      </c>
    </row>
    <row r="187" spans="1:18" x14ac:dyDescent="0.25">
      <c r="A187" s="72" t="s">
        <v>269</v>
      </c>
      <c r="B187" s="30" t="s">
        <v>38</v>
      </c>
      <c r="C187" s="116">
        <v>1</v>
      </c>
      <c r="D187" s="110">
        <v>0</v>
      </c>
      <c r="E187" s="13" t="s">
        <v>39</v>
      </c>
      <c r="F187" s="13"/>
      <c r="G187" s="6"/>
      <c r="H187" s="17"/>
      <c r="I187" s="72"/>
      <c r="J187" s="116"/>
      <c r="K187" s="110"/>
      <c r="L187" s="72"/>
      <c r="M187" s="83"/>
      <c r="N187" s="152">
        <f t="shared" si="30"/>
        <v>0</v>
      </c>
      <c r="O187" s="120">
        <f t="shared" si="31"/>
        <v>0</v>
      </c>
      <c r="P187" s="7"/>
      <c r="Q187" s="128">
        <f t="shared" si="32"/>
        <v>0</v>
      </c>
      <c r="R187" s="122">
        <f t="shared" si="33"/>
        <v>0</v>
      </c>
    </row>
    <row r="188" spans="1:18" x14ac:dyDescent="0.25">
      <c r="A188" s="72" t="s">
        <v>270</v>
      </c>
      <c r="B188" s="30" t="s">
        <v>40</v>
      </c>
      <c r="C188" s="116">
        <v>130</v>
      </c>
      <c r="D188" s="110">
        <v>0</v>
      </c>
      <c r="E188" s="13" t="s">
        <v>39</v>
      </c>
      <c r="F188" s="13"/>
      <c r="G188" s="6"/>
      <c r="H188" s="17"/>
      <c r="I188" s="72"/>
      <c r="J188" s="116"/>
      <c r="K188" s="110"/>
      <c r="L188" s="72"/>
      <c r="M188" s="83"/>
      <c r="N188" s="152">
        <f t="shared" si="30"/>
        <v>0</v>
      </c>
      <c r="O188" s="120">
        <f t="shared" si="31"/>
        <v>0</v>
      </c>
      <c r="P188" s="7"/>
      <c r="Q188" s="128">
        <f t="shared" si="32"/>
        <v>0</v>
      </c>
      <c r="R188" s="122">
        <f t="shared" si="33"/>
        <v>0</v>
      </c>
    </row>
    <row r="189" spans="1:18" x14ac:dyDescent="0.25">
      <c r="A189" s="72" t="s">
        <v>271</v>
      </c>
      <c r="B189" s="30" t="s">
        <v>41</v>
      </c>
      <c r="C189" s="116">
        <v>90</v>
      </c>
      <c r="D189" s="110">
        <v>0</v>
      </c>
      <c r="E189" s="13" t="s">
        <v>39</v>
      </c>
      <c r="F189" s="13"/>
      <c r="G189" s="6"/>
      <c r="H189" s="17"/>
      <c r="I189" s="72"/>
      <c r="J189" s="116"/>
      <c r="K189" s="110"/>
      <c r="L189" s="72"/>
      <c r="M189" s="83"/>
      <c r="N189" s="152">
        <f t="shared" si="30"/>
        <v>0</v>
      </c>
      <c r="O189" s="120">
        <f t="shared" si="31"/>
        <v>0</v>
      </c>
      <c r="P189" s="7"/>
      <c r="Q189" s="128">
        <f t="shared" si="32"/>
        <v>0</v>
      </c>
      <c r="R189" s="122">
        <f t="shared" si="33"/>
        <v>0</v>
      </c>
    </row>
    <row r="190" spans="1:18" ht="21" x14ac:dyDescent="0.25">
      <c r="A190" s="72" t="s">
        <v>272</v>
      </c>
      <c r="B190" s="35" t="s">
        <v>42</v>
      </c>
      <c r="C190" s="168">
        <v>5</v>
      </c>
      <c r="D190" s="171">
        <v>0</v>
      </c>
      <c r="E190" s="8" t="s">
        <v>7</v>
      </c>
      <c r="F190" s="13"/>
      <c r="G190" s="35"/>
      <c r="H190" s="36"/>
      <c r="I190" s="54"/>
      <c r="J190" s="168"/>
      <c r="K190" s="171"/>
      <c r="L190" s="10"/>
      <c r="M190" s="82"/>
      <c r="N190" s="152">
        <f t="shared" si="30"/>
        <v>0</v>
      </c>
      <c r="O190" s="120">
        <f t="shared" si="31"/>
        <v>0</v>
      </c>
      <c r="P190" s="7"/>
      <c r="Q190" s="128">
        <f t="shared" si="32"/>
        <v>0</v>
      </c>
      <c r="R190" s="122">
        <f t="shared" si="33"/>
        <v>0</v>
      </c>
    </row>
    <row r="191" spans="1:18" ht="21" x14ac:dyDescent="0.25">
      <c r="A191" s="72" t="s">
        <v>273</v>
      </c>
      <c r="B191" s="35" t="s">
        <v>43</v>
      </c>
      <c r="C191" s="168">
        <v>10</v>
      </c>
      <c r="D191" s="171">
        <v>0</v>
      </c>
      <c r="E191" s="8" t="s">
        <v>7</v>
      </c>
      <c r="F191" s="13"/>
      <c r="G191" s="35"/>
      <c r="H191" s="36"/>
      <c r="I191" s="54"/>
      <c r="J191" s="168"/>
      <c r="K191" s="171"/>
      <c r="L191" s="10"/>
      <c r="M191" s="82"/>
      <c r="N191" s="152">
        <f t="shared" si="30"/>
        <v>0</v>
      </c>
      <c r="O191" s="120">
        <f t="shared" si="31"/>
        <v>0</v>
      </c>
      <c r="P191" s="7"/>
      <c r="Q191" s="128">
        <f t="shared" si="32"/>
        <v>0</v>
      </c>
      <c r="R191" s="122">
        <f t="shared" si="33"/>
        <v>0</v>
      </c>
    </row>
    <row r="192" spans="1:18" x14ac:dyDescent="0.25">
      <c r="A192" s="72" t="s">
        <v>274</v>
      </c>
      <c r="B192" s="40" t="s">
        <v>179</v>
      </c>
      <c r="C192" s="117">
        <v>20</v>
      </c>
      <c r="D192" s="111">
        <v>50</v>
      </c>
      <c r="E192" s="8" t="s">
        <v>7</v>
      </c>
      <c r="F192" s="13"/>
      <c r="G192" s="35"/>
      <c r="H192" s="36"/>
      <c r="I192" s="54"/>
      <c r="J192" s="117"/>
      <c r="K192" s="111"/>
      <c r="L192" s="10"/>
      <c r="M192" s="82"/>
      <c r="N192" s="152">
        <f t="shared" si="30"/>
        <v>0</v>
      </c>
      <c r="O192" s="120">
        <f t="shared" si="31"/>
        <v>0</v>
      </c>
      <c r="P192" s="7"/>
      <c r="Q192" s="128">
        <f t="shared" si="32"/>
        <v>0</v>
      </c>
      <c r="R192" s="122">
        <f t="shared" si="33"/>
        <v>0</v>
      </c>
    </row>
    <row r="193" spans="1:18" ht="11.25" thickBot="1" x14ac:dyDescent="0.3">
      <c r="A193" s="209"/>
      <c r="B193" s="26"/>
      <c r="C193" s="27"/>
      <c r="D193" s="27"/>
      <c r="E193" s="28"/>
      <c r="F193" s="74"/>
      <c r="G193" s="205"/>
      <c r="H193" s="74"/>
      <c r="I193" s="74"/>
      <c r="J193" s="100"/>
      <c r="K193" s="101"/>
      <c r="L193" s="101"/>
      <c r="M193" s="272" t="s">
        <v>276</v>
      </c>
      <c r="N193" s="173">
        <f>SUM(N182:N192)</f>
        <v>0</v>
      </c>
      <c r="O193" s="172">
        <f>SUM(O182:O192)</f>
        <v>0</v>
      </c>
      <c r="P193" s="105"/>
      <c r="Q193" s="157">
        <f>SUM(Q182:Q192)</f>
        <v>0</v>
      </c>
      <c r="R193" s="158">
        <f>SUM(R182:R192)</f>
        <v>0</v>
      </c>
    </row>
    <row r="194" spans="1:18" ht="11.25" thickBot="1" x14ac:dyDescent="0.3">
      <c r="A194" s="209"/>
      <c r="B194" s="26"/>
      <c r="C194" s="27"/>
      <c r="D194" s="27"/>
      <c r="E194" s="28"/>
      <c r="F194" s="21"/>
      <c r="G194" s="208"/>
      <c r="H194" s="21"/>
      <c r="I194" s="21"/>
      <c r="J194" s="102"/>
      <c r="K194" s="101"/>
      <c r="L194" s="101"/>
      <c r="M194" s="273"/>
      <c r="N194" s="103"/>
      <c r="O194" s="103"/>
      <c r="P194" s="104"/>
      <c r="Q194" s="23"/>
    </row>
    <row r="195" spans="1:18" ht="11.25" thickBot="1" x14ac:dyDescent="0.3">
      <c r="A195" s="209"/>
      <c r="B195" s="26"/>
      <c r="C195" s="27"/>
      <c r="D195" s="27"/>
      <c r="E195" s="28"/>
      <c r="F195" s="343" t="s">
        <v>137</v>
      </c>
      <c r="G195" s="344"/>
      <c r="H195" s="344"/>
      <c r="I195" s="344"/>
      <c r="J195" s="344"/>
      <c r="K195" s="344"/>
      <c r="L195" s="344"/>
      <c r="M195" s="344"/>
      <c r="N195" s="344"/>
      <c r="O195" s="344"/>
      <c r="P195" s="344"/>
      <c r="Q195" s="344"/>
      <c r="R195" s="345"/>
    </row>
    <row r="196" spans="1:18" ht="21.75" customHeight="1" thickBot="1" x14ac:dyDescent="0.3">
      <c r="A196" s="209"/>
      <c r="B196" s="26"/>
      <c r="C196" s="27"/>
      <c r="D196" s="27"/>
      <c r="E196" s="28"/>
      <c r="F196" s="346" t="s">
        <v>277</v>
      </c>
      <c r="G196" s="347"/>
      <c r="H196" s="348" t="s">
        <v>278</v>
      </c>
      <c r="I196" s="347"/>
      <c r="J196" s="107" t="s">
        <v>279</v>
      </c>
      <c r="K196" s="349" t="s">
        <v>280</v>
      </c>
      <c r="L196" s="350"/>
      <c r="M196" s="351" t="s">
        <v>281</v>
      </c>
      <c r="N196" s="352"/>
      <c r="O196" s="351" t="s">
        <v>282</v>
      </c>
      <c r="P196" s="352"/>
      <c r="Q196" s="351" t="s">
        <v>283</v>
      </c>
      <c r="R196" s="353"/>
    </row>
    <row r="197" spans="1:18" x14ac:dyDescent="0.25">
      <c r="A197" s="209"/>
      <c r="B197" s="26"/>
      <c r="C197" s="27"/>
      <c r="D197" s="27"/>
      <c r="E197" s="28"/>
      <c r="F197" s="106" t="s">
        <v>284</v>
      </c>
      <c r="G197" s="124" t="s">
        <v>285</v>
      </c>
      <c r="H197" s="106" t="s">
        <v>284</v>
      </c>
      <c r="I197" s="124" t="s">
        <v>285</v>
      </c>
      <c r="J197" s="354">
        <v>0.5</v>
      </c>
      <c r="K197" s="106" t="s">
        <v>284</v>
      </c>
      <c r="L197" s="124" t="s">
        <v>285</v>
      </c>
      <c r="M197" s="274" t="s">
        <v>284</v>
      </c>
      <c r="N197" s="124" t="s">
        <v>285</v>
      </c>
      <c r="O197" s="106" t="s">
        <v>284</v>
      </c>
      <c r="P197" s="124" t="s">
        <v>285</v>
      </c>
      <c r="Q197" s="106" t="s">
        <v>284</v>
      </c>
      <c r="R197" s="124" t="s">
        <v>285</v>
      </c>
    </row>
    <row r="198" spans="1:18" x14ac:dyDescent="0.25">
      <c r="A198" s="209"/>
      <c r="B198" s="26"/>
      <c r="C198" s="27"/>
      <c r="D198" s="27"/>
      <c r="E198" s="28"/>
      <c r="F198" s="130">
        <f>N193</f>
        <v>0</v>
      </c>
      <c r="G198" s="125">
        <f>O193</f>
        <v>0</v>
      </c>
      <c r="H198" s="130">
        <f>Q193</f>
        <v>0</v>
      </c>
      <c r="I198" s="126">
        <f>R193</f>
        <v>0</v>
      </c>
      <c r="J198" s="355"/>
      <c r="K198" s="131">
        <f>F198*J197</f>
        <v>0</v>
      </c>
      <c r="L198" s="126">
        <f>G198*J197</f>
        <v>0</v>
      </c>
      <c r="M198" s="132">
        <f>J197*H198</f>
        <v>0</v>
      </c>
      <c r="N198" s="127">
        <f>J197*I198</f>
        <v>0</v>
      </c>
      <c r="O198" s="132">
        <f>F198+K198</f>
        <v>0</v>
      </c>
      <c r="P198" s="127">
        <f>G198+L198</f>
        <v>0</v>
      </c>
      <c r="Q198" s="132">
        <f>H198+M198</f>
        <v>0</v>
      </c>
      <c r="R198" s="127">
        <f>I198+N198</f>
        <v>0</v>
      </c>
    </row>
    <row r="199" spans="1:18" ht="11.25" thickBot="1" x14ac:dyDescent="0.3">
      <c r="A199" s="209"/>
      <c r="B199" s="26"/>
      <c r="C199" s="27"/>
      <c r="D199" s="27"/>
      <c r="E199" s="28"/>
      <c r="F199" s="357">
        <f>F198+G198</f>
        <v>0</v>
      </c>
      <c r="G199" s="358"/>
      <c r="H199" s="359">
        <f>H198+I198</f>
        <v>0</v>
      </c>
      <c r="I199" s="360"/>
      <c r="J199" s="356"/>
      <c r="K199" s="361">
        <f>K198+L198</f>
        <v>0</v>
      </c>
      <c r="L199" s="362"/>
      <c r="M199" s="361">
        <f>M198+N198</f>
        <v>0</v>
      </c>
      <c r="N199" s="362"/>
      <c r="O199" s="361">
        <f>O198+P198</f>
        <v>0</v>
      </c>
      <c r="P199" s="362"/>
      <c r="Q199" s="361">
        <f>Q198+R198</f>
        <v>0</v>
      </c>
      <c r="R199" s="362"/>
    </row>
    <row r="200" spans="1:18" x14ac:dyDescent="0.25">
      <c r="A200" s="209"/>
      <c r="B200" s="26"/>
      <c r="C200" s="27"/>
      <c r="D200" s="27"/>
      <c r="E200" s="28"/>
      <c r="F200" s="75"/>
      <c r="G200" s="211"/>
      <c r="H200" s="75"/>
      <c r="I200" s="75"/>
      <c r="J200" s="79"/>
      <c r="K200" s="79"/>
      <c r="L200" s="79"/>
      <c r="M200" s="80"/>
      <c r="N200" s="23"/>
      <c r="O200" s="23"/>
      <c r="P200" s="29"/>
      <c r="Q200" s="23"/>
    </row>
    <row r="201" spans="1:18" ht="11.25" thickBot="1" x14ac:dyDescent="0.3">
      <c r="A201" s="209"/>
      <c r="B201" s="26"/>
      <c r="C201" s="27"/>
      <c r="D201" s="27"/>
      <c r="E201" s="28"/>
      <c r="F201" s="75"/>
      <c r="G201" s="211"/>
      <c r="H201" s="75"/>
      <c r="I201" s="75"/>
      <c r="J201" s="79"/>
      <c r="K201" s="79"/>
      <c r="L201" s="79"/>
      <c r="M201" s="80"/>
      <c r="N201" s="23"/>
      <c r="O201" s="23"/>
      <c r="P201" s="29"/>
      <c r="Q201" s="23"/>
    </row>
    <row r="202" spans="1:18" s="201" customFormat="1" ht="31.5" x14ac:dyDescent="0.25">
      <c r="A202" s="133" t="s">
        <v>0</v>
      </c>
      <c r="B202" s="134" t="s">
        <v>1</v>
      </c>
      <c r="C202" s="135" t="s">
        <v>256</v>
      </c>
      <c r="D202" s="136" t="s">
        <v>257</v>
      </c>
      <c r="E202" s="134" t="s">
        <v>255</v>
      </c>
      <c r="F202" s="134" t="s">
        <v>286</v>
      </c>
      <c r="G202" s="134" t="s">
        <v>2</v>
      </c>
      <c r="H202" s="134" t="s">
        <v>3</v>
      </c>
      <c r="I202" s="134" t="s">
        <v>4</v>
      </c>
      <c r="J202" s="137" t="s">
        <v>258</v>
      </c>
      <c r="K202" s="138" t="s">
        <v>259</v>
      </c>
      <c r="L202" s="134" t="s">
        <v>5</v>
      </c>
      <c r="M202" s="139" t="s">
        <v>172</v>
      </c>
      <c r="N202" s="140" t="s">
        <v>260</v>
      </c>
      <c r="O202" s="141" t="s">
        <v>261</v>
      </c>
      <c r="P202" s="142" t="s">
        <v>6</v>
      </c>
      <c r="Q202" s="140" t="s">
        <v>262</v>
      </c>
      <c r="R202" s="143" t="s">
        <v>263</v>
      </c>
    </row>
    <row r="203" spans="1:18" ht="11.25" thickBot="1" x14ac:dyDescent="0.3">
      <c r="A203" s="212">
        <v>1</v>
      </c>
      <c r="B203" s="34">
        <v>2</v>
      </c>
      <c r="C203" s="187">
        <v>3</v>
      </c>
      <c r="D203" s="187">
        <v>4</v>
      </c>
      <c r="E203" s="34">
        <v>5</v>
      </c>
      <c r="F203" s="34">
        <v>6</v>
      </c>
      <c r="G203" s="34">
        <v>7</v>
      </c>
      <c r="H203" s="34">
        <v>8</v>
      </c>
      <c r="I203" s="34">
        <v>9</v>
      </c>
      <c r="J203" s="188">
        <v>10</v>
      </c>
      <c r="K203" s="188">
        <v>11</v>
      </c>
      <c r="L203" s="34">
        <v>12</v>
      </c>
      <c r="M203" s="189">
        <v>13</v>
      </c>
      <c r="N203" s="34" t="s">
        <v>250</v>
      </c>
      <c r="O203" s="34" t="s">
        <v>251</v>
      </c>
      <c r="P203" s="189">
        <v>16</v>
      </c>
      <c r="Q203" s="34" t="s">
        <v>252</v>
      </c>
      <c r="R203" s="190" t="s">
        <v>253</v>
      </c>
    </row>
    <row r="204" spans="1:18" ht="11.25" thickBot="1" x14ac:dyDescent="0.3">
      <c r="A204" s="340" t="s">
        <v>138</v>
      </c>
      <c r="B204" s="341"/>
      <c r="C204" s="341"/>
      <c r="D204" s="341"/>
      <c r="E204" s="341"/>
      <c r="F204" s="341"/>
      <c r="G204" s="341"/>
      <c r="H204" s="34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2"/>
    </row>
    <row r="205" spans="1:18" ht="21" x14ac:dyDescent="0.25">
      <c r="A205" s="92" t="s">
        <v>264</v>
      </c>
      <c r="B205" s="191" t="s">
        <v>44</v>
      </c>
      <c r="C205" s="186">
        <v>700</v>
      </c>
      <c r="D205" s="185">
        <v>700</v>
      </c>
      <c r="E205" s="39" t="s">
        <v>7</v>
      </c>
      <c r="F205" s="39"/>
      <c r="G205" s="94"/>
      <c r="H205" s="95"/>
      <c r="I205" s="92"/>
      <c r="J205" s="186"/>
      <c r="K205" s="185"/>
      <c r="L205" s="92"/>
      <c r="M205" s="96"/>
      <c r="N205" s="152">
        <f>J205*M205</f>
        <v>0</v>
      </c>
      <c r="O205" s="120">
        <f>M205*K205</f>
        <v>0</v>
      </c>
      <c r="P205" s="97"/>
      <c r="Q205" s="128">
        <f>ROUND(N205+(N205*P205),2)</f>
        <v>0</v>
      </c>
      <c r="R205" s="122">
        <f>ROUND(O205+(O205*P205),2)</f>
        <v>0</v>
      </c>
    </row>
    <row r="206" spans="1:18" ht="11.25" thickBot="1" x14ac:dyDescent="0.3">
      <c r="A206" s="206"/>
      <c r="C206" s="20"/>
      <c r="D206" s="20"/>
      <c r="E206" s="21"/>
      <c r="F206" s="74"/>
      <c r="G206" s="205"/>
      <c r="H206" s="74"/>
      <c r="I206" s="74"/>
      <c r="J206" s="100"/>
      <c r="K206" s="101"/>
      <c r="L206" s="101"/>
      <c r="M206" s="272" t="s">
        <v>276</v>
      </c>
      <c r="N206" s="173">
        <f>SUM(N205)</f>
        <v>0</v>
      </c>
      <c r="O206" s="172">
        <f>SUM(O205)</f>
        <v>0</v>
      </c>
      <c r="P206" s="105"/>
      <c r="Q206" s="157">
        <f>SUM(Q205)</f>
        <v>0</v>
      </c>
      <c r="R206" s="158">
        <f>SUM(R205)</f>
        <v>0</v>
      </c>
    </row>
    <row r="207" spans="1:18" ht="11.25" thickBot="1" x14ac:dyDescent="0.3">
      <c r="A207" s="206"/>
      <c r="C207" s="20"/>
      <c r="D207" s="20"/>
      <c r="E207" s="21"/>
      <c r="F207" s="21"/>
      <c r="G207" s="208"/>
      <c r="H207" s="21"/>
      <c r="I207" s="21"/>
      <c r="J207" s="102"/>
      <c r="K207" s="101"/>
      <c r="L207" s="101"/>
      <c r="M207" s="273"/>
      <c r="N207" s="103"/>
      <c r="O207" s="103"/>
      <c r="P207" s="104"/>
      <c r="Q207" s="23"/>
    </row>
    <row r="208" spans="1:18" ht="11.25" thickBot="1" x14ac:dyDescent="0.3">
      <c r="A208" s="206"/>
      <c r="C208" s="20"/>
      <c r="D208" s="20"/>
      <c r="E208" s="21"/>
      <c r="F208" s="343" t="s">
        <v>138</v>
      </c>
      <c r="G208" s="344"/>
      <c r="H208" s="344"/>
      <c r="I208" s="344"/>
      <c r="J208" s="344"/>
      <c r="K208" s="344"/>
      <c r="L208" s="344"/>
      <c r="M208" s="344"/>
      <c r="N208" s="344"/>
      <c r="O208" s="344"/>
      <c r="P208" s="344"/>
      <c r="Q208" s="344"/>
      <c r="R208" s="345"/>
    </row>
    <row r="209" spans="1:18" ht="21.75" customHeight="1" thickBot="1" x14ac:dyDescent="0.3">
      <c r="A209" s="206"/>
      <c r="C209" s="20"/>
      <c r="D209" s="20"/>
      <c r="E209" s="21"/>
      <c r="F209" s="346" t="s">
        <v>277</v>
      </c>
      <c r="G209" s="347"/>
      <c r="H209" s="348" t="s">
        <v>278</v>
      </c>
      <c r="I209" s="347"/>
      <c r="J209" s="107" t="s">
        <v>279</v>
      </c>
      <c r="K209" s="349" t="s">
        <v>280</v>
      </c>
      <c r="L209" s="350"/>
      <c r="M209" s="351" t="s">
        <v>281</v>
      </c>
      <c r="N209" s="352"/>
      <c r="O209" s="351" t="s">
        <v>282</v>
      </c>
      <c r="P209" s="352"/>
      <c r="Q209" s="351" t="s">
        <v>283</v>
      </c>
      <c r="R209" s="353"/>
    </row>
    <row r="210" spans="1:18" x14ac:dyDescent="0.25">
      <c r="A210" s="206"/>
      <c r="C210" s="20"/>
      <c r="D210" s="20"/>
      <c r="E210" s="21"/>
      <c r="F210" s="106" t="s">
        <v>284</v>
      </c>
      <c r="G210" s="124" t="s">
        <v>285</v>
      </c>
      <c r="H210" s="106" t="s">
        <v>284</v>
      </c>
      <c r="I210" s="124" t="s">
        <v>285</v>
      </c>
      <c r="J210" s="354">
        <v>0.5</v>
      </c>
      <c r="K210" s="106" t="s">
        <v>284</v>
      </c>
      <c r="L210" s="124" t="s">
        <v>285</v>
      </c>
      <c r="M210" s="274" t="s">
        <v>284</v>
      </c>
      <c r="N210" s="124" t="s">
        <v>285</v>
      </c>
      <c r="O210" s="106" t="s">
        <v>284</v>
      </c>
      <c r="P210" s="124" t="s">
        <v>285</v>
      </c>
      <c r="Q210" s="106" t="s">
        <v>284</v>
      </c>
      <c r="R210" s="124" t="s">
        <v>285</v>
      </c>
    </row>
    <row r="211" spans="1:18" x14ac:dyDescent="0.25">
      <c r="A211" s="206"/>
      <c r="C211" s="20"/>
      <c r="D211" s="20"/>
      <c r="E211" s="21"/>
      <c r="F211" s="130">
        <f>N206</f>
        <v>0</v>
      </c>
      <c r="G211" s="125">
        <f>O206</f>
        <v>0</v>
      </c>
      <c r="H211" s="130">
        <f>Q206</f>
        <v>0</v>
      </c>
      <c r="I211" s="126">
        <f>R206</f>
        <v>0</v>
      </c>
      <c r="J211" s="355"/>
      <c r="K211" s="131">
        <f>F211*J210</f>
        <v>0</v>
      </c>
      <c r="L211" s="126">
        <f>G211*J210</f>
        <v>0</v>
      </c>
      <c r="M211" s="132">
        <f>J210*H211</f>
        <v>0</v>
      </c>
      <c r="N211" s="127">
        <f>J210*I211</f>
        <v>0</v>
      </c>
      <c r="O211" s="132">
        <f>F211+K211</f>
        <v>0</v>
      </c>
      <c r="P211" s="127">
        <f>G211+L211</f>
        <v>0</v>
      </c>
      <c r="Q211" s="132">
        <f>H211+M211</f>
        <v>0</v>
      </c>
      <c r="R211" s="127">
        <f>I211+N211</f>
        <v>0</v>
      </c>
    </row>
    <row r="212" spans="1:18" ht="11.25" thickBot="1" x14ac:dyDescent="0.3">
      <c r="A212" s="206"/>
      <c r="C212" s="20"/>
      <c r="D212" s="20"/>
      <c r="E212" s="21"/>
      <c r="F212" s="357">
        <f>F211+G211</f>
        <v>0</v>
      </c>
      <c r="G212" s="358"/>
      <c r="H212" s="359">
        <f>H211+I211</f>
        <v>0</v>
      </c>
      <c r="I212" s="360"/>
      <c r="J212" s="356"/>
      <c r="K212" s="361">
        <f>K211+L211</f>
        <v>0</v>
      </c>
      <c r="L212" s="362"/>
      <c r="M212" s="361">
        <f>M211+N211</f>
        <v>0</v>
      </c>
      <c r="N212" s="362"/>
      <c r="O212" s="361">
        <f>O211+P211</f>
        <v>0</v>
      </c>
      <c r="P212" s="362"/>
      <c r="Q212" s="361">
        <f>Q211+R211</f>
        <v>0</v>
      </c>
      <c r="R212" s="362"/>
    </row>
    <row r="213" spans="1:18" x14ac:dyDescent="0.25">
      <c r="A213" s="206"/>
      <c r="C213" s="20"/>
      <c r="D213" s="20"/>
      <c r="E213" s="21"/>
      <c r="F213" s="161"/>
      <c r="G213" s="161"/>
      <c r="H213" s="80"/>
      <c r="I213" s="80"/>
      <c r="J213" s="162"/>
      <c r="K213" s="163"/>
      <c r="L213" s="163"/>
      <c r="M213" s="163"/>
      <c r="N213" s="163"/>
      <c r="O213" s="163"/>
      <c r="P213" s="163"/>
      <c r="Q213" s="163"/>
      <c r="R213" s="163"/>
    </row>
    <row r="214" spans="1:18" ht="11.25" thickBot="1" x14ac:dyDescent="0.3">
      <c r="A214" s="206"/>
      <c r="C214" s="20"/>
      <c r="D214" s="20"/>
      <c r="E214" s="21"/>
      <c r="F214" s="161"/>
      <c r="G214" s="161"/>
      <c r="H214" s="80"/>
      <c r="I214" s="80"/>
      <c r="J214" s="162"/>
      <c r="K214" s="163"/>
      <c r="L214" s="163"/>
      <c r="M214" s="163"/>
      <c r="N214" s="163"/>
      <c r="O214" s="163"/>
      <c r="P214" s="163"/>
      <c r="Q214" s="163"/>
      <c r="R214" s="163"/>
    </row>
    <row r="215" spans="1:18" s="201" customFormat="1" ht="31.5" x14ac:dyDescent="0.25">
      <c r="A215" s="133" t="s">
        <v>0</v>
      </c>
      <c r="B215" s="134" t="s">
        <v>1</v>
      </c>
      <c r="C215" s="135" t="s">
        <v>256</v>
      </c>
      <c r="D215" s="136" t="s">
        <v>257</v>
      </c>
      <c r="E215" s="134" t="s">
        <v>255</v>
      </c>
      <c r="F215" s="134" t="s">
        <v>286</v>
      </c>
      <c r="G215" s="134" t="s">
        <v>2</v>
      </c>
      <c r="H215" s="134" t="s">
        <v>3</v>
      </c>
      <c r="I215" s="134" t="s">
        <v>4</v>
      </c>
      <c r="J215" s="137" t="s">
        <v>258</v>
      </c>
      <c r="K215" s="138" t="s">
        <v>259</v>
      </c>
      <c r="L215" s="134" t="s">
        <v>5</v>
      </c>
      <c r="M215" s="139" t="s">
        <v>172</v>
      </c>
      <c r="N215" s="140" t="s">
        <v>260</v>
      </c>
      <c r="O215" s="141" t="s">
        <v>261</v>
      </c>
      <c r="P215" s="142" t="s">
        <v>6</v>
      </c>
      <c r="Q215" s="140" t="s">
        <v>262</v>
      </c>
      <c r="R215" s="143" t="s">
        <v>263</v>
      </c>
    </row>
    <row r="216" spans="1:18" ht="11.25" thickBot="1" x14ac:dyDescent="0.3">
      <c r="A216" s="212">
        <v>1</v>
      </c>
      <c r="B216" s="34">
        <v>2</v>
      </c>
      <c r="C216" s="187">
        <v>3</v>
      </c>
      <c r="D216" s="187">
        <v>4</v>
      </c>
      <c r="E216" s="34">
        <v>5</v>
      </c>
      <c r="F216" s="34">
        <v>6</v>
      </c>
      <c r="G216" s="34">
        <v>7</v>
      </c>
      <c r="H216" s="34">
        <v>8</v>
      </c>
      <c r="I216" s="34">
        <v>9</v>
      </c>
      <c r="J216" s="188">
        <v>10</v>
      </c>
      <c r="K216" s="188">
        <v>11</v>
      </c>
      <c r="L216" s="34">
        <v>12</v>
      </c>
      <c r="M216" s="189">
        <v>13</v>
      </c>
      <c r="N216" s="34" t="s">
        <v>250</v>
      </c>
      <c r="O216" s="34" t="s">
        <v>251</v>
      </c>
      <c r="P216" s="189">
        <v>16</v>
      </c>
      <c r="Q216" s="34" t="s">
        <v>252</v>
      </c>
      <c r="R216" s="190" t="s">
        <v>253</v>
      </c>
    </row>
    <row r="217" spans="1:18" ht="11.25" thickBot="1" x14ac:dyDescent="0.3">
      <c r="A217" s="340" t="s">
        <v>139</v>
      </c>
      <c r="B217" s="341"/>
      <c r="C217" s="341"/>
      <c r="D217" s="341"/>
      <c r="E217" s="341"/>
      <c r="F217" s="341"/>
      <c r="G217" s="341"/>
      <c r="H217" s="34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2"/>
    </row>
    <row r="218" spans="1:18" ht="126" customHeight="1" x14ac:dyDescent="0.25">
      <c r="A218" s="92" t="s">
        <v>264</v>
      </c>
      <c r="B218" s="195" t="s">
        <v>45</v>
      </c>
      <c r="C218" s="151">
        <v>40</v>
      </c>
      <c r="D218" s="156">
        <v>450</v>
      </c>
      <c r="E218" s="25" t="s">
        <v>7</v>
      </c>
      <c r="F218" s="25"/>
      <c r="G218" s="94"/>
      <c r="H218" s="95"/>
      <c r="I218" s="92"/>
      <c r="J218" s="151"/>
      <c r="K218" s="156"/>
      <c r="L218" s="92"/>
      <c r="M218" s="96"/>
      <c r="N218" s="152">
        <f>J218*M218</f>
        <v>0</v>
      </c>
      <c r="O218" s="120">
        <f>M218*K218</f>
        <v>0</v>
      </c>
      <c r="P218" s="97"/>
      <c r="Q218" s="128">
        <f>ROUND(N218+(N218*P218),2)</f>
        <v>0</v>
      </c>
      <c r="R218" s="122">
        <f>ROUND(O218+(O218*P218),2)</f>
        <v>0</v>
      </c>
    </row>
    <row r="219" spans="1:18" ht="11.25" thickBot="1" x14ac:dyDescent="0.3">
      <c r="A219" s="206"/>
      <c r="C219" s="20"/>
      <c r="D219" s="20"/>
      <c r="E219" s="21"/>
      <c r="F219" s="74"/>
      <c r="G219" s="205"/>
      <c r="H219" s="74"/>
      <c r="I219" s="74"/>
      <c r="J219" s="100"/>
      <c r="K219" s="101"/>
      <c r="L219" s="101"/>
      <c r="M219" s="272" t="s">
        <v>276</v>
      </c>
      <c r="N219" s="173">
        <f>SUM(N218)</f>
        <v>0</v>
      </c>
      <c r="O219" s="172">
        <f>SUM(O218)</f>
        <v>0</v>
      </c>
      <c r="P219" s="105"/>
      <c r="Q219" s="157">
        <f>SUM(Q218)</f>
        <v>0</v>
      </c>
      <c r="R219" s="158">
        <f>SUM(R218)</f>
        <v>0</v>
      </c>
    </row>
    <row r="220" spans="1:18" ht="11.25" thickBot="1" x14ac:dyDescent="0.3">
      <c r="A220" s="206"/>
      <c r="C220" s="20"/>
      <c r="D220" s="20"/>
      <c r="E220" s="21"/>
      <c r="F220" s="21"/>
      <c r="G220" s="208"/>
      <c r="H220" s="21"/>
      <c r="I220" s="21"/>
      <c r="J220" s="102"/>
      <c r="K220" s="101"/>
      <c r="L220" s="101"/>
      <c r="M220" s="273"/>
      <c r="N220" s="103"/>
      <c r="O220" s="103"/>
      <c r="P220" s="104"/>
      <c r="Q220" s="23"/>
    </row>
    <row r="221" spans="1:18" ht="11.25" thickBot="1" x14ac:dyDescent="0.3">
      <c r="A221" s="206"/>
      <c r="C221" s="20"/>
      <c r="D221" s="20"/>
      <c r="E221" s="21"/>
      <c r="F221" s="343" t="s">
        <v>139</v>
      </c>
      <c r="G221" s="344"/>
      <c r="H221" s="344"/>
      <c r="I221" s="344"/>
      <c r="J221" s="344"/>
      <c r="K221" s="344"/>
      <c r="L221" s="344"/>
      <c r="M221" s="344"/>
      <c r="N221" s="344"/>
      <c r="O221" s="344"/>
      <c r="P221" s="344"/>
      <c r="Q221" s="344"/>
      <c r="R221" s="345"/>
    </row>
    <row r="222" spans="1:18" ht="21.75" customHeight="1" thickBot="1" x14ac:dyDescent="0.3">
      <c r="A222" s="206"/>
      <c r="C222" s="20"/>
      <c r="D222" s="20"/>
      <c r="E222" s="21"/>
      <c r="F222" s="346" t="s">
        <v>277</v>
      </c>
      <c r="G222" s="347"/>
      <c r="H222" s="348" t="s">
        <v>278</v>
      </c>
      <c r="I222" s="347"/>
      <c r="J222" s="107" t="s">
        <v>279</v>
      </c>
      <c r="K222" s="349" t="s">
        <v>280</v>
      </c>
      <c r="L222" s="350"/>
      <c r="M222" s="351" t="s">
        <v>281</v>
      </c>
      <c r="N222" s="352"/>
      <c r="O222" s="351" t="s">
        <v>282</v>
      </c>
      <c r="P222" s="352"/>
      <c r="Q222" s="351" t="s">
        <v>283</v>
      </c>
      <c r="R222" s="353"/>
    </row>
    <row r="223" spans="1:18" x14ac:dyDescent="0.25">
      <c r="A223" s="206"/>
      <c r="C223" s="20"/>
      <c r="D223" s="20"/>
      <c r="E223" s="21"/>
      <c r="F223" s="106" t="s">
        <v>284</v>
      </c>
      <c r="G223" s="124" t="s">
        <v>285</v>
      </c>
      <c r="H223" s="106" t="s">
        <v>284</v>
      </c>
      <c r="I223" s="124" t="s">
        <v>285</v>
      </c>
      <c r="J223" s="354">
        <v>0.5</v>
      </c>
      <c r="K223" s="106" t="s">
        <v>284</v>
      </c>
      <c r="L223" s="124" t="s">
        <v>285</v>
      </c>
      <c r="M223" s="274" t="s">
        <v>284</v>
      </c>
      <c r="N223" s="124" t="s">
        <v>285</v>
      </c>
      <c r="O223" s="106" t="s">
        <v>284</v>
      </c>
      <c r="P223" s="124" t="s">
        <v>285</v>
      </c>
      <c r="Q223" s="106" t="s">
        <v>284</v>
      </c>
      <c r="R223" s="124" t="s">
        <v>285</v>
      </c>
    </row>
    <row r="224" spans="1:18" x14ac:dyDescent="0.25">
      <c r="A224" s="206"/>
      <c r="C224" s="20"/>
      <c r="D224" s="20"/>
      <c r="E224" s="21"/>
      <c r="F224" s="130">
        <f>N219</f>
        <v>0</v>
      </c>
      <c r="G224" s="125">
        <f>O219</f>
        <v>0</v>
      </c>
      <c r="H224" s="130">
        <f>Q219</f>
        <v>0</v>
      </c>
      <c r="I224" s="126">
        <f>R219</f>
        <v>0</v>
      </c>
      <c r="J224" s="355"/>
      <c r="K224" s="131">
        <f>F224*J223</f>
        <v>0</v>
      </c>
      <c r="L224" s="126">
        <f>G224*J223</f>
        <v>0</v>
      </c>
      <c r="M224" s="132">
        <f>J223*H224</f>
        <v>0</v>
      </c>
      <c r="N224" s="127">
        <f>J223*I224</f>
        <v>0</v>
      </c>
      <c r="O224" s="132">
        <f>F224+K224</f>
        <v>0</v>
      </c>
      <c r="P224" s="127">
        <f>G224+L224</f>
        <v>0</v>
      </c>
      <c r="Q224" s="132">
        <f>H224+M224</f>
        <v>0</v>
      </c>
      <c r="R224" s="127">
        <f>I224+N224</f>
        <v>0</v>
      </c>
    </row>
    <row r="225" spans="1:18" ht="11.25" thickBot="1" x14ac:dyDescent="0.3">
      <c r="A225" s="206"/>
      <c r="C225" s="20"/>
      <c r="D225" s="20"/>
      <c r="E225" s="21"/>
      <c r="F225" s="357">
        <f>F224+G224</f>
        <v>0</v>
      </c>
      <c r="G225" s="358"/>
      <c r="H225" s="359">
        <f>H224+I224</f>
        <v>0</v>
      </c>
      <c r="I225" s="360"/>
      <c r="J225" s="356"/>
      <c r="K225" s="361">
        <f>K224+L224</f>
        <v>0</v>
      </c>
      <c r="L225" s="362"/>
      <c r="M225" s="361">
        <f>M224+N224</f>
        <v>0</v>
      </c>
      <c r="N225" s="362"/>
      <c r="O225" s="361">
        <f>O224+P224</f>
        <v>0</v>
      </c>
      <c r="P225" s="362"/>
      <c r="Q225" s="361">
        <f>Q224+R224</f>
        <v>0</v>
      </c>
      <c r="R225" s="362"/>
    </row>
    <row r="226" spans="1:18" x14ac:dyDescent="0.25">
      <c r="A226" s="206"/>
      <c r="C226" s="20"/>
      <c r="D226" s="20"/>
      <c r="E226" s="21"/>
      <c r="F226" s="21"/>
      <c r="G226" s="208"/>
      <c r="H226" s="21"/>
      <c r="I226" s="21"/>
      <c r="J226" s="79"/>
      <c r="K226" s="79"/>
      <c r="L226" s="79"/>
      <c r="M226" s="80"/>
      <c r="N226" s="23"/>
      <c r="O226" s="23"/>
      <c r="P226" s="24"/>
      <c r="Q226" s="23"/>
    </row>
    <row r="227" spans="1:18" ht="11.25" thickBot="1" x14ac:dyDescent="0.3">
      <c r="A227" s="206"/>
      <c r="C227" s="20"/>
      <c r="D227" s="20"/>
      <c r="E227" s="21"/>
      <c r="F227" s="21"/>
      <c r="G227" s="208"/>
      <c r="H227" s="21"/>
      <c r="I227" s="21"/>
      <c r="J227" s="79"/>
      <c r="K227" s="79"/>
      <c r="L227" s="79"/>
      <c r="M227" s="80"/>
      <c r="N227" s="23"/>
      <c r="O227" s="23"/>
      <c r="P227" s="24"/>
      <c r="Q227" s="23"/>
    </row>
    <row r="228" spans="1:18" s="201" customFormat="1" ht="31.5" x14ac:dyDescent="0.25">
      <c r="A228" s="133" t="s">
        <v>0</v>
      </c>
      <c r="B228" s="134" t="s">
        <v>1</v>
      </c>
      <c r="C228" s="135" t="s">
        <v>256</v>
      </c>
      <c r="D228" s="136" t="s">
        <v>257</v>
      </c>
      <c r="E228" s="134" t="s">
        <v>255</v>
      </c>
      <c r="F228" s="134" t="s">
        <v>286</v>
      </c>
      <c r="G228" s="134" t="s">
        <v>2</v>
      </c>
      <c r="H228" s="134" t="s">
        <v>3</v>
      </c>
      <c r="I228" s="134" t="s">
        <v>4</v>
      </c>
      <c r="J228" s="137" t="s">
        <v>258</v>
      </c>
      <c r="K228" s="138" t="s">
        <v>259</v>
      </c>
      <c r="L228" s="134" t="s">
        <v>5</v>
      </c>
      <c r="M228" s="139" t="s">
        <v>172</v>
      </c>
      <c r="N228" s="140" t="s">
        <v>260</v>
      </c>
      <c r="O228" s="141" t="s">
        <v>261</v>
      </c>
      <c r="P228" s="142" t="s">
        <v>6</v>
      </c>
      <c r="Q228" s="140" t="s">
        <v>262</v>
      </c>
      <c r="R228" s="143" t="s">
        <v>263</v>
      </c>
    </row>
    <row r="229" spans="1:18" ht="11.25" thickBot="1" x14ac:dyDescent="0.3">
      <c r="A229" s="212">
        <v>1</v>
      </c>
      <c r="B229" s="34">
        <v>2</v>
      </c>
      <c r="C229" s="187">
        <v>3</v>
      </c>
      <c r="D229" s="187">
        <v>4</v>
      </c>
      <c r="E229" s="34">
        <v>5</v>
      </c>
      <c r="F229" s="34">
        <v>6</v>
      </c>
      <c r="G229" s="34">
        <v>7</v>
      </c>
      <c r="H229" s="34">
        <v>8</v>
      </c>
      <c r="I229" s="34">
        <v>9</v>
      </c>
      <c r="J229" s="188">
        <v>10</v>
      </c>
      <c r="K229" s="188">
        <v>11</v>
      </c>
      <c r="L229" s="34">
        <v>12</v>
      </c>
      <c r="M229" s="189">
        <v>13</v>
      </c>
      <c r="N229" s="34" t="s">
        <v>250</v>
      </c>
      <c r="O229" s="34" t="s">
        <v>251</v>
      </c>
      <c r="P229" s="189">
        <v>16</v>
      </c>
      <c r="Q229" s="34" t="s">
        <v>252</v>
      </c>
      <c r="R229" s="190" t="s">
        <v>253</v>
      </c>
    </row>
    <row r="230" spans="1:18" ht="11.25" thickBot="1" x14ac:dyDescent="0.3">
      <c r="A230" s="340" t="s">
        <v>140</v>
      </c>
      <c r="B230" s="341"/>
      <c r="C230" s="341"/>
      <c r="D230" s="341"/>
      <c r="E230" s="341"/>
      <c r="F230" s="341"/>
      <c r="G230" s="341"/>
      <c r="H230" s="34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2"/>
    </row>
    <row r="231" spans="1:18" x14ac:dyDescent="0.25">
      <c r="A231" s="92" t="s">
        <v>264</v>
      </c>
      <c r="B231" s="196" t="s">
        <v>46</v>
      </c>
      <c r="C231" s="186">
        <v>5</v>
      </c>
      <c r="D231" s="185">
        <v>40</v>
      </c>
      <c r="E231" s="39" t="s">
        <v>7</v>
      </c>
      <c r="F231" s="39"/>
      <c r="G231" s="94"/>
      <c r="H231" s="95"/>
      <c r="I231" s="92"/>
      <c r="J231" s="186"/>
      <c r="K231" s="185"/>
      <c r="L231" s="92"/>
      <c r="M231" s="96"/>
      <c r="N231" s="152">
        <f>J231*M231</f>
        <v>0</v>
      </c>
      <c r="O231" s="120">
        <f>M231*K231</f>
        <v>0</v>
      </c>
      <c r="P231" s="97"/>
      <c r="Q231" s="128">
        <f>ROUND(N231+(N231*P231),2)</f>
        <v>0</v>
      </c>
      <c r="R231" s="122">
        <f>ROUND(O231+(O231*P231),2)</f>
        <v>0</v>
      </c>
    </row>
    <row r="232" spans="1:18" x14ac:dyDescent="0.25">
      <c r="A232" s="72" t="s">
        <v>265</v>
      </c>
      <c r="B232" s="12" t="s">
        <v>47</v>
      </c>
      <c r="C232" s="116">
        <v>600</v>
      </c>
      <c r="D232" s="110">
        <v>3200</v>
      </c>
      <c r="E232" s="13" t="s">
        <v>7</v>
      </c>
      <c r="F232" s="13"/>
      <c r="G232" s="6"/>
      <c r="H232" s="17"/>
      <c r="I232" s="72"/>
      <c r="J232" s="116"/>
      <c r="K232" s="110"/>
      <c r="L232" s="72"/>
      <c r="M232" s="76"/>
      <c r="N232" s="152">
        <f t="shared" ref="N232:N236" si="34">J232*M232</f>
        <v>0</v>
      </c>
      <c r="O232" s="120">
        <f t="shared" ref="O232:O236" si="35">M232*K232</f>
        <v>0</v>
      </c>
      <c r="P232" s="7"/>
      <c r="Q232" s="128">
        <f t="shared" ref="Q232:Q236" si="36">ROUND(N232+(N232*P232),2)</f>
        <v>0</v>
      </c>
      <c r="R232" s="122">
        <f t="shared" ref="R232:R236" si="37">ROUND(O232+(O232*P232),2)</f>
        <v>0</v>
      </c>
    </row>
    <row r="233" spans="1:18" x14ac:dyDescent="0.25">
      <c r="A233" s="72" t="s">
        <v>266</v>
      </c>
      <c r="B233" s="12" t="s">
        <v>48</v>
      </c>
      <c r="C233" s="116">
        <v>120</v>
      </c>
      <c r="D233" s="110">
        <v>200</v>
      </c>
      <c r="E233" s="13" t="s">
        <v>7</v>
      </c>
      <c r="F233" s="13"/>
      <c r="G233" s="6"/>
      <c r="H233" s="17"/>
      <c r="I233" s="72"/>
      <c r="J233" s="116"/>
      <c r="K233" s="110"/>
      <c r="L233" s="72"/>
      <c r="M233" s="76"/>
      <c r="N233" s="152">
        <f t="shared" si="34"/>
        <v>0</v>
      </c>
      <c r="O233" s="120">
        <f t="shared" si="35"/>
        <v>0</v>
      </c>
      <c r="P233" s="7"/>
      <c r="Q233" s="128">
        <f t="shared" si="36"/>
        <v>0</v>
      </c>
      <c r="R233" s="122">
        <f t="shared" si="37"/>
        <v>0</v>
      </c>
    </row>
    <row r="234" spans="1:18" ht="21" x14ac:dyDescent="0.25">
      <c r="A234" s="72" t="s">
        <v>267</v>
      </c>
      <c r="B234" s="12" t="s">
        <v>205</v>
      </c>
      <c r="C234" s="116">
        <v>150</v>
      </c>
      <c r="D234" s="110">
        <v>400</v>
      </c>
      <c r="E234" s="13" t="s">
        <v>7</v>
      </c>
      <c r="F234" s="13"/>
      <c r="G234" s="6"/>
      <c r="H234" s="17"/>
      <c r="I234" s="72"/>
      <c r="J234" s="116"/>
      <c r="K234" s="110"/>
      <c r="L234" s="72"/>
      <c r="M234" s="76"/>
      <c r="N234" s="152">
        <f t="shared" si="34"/>
        <v>0</v>
      </c>
      <c r="O234" s="120">
        <f t="shared" si="35"/>
        <v>0</v>
      </c>
      <c r="P234" s="7"/>
      <c r="Q234" s="128">
        <f t="shared" si="36"/>
        <v>0</v>
      </c>
      <c r="R234" s="122">
        <f t="shared" si="37"/>
        <v>0</v>
      </c>
    </row>
    <row r="235" spans="1:18" ht="31.5" customHeight="1" x14ac:dyDescent="0.25">
      <c r="A235" s="72" t="s">
        <v>268</v>
      </c>
      <c r="B235" s="12" t="s">
        <v>49</v>
      </c>
      <c r="C235" s="116">
        <v>20</v>
      </c>
      <c r="D235" s="110">
        <v>30</v>
      </c>
      <c r="E235" s="13" t="s">
        <v>7</v>
      </c>
      <c r="F235" s="13"/>
      <c r="G235" s="6"/>
      <c r="H235" s="17"/>
      <c r="I235" s="72"/>
      <c r="J235" s="116"/>
      <c r="K235" s="110"/>
      <c r="L235" s="72"/>
      <c r="M235" s="76"/>
      <c r="N235" s="152">
        <f t="shared" si="34"/>
        <v>0</v>
      </c>
      <c r="O235" s="120">
        <f t="shared" si="35"/>
        <v>0</v>
      </c>
      <c r="P235" s="7"/>
      <c r="Q235" s="128">
        <f t="shared" si="36"/>
        <v>0</v>
      </c>
      <c r="R235" s="122">
        <f t="shared" si="37"/>
        <v>0</v>
      </c>
    </row>
    <row r="236" spans="1:18" ht="31.5" x14ac:dyDescent="0.25">
      <c r="A236" s="72" t="s">
        <v>269</v>
      </c>
      <c r="B236" s="12" t="s">
        <v>50</v>
      </c>
      <c r="C236" s="116">
        <v>1</v>
      </c>
      <c r="D236" s="110">
        <v>5</v>
      </c>
      <c r="E236" s="13" t="s">
        <v>7</v>
      </c>
      <c r="F236" s="13"/>
      <c r="G236" s="6"/>
      <c r="H236" s="17"/>
      <c r="I236" s="72"/>
      <c r="J236" s="116"/>
      <c r="K236" s="110"/>
      <c r="L236" s="72"/>
      <c r="M236" s="76"/>
      <c r="N236" s="152">
        <f t="shared" si="34"/>
        <v>0</v>
      </c>
      <c r="O236" s="120">
        <f t="shared" si="35"/>
        <v>0</v>
      </c>
      <c r="P236" s="7"/>
      <c r="Q236" s="128">
        <f t="shared" si="36"/>
        <v>0</v>
      </c>
      <c r="R236" s="122">
        <f t="shared" si="37"/>
        <v>0</v>
      </c>
    </row>
    <row r="237" spans="1:18" ht="11.25" thickBot="1" x14ac:dyDescent="0.3">
      <c r="A237" s="209"/>
      <c r="B237" s="26"/>
      <c r="C237" s="27"/>
      <c r="D237" s="27"/>
      <c r="E237" s="28"/>
      <c r="F237" s="74"/>
      <c r="G237" s="205"/>
      <c r="H237" s="74"/>
      <c r="I237" s="74"/>
      <c r="J237" s="100"/>
      <c r="K237" s="101"/>
      <c r="L237" s="101"/>
      <c r="M237" s="272" t="s">
        <v>276</v>
      </c>
      <c r="N237" s="173">
        <f>SUM(N231:N236)</f>
        <v>0</v>
      </c>
      <c r="O237" s="172">
        <f>SUM(O231:O236)</f>
        <v>0</v>
      </c>
      <c r="P237" s="105"/>
      <c r="Q237" s="157">
        <f>SUM(Q231:Q236)</f>
        <v>0</v>
      </c>
      <c r="R237" s="158">
        <f>SUM(R231:R236)</f>
        <v>0</v>
      </c>
    </row>
    <row r="238" spans="1:18" ht="11.25" thickBot="1" x14ac:dyDescent="0.3">
      <c r="A238" s="209"/>
      <c r="B238" s="26"/>
      <c r="C238" s="27"/>
      <c r="D238" s="27"/>
      <c r="E238" s="28"/>
      <c r="F238" s="21"/>
      <c r="G238" s="208"/>
      <c r="H238" s="21"/>
      <c r="I238" s="21"/>
      <c r="J238" s="102"/>
      <c r="K238" s="101"/>
      <c r="L238" s="101"/>
      <c r="M238" s="273"/>
      <c r="N238" s="103"/>
      <c r="O238" s="103"/>
      <c r="P238" s="104"/>
      <c r="Q238" s="23"/>
    </row>
    <row r="239" spans="1:18" ht="11.25" thickBot="1" x14ac:dyDescent="0.3">
      <c r="A239" s="209"/>
      <c r="B239" s="26"/>
      <c r="C239" s="27"/>
      <c r="D239" s="27"/>
      <c r="E239" s="28"/>
      <c r="F239" s="343" t="s">
        <v>140</v>
      </c>
      <c r="G239" s="344"/>
      <c r="H239" s="344"/>
      <c r="I239" s="344"/>
      <c r="J239" s="344"/>
      <c r="K239" s="344"/>
      <c r="L239" s="344"/>
      <c r="M239" s="344"/>
      <c r="N239" s="344"/>
      <c r="O239" s="344"/>
      <c r="P239" s="344"/>
      <c r="Q239" s="344"/>
      <c r="R239" s="345"/>
    </row>
    <row r="240" spans="1:18" ht="21.75" customHeight="1" thickBot="1" x14ac:dyDescent="0.3">
      <c r="A240" s="209"/>
      <c r="B240" s="26"/>
      <c r="C240" s="27"/>
      <c r="D240" s="27"/>
      <c r="E240" s="28"/>
      <c r="F240" s="346" t="s">
        <v>277</v>
      </c>
      <c r="G240" s="347"/>
      <c r="H240" s="348" t="s">
        <v>278</v>
      </c>
      <c r="I240" s="347"/>
      <c r="J240" s="107" t="s">
        <v>279</v>
      </c>
      <c r="K240" s="349" t="s">
        <v>280</v>
      </c>
      <c r="L240" s="350"/>
      <c r="M240" s="351" t="s">
        <v>281</v>
      </c>
      <c r="N240" s="352"/>
      <c r="O240" s="351" t="s">
        <v>282</v>
      </c>
      <c r="P240" s="352"/>
      <c r="Q240" s="351" t="s">
        <v>283</v>
      </c>
      <c r="R240" s="353"/>
    </row>
    <row r="241" spans="1:18" x14ac:dyDescent="0.25">
      <c r="A241" s="209"/>
      <c r="B241" s="26"/>
      <c r="C241" s="27"/>
      <c r="D241" s="27"/>
      <c r="E241" s="28"/>
      <c r="F241" s="106" t="s">
        <v>284</v>
      </c>
      <c r="G241" s="124" t="s">
        <v>285</v>
      </c>
      <c r="H241" s="106" t="s">
        <v>284</v>
      </c>
      <c r="I241" s="124" t="s">
        <v>285</v>
      </c>
      <c r="J241" s="354">
        <v>0.5</v>
      </c>
      <c r="K241" s="106" t="s">
        <v>284</v>
      </c>
      <c r="L241" s="124" t="s">
        <v>285</v>
      </c>
      <c r="M241" s="274" t="s">
        <v>284</v>
      </c>
      <c r="N241" s="124" t="s">
        <v>285</v>
      </c>
      <c r="O241" s="106" t="s">
        <v>284</v>
      </c>
      <c r="P241" s="124" t="s">
        <v>285</v>
      </c>
      <c r="Q241" s="106" t="s">
        <v>284</v>
      </c>
      <c r="R241" s="124" t="s">
        <v>285</v>
      </c>
    </row>
    <row r="242" spans="1:18" x14ac:dyDescent="0.25">
      <c r="A242" s="209"/>
      <c r="B242" s="26"/>
      <c r="C242" s="27"/>
      <c r="D242" s="27"/>
      <c r="E242" s="28"/>
      <c r="F242" s="130">
        <f>N237</f>
        <v>0</v>
      </c>
      <c r="G242" s="125">
        <f>O237</f>
        <v>0</v>
      </c>
      <c r="H242" s="130">
        <f>Q237</f>
        <v>0</v>
      </c>
      <c r="I242" s="126">
        <f>R237</f>
        <v>0</v>
      </c>
      <c r="J242" s="355"/>
      <c r="K242" s="131">
        <f>F242*J241</f>
        <v>0</v>
      </c>
      <c r="L242" s="126">
        <f>G242*J241</f>
        <v>0</v>
      </c>
      <c r="M242" s="132">
        <f>J241*H242</f>
        <v>0</v>
      </c>
      <c r="N242" s="127">
        <f>J241*I242</f>
        <v>0</v>
      </c>
      <c r="O242" s="132">
        <f>F242+K242</f>
        <v>0</v>
      </c>
      <c r="P242" s="127">
        <f>G242+L242</f>
        <v>0</v>
      </c>
      <c r="Q242" s="132">
        <f>H242+M242</f>
        <v>0</v>
      </c>
      <c r="R242" s="127">
        <f>I242+N242</f>
        <v>0</v>
      </c>
    </row>
    <row r="243" spans="1:18" ht="11.25" thickBot="1" x14ac:dyDescent="0.3">
      <c r="A243" s="209"/>
      <c r="B243" s="26"/>
      <c r="C243" s="27"/>
      <c r="D243" s="27"/>
      <c r="E243" s="28"/>
      <c r="F243" s="357">
        <f>F242+G242</f>
        <v>0</v>
      </c>
      <c r="G243" s="358"/>
      <c r="H243" s="359">
        <f>H242+I242</f>
        <v>0</v>
      </c>
      <c r="I243" s="360"/>
      <c r="J243" s="356"/>
      <c r="K243" s="361">
        <f>K242+L242</f>
        <v>0</v>
      </c>
      <c r="L243" s="362"/>
      <c r="M243" s="361">
        <f>M242+N242</f>
        <v>0</v>
      </c>
      <c r="N243" s="362"/>
      <c r="O243" s="361">
        <f>O242+P242</f>
        <v>0</v>
      </c>
      <c r="P243" s="362"/>
      <c r="Q243" s="361">
        <f>Q242+R242</f>
        <v>0</v>
      </c>
      <c r="R243" s="362"/>
    </row>
    <row r="244" spans="1:18" x14ac:dyDescent="0.25">
      <c r="A244" s="209"/>
      <c r="B244" s="26"/>
      <c r="C244" s="27"/>
      <c r="D244" s="27"/>
      <c r="E244" s="28"/>
      <c r="F244" s="28"/>
      <c r="G244" s="211"/>
      <c r="H244" s="75"/>
      <c r="I244" s="75"/>
      <c r="J244" s="79"/>
      <c r="K244" s="79"/>
      <c r="L244" s="79"/>
      <c r="M244" s="80"/>
      <c r="N244" s="23"/>
      <c r="O244" s="23"/>
      <c r="P244" s="29"/>
      <c r="Q244" s="23"/>
    </row>
    <row r="245" spans="1:18" ht="11.25" thickBot="1" x14ac:dyDescent="0.3">
      <c r="A245" s="209"/>
      <c r="B245" s="26"/>
      <c r="C245" s="27"/>
      <c r="D245" s="27"/>
      <c r="E245" s="28"/>
      <c r="F245" s="28"/>
      <c r="G245" s="211"/>
      <c r="H245" s="75"/>
      <c r="I245" s="75"/>
      <c r="J245" s="79"/>
      <c r="K245" s="79"/>
      <c r="L245" s="79"/>
      <c r="M245" s="80"/>
      <c r="N245" s="23"/>
      <c r="O245" s="23"/>
      <c r="P245" s="29"/>
      <c r="Q245" s="23"/>
    </row>
    <row r="246" spans="1:18" s="201" customFormat="1" ht="31.5" x14ac:dyDescent="0.25">
      <c r="A246" s="133" t="s">
        <v>0</v>
      </c>
      <c r="B246" s="134" t="s">
        <v>1</v>
      </c>
      <c r="C246" s="135" t="s">
        <v>256</v>
      </c>
      <c r="D246" s="136" t="s">
        <v>257</v>
      </c>
      <c r="E246" s="134" t="s">
        <v>255</v>
      </c>
      <c r="F246" s="134" t="s">
        <v>286</v>
      </c>
      <c r="G246" s="134" t="s">
        <v>2</v>
      </c>
      <c r="H246" s="134" t="s">
        <v>3</v>
      </c>
      <c r="I246" s="134" t="s">
        <v>4</v>
      </c>
      <c r="J246" s="137" t="s">
        <v>258</v>
      </c>
      <c r="K246" s="138" t="s">
        <v>259</v>
      </c>
      <c r="L246" s="134" t="s">
        <v>5</v>
      </c>
      <c r="M246" s="139" t="s">
        <v>172</v>
      </c>
      <c r="N246" s="140" t="s">
        <v>260</v>
      </c>
      <c r="O246" s="141" t="s">
        <v>261</v>
      </c>
      <c r="P246" s="142" t="s">
        <v>6</v>
      </c>
      <c r="Q246" s="140" t="s">
        <v>262</v>
      </c>
      <c r="R246" s="143" t="s">
        <v>263</v>
      </c>
    </row>
    <row r="247" spans="1:18" ht="11.25" thickBot="1" x14ac:dyDescent="0.3">
      <c r="A247" s="212">
        <v>1</v>
      </c>
      <c r="B247" s="34">
        <v>2</v>
      </c>
      <c r="C247" s="187">
        <v>3</v>
      </c>
      <c r="D247" s="187">
        <v>4</v>
      </c>
      <c r="E247" s="34">
        <v>5</v>
      </c>
      <c r="F247" s="34">
        <v>6</v>
      </c>
      <c r="G247" s="34">
        <v>7</v>
      </c>
      <c r="H247" s="34">
        <v>8</v>
      </c>
      <c r="I247" s="34">
        <v>9</v>
      </c>
      <c r="J247" s="188">
        <v>10</v>
      </c>
      <c r="K247" s="188">
        <v>11</v>
      </c>
      <c r="L247" s="34">
        <v>12</v>
      </c>
      <c r="M247" s="189">
        <v>13</v>
      </c>
      <c r="N247" s="34" t="s">
        <v>250</v>
      </c>
      <c r="O247" s="34" t="s">
        <v>251</v>
      </c>
      <c r="P247" s="189">
        <v>16</v>
      </c>
      <c r="Q247" s="34" t="s">
        <v>252</v>
      </c>
      <c r="R247" s="190" t="s">
        <v>253</v>
      </c>
    </row>
    <row r="248" spans="1:18" ht="11.25" thickBot="1" x14ac:dyDescent="0.3">
      <c r="A248" s="340" t="s">
        <v>141</v>
      </c>
      <c r="B248" s="341"/>
      <c r="C248" s="341"/>
      <c r="D248" s="341"/>
      <c r="E248" s="341"/>
      <c r="F248" s="341"/>
      <c r="G248" s="341"/>
      <c r="H248" s="34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2"/>
    </row>
    <row r="249" spans="1:18" ht="31.5" customHeight="1" x14ac:dyDescent="0.25">
      <c r="A249" s="92" t="s">
        <v>264</v>
      </c>
      <c r="B249" s="191" t="s">
        <v>51</v>
      </c>
      <c r="C249" s="151">
        <v>90</v>
      </c>
      <c r="D249" s="156">
        <v>230</v>
      </c>
      <c r="E249" s="197" t="s">
        <v>7</v>
      </c>
      <c r="F249" s="197"/>
      <c r="G249" s="94"/>
      <c r="H249" s="95"/>
      <c r="I249" s="92"/>
      <c r="J249" s="151"/>
      <c r="K249" s="156"/>
      <c r="L249" s="92"/>
      <c r="M249" s="96"/>
      <c r="N249" s="152">
        <f t="shared" ref="N249" si="38">J249*M249</f>
        <v>0</v>
      </c>
      <c r="O249" s="120">
        <f>M249*K249</f>
        <v>0</v>
      </c>
      <c r="P249" s="97"/>
      <c r="Q249" s="128">
        <f>ROUND(N249+(N249*P249),2)</f>
        <v>0</v>
      </c>
      <c r="R249" s="122">
        <f t="shared" ref="R249" si="39">ROUND(O249+(O249*P249),2)</f>
        <v>0</v>
      </c>
    </row>
    <row r="250" spans="1:18" ht="21" x14ac:dyDescent="0.25">
      <c r="A250" s="72" t="s">
        <v>265</v>
      </c>
      <c r="B250" s="31" t="s">
        <v>52</v>
      </c>
      <c r="C250" s="117">
        <v>5</v>
      </c>
      <c r="D250" s="111">
        <v>220</v>
      </c>
      <c r="E250" s="8" t="s">
        <v>7</v>
      </c>
      <c r="F250" s="8"/>
      <c r="G250" s="6"/>
      <c r="H250" s="17"/>
      <c r="I250" s="72"/>
      <c r="J250" s="117"/>
      <c r="K250" s="111"/>
      <c r="L250" s="72"/>
      <c r="M250" s="76"/>
      <c r="N250" s="152">
        <f t="shared" ref="N250:N251" si="40">J250*M250</f>
        <v>0</v>
      </c>
      <c r="O250" s="120">
        <f t="shared" ref="O250:O251" si="41">M250*K250</f>
        <v>0</v>
      </c>
      <c r="P250" s="7"/>
      <c r="Q250" s="128">
        <f t="shared" ref="Q250:Q251" si="42">ROUND(N250+(N250*P250),2)</f>
        <v>0</v>
      </c>
      <c r="R250" s="122">
        <f t="shared" ref="R250:R251" si="43">ROUND(O250+(O250*P250),2)</f>
        <v>0</v>
      </c>
    </row>
    <row r="251" spans="1:18" ht="21" x14ac:dyDescent="0.25">
      <c r="A251" s="72" t="s">
        <v>266</v>
      </c>
      <c r="B251" s="31" t="s">
        <v>53</v>
      </c>
      <c r="C251" s="117">
        <v>5</v>
      </c>
      <c r="D251" s="111">
        <v>220</v>
      </c>
      <c r="E251" s="37" t="s">
        <v>7</v>
      </c>
      <c r="F251" s="37"/>
      <c r="G251" s="6"/>
      <c r="H251" s="17"/>
      <c r="I251" s="72"/>
      <c r="J251" s="117"/>
      <c r="K251" s="111"/>
      <c r="L251" s="72"/>
      <c r="M251" s="76"/>
      <c r="N251" s="152">
        <f t="shared" si="40"/>
        <v>0</v>
      </c>
      <c r="O251" s="120">
        <f t="shared" si="41"/>
        <v>0</v>
      </c>
      <c r="P251" s="7"/>
      <c r="Q251" s="128">
        <f t="shared" si="42"/>
        <v>0</v>
      </c>
      <c r="R251" s="122">
        <f t="shared" si="43"/>
        <v>0</v>
      </c>
    </row>
    <row r="252" spans="1:18" ht="11.25" thickBot="1" x14ac:dyDescent="0.3">
      <c r="A252" s="209"/>
      <c r="B252" s="26"/>
      <c r="C252" s="27"/>
      <c r="D252" s="27"/>
      <c r="E252" s="28"/>
      <c r="F252" s="74"/>
      <c r="G252" s="205"/>
      <c r="H252" s="74"/>
      <c r="I252" s="74"/>
      <c r="J252" s="100"/>
      <c r="K252" s="101"/>
      <c r="L252" s="101"/>
      <c r="M252" s="272" t="s">
        <v>276</v>
      </c>
      <c r="N252" s="173">
        <f>SUM(N249:N251)</f>
        <v>0</v>
      </c>
      <c r="O252" s="172">
        <f>SUM(O249:O251)</f>
        <v>0</v>
      </c>
      <c r="P252" s="105"/>
      <c r="Q252" s="157">
        <f>SUM(Q249:Q251)</f>
        <v>0</v>
      </c>
      <c r="R252" s="158">
        <f>SUM(R249:R251)</f>
        <v>0</v>
      </c>
    </row>
    <row r="253" spans="1:18" ht="11.25" thickBot="1" x14ac:dyDescent="0.3">
      <c r="A253" s="209"/>
      <c r="B253" s="26"/>
      <c r="C253" s="27"/>
      <c r="D253" s="27"/>
      <c r="E253" s="28"/>
      <c r="F253" s="21"/>
      <c r="G253" s="208"/>
      <c r="H253" s="21"/>
      <c r="I253" s="21"/>
      <c r="J253" s="102"/>
      <c r="K253" s="101"/>
      <c r="L253" s="101"/>
      <c r="M253" s="273"/>
      <c r="N253" s="103"/>
      <c r="O253" s="103"/>
      <c r="P253" s="104"/>
      <c r="Q253" s="23"/>
    </row>
    <row r="254" spans="1:18" ht="11.25" thickBot="1" x14ac:dyDescent="0.3">
      <c r="A254" s="209"/>
      <c r="B254" s="26"/>
      <c r="C254" s="27"/>
      <c r="D254" s="27"/>
      <c r="E254" s="28"/>
      <c r="F254" s="343" t="s">
        <v>141</v>
      </c>
      <c r="G254" s="344"/>
      <c r="H254" s="344"/>
      <c r="I254" s="344"/>
      <c r="J254" s="344"/>
      <c r="K254" s="344"/>
      <c r="L254" s="344"/>
      <c r="M254" s="344"/>
      <c r="N254" s="344"/>
      <c r="O254" s="344"/>
      <c r="P254" s="344"/>
      <c r="Q254" s="344"/>
      <c r="R254" s="345"/>
    </row>
    <row r="255" spans="1:18" ht="21.75" customHeight="1" thickBot="1" x14ac:dyDescent="0.3">
      <c r="A255" s="209"/>
      <c r="B255" s="26"/>
      <c r="C255" s="27"/>
      <c r="D255" s="27"/>
      <c r="E255" s="28"/>
      <c r="F255" s="346" t="s">
        <v>277</v>
      </c>
      <c r="G255" s="347"/>
      <c r="H255" s="348" t="s">
        <v>278</v>
      </c>
      <c r="I255" s="347"/>
      <c r="J255" s="107" t="s">
        <v>279</v>
      </c>
      <c r="K255" s="349" t="s">
        <v>280</v>
      </c>
      <c r="L255" s="350"/>
      <c r="M255" s="351" t="s">
        <v>281</v>
      </c>
      <c r="N255" s="352"/>
      <c r="O255" s="351" t="s">
        <v>282</v>
      </c>
      <c r="P255" s="352"/>
      <c r="Q255" s="351" t="s">
        <v>283</v>
      </c>
      <c r="R255" s="353"/>
    </row>
    <row r="256" spans="1:18" x14ac:dyDescent="0.25">
      <c r="A256" s="209"/>
      <c r="B256" s="26"/>
      <c r="C256" s="27"/>
      <c r="D256" s="27"/>
      <c r="E256" s="28"/>
      <c r="F256" s="106" t="s">
        <v>284</v>
      </c>
      <c r="G256" s="124" t="s">
        <v>285</v>
      </c>
      <c r="H256" s="106" t="s">
        <v>284</v>
      </c>
      <c r="I256" s="124" t="s">
        <v>285</v>
      </c>
      <c r="J256" s="354">
        <v>0.5</v>
      </c>
      <c r="K256" s="106" t="s">
        <v>284</v>
      </c>
      <c r="L256" s="124" t="s">
        <v>285</v>
      </c>
      <c r="M256" s="274" t="s">
        <v>284</v>
      </c>
      <c r="N256" s="124" t="s">
        <v>285</v>
      </c>
      <c r="O256" s="106" t="s">
        <v>284</v>
      </c>
      <c r="P256" s="124" t="s">
        <v>285</v>
      </c>
      <c r="Q256" s="106" t="s">
        <v>284</v>
      </c>
      <c r="R256" s="124" t="s">
        <v>285</v>
      </c>
    </row>
    <row r="257" spans="1:18" x14ac:dyDescent="0.25">
      <c r="A257" s="209"/>
      <c r="B257" s="26"/>
      <c r="C257" s="27"/>
      <c r="D257" s="27"/>
      <c r="E257" s="28"/>
      <c r="F257" s="130">
        <f>N252</f>
        <v>0</v>
      </c>
      <c r="G257" s="125">
        <f>O252</f>
        <v>0</v>
      </c>
      <c r="H257" s="130">
        <f>Q252</f>
        <v>0</v>
      </c>
      <c r="I257" s="126">
        <f>R252</f>
        <v>0</v>
      </c>
      <c r="J257" s="355"/>
      <c r="K257" s="131">
        <f>F257*J256</f>
        <v>0</v>
      </c>
      <c r="L257" s="126">
        <f>G257*J256</f>
        <v>0</v>
      </c>
      <c r="M257" s="132">
        <f>J256*H257</f>
        <v>0</v>
      </c>
      <c r="N257" s="127">
        <f>J256*I257</f>
        <v>0</v>
      </c>
      <c r="O257" s="132">
        <f>F257+K257</f>
        <v>0</v>
      </c>
      <c r="P257" s="127">
        <f>G257+L257</f>
        <v>0</v>
      </c>
      <c r="Q257" s="132">
        <f>H257+M257</f>
        <v>0</v>
      </c>
      <c r="R257" s="127">
        <f>I257+N257</f>
        <v>0</v>
      </c>
    </row>
    <row r="258" spans="1:18" ht="11.25" thickBot="1" x14ac:dyDescent="0.3">
      <c r="A258" s="209"/>
      <c r="B258" s="26"/>
      <c r="C258" s="27"/>
      <c r="D258" s="27"/>
      <c r="E258" s="28"/>
      <c r="F258" s="357">
        <f>F257+G257</f>
        <v>0</v>
      </c>
      <c r="G258" s="358"/>
      <c r="H258" s="359">
        <f>H257+I257</f>
        <v>0</v>
      </c>
      <c r="I258" s="360"/>
      <c r="J258" s="356"/>
      <c r="K258" s="361">
        <f>K257+L257</f>
        <v>0</v>
      </c>
      <c r="L258" s="362"/>
      <c r="M258" s="361">
        <f>M257+N257</f>
        <v>0</v>
      </c>
      <c r="N258" s="362"/>
      <c r="O258" s="361">
        <f>O257+P257</f>
        <v>0</v>
      </c>
      <c r="P258" s="362"/>
      <c r="Q258" s="361">
        <f>Q257+R257</f>
        <v>0</v>
      </c>
      <c r="R258" s="362"/>
    </row>
    <row r="259" spans="1:18" x14ac:dyDescent="0.25">
      <c r="A259" s="209"/>
      <c r="B259" s="26"/>
      <c r="C259" s="27"/>
      <c r="D259" s="27"/>
      <c r="E259" s="28"/>
      <c r="F259" s="28"/>
      <c r="G259" s="211"/>
      <c r="H259" s="75"/>
      <c r="I259" s="75"/>
      <c r="J259" s="79"/>
      <c r="K259" s="79"/>
      <c r="L259" s="79"/>
      <c r="M259" s="80"/>
      <c r="N259" s="23"/>
      <c r="O259" s="23"/>
      <c r="P259" s="29"/>
      <c r="Q259" s="23"/>
    </row>
    <row r="260" spans="1:18" ht="11.25" thickBot="1" x14ac:dyDescent="0.3">
      <c r="A260" s="209"/>
      <c r="B260" s="26"/>
      <c r="C260" s="27"/>
      <c r="D260" s="27"/>
      <c r="E260" s="28"/>
      <c r="F260" s="28"/>
      <c r="G260" s="211"/>
      <c r="H260" s="75"/>
      <c r="I260" s="75"/>
      <c r="J260" s="79"/>
      <c r="K260" s="79"/>
      <c r="L260" s="79"/>
      <c r="M260" s="80"/>
      <c r="N260" s="23"/>
      <c r="O260" s="23"/>
      <c r="P260" s="29"/>
      <c r="Q260" s="23"/>
    </row>
    <row r="261" spans="1:18" s="201" customFormat="1" ht="31.5" x14ac:dyDescent="0.25">
      <c r="A261" s="133" t="s">
        <v>0</v>
      </c>
      <c r="B261" s="134" t="s">
        <v>1</v>
      </c>
      <c r="C261" s="135" t="s">
        <v>256</v>
      </c>
      <c r="D261" s="136" t="s">
        <v>257</v>
      </c>
      <c r="E261" s="134" t="s">
        <v>255</v>
      </c>
      <c r="F261" s="134" t="s">
        <v>286</v>
      </c>
      <c r="G261" s="134" t="s">
        <v>2</v>
      </c>
      <c r="H261" s="134" t="s">
        <v>3</v>
      </c>
      <c r="I261" s="134" t="s">
        <v>4</v>
      </c>
      <c r="J261" s="137" t="s">
        <v>258</v>
      </c>
      <c r="K261" s="138" t="s">
        <v>259</v>
      </c>
      <c r="L261" s="134" t="s">
        <v>5</v>
      </c>
      <c r="M261" s="139" t="s">
        <v>172</v>
      </c>
      <c r="N261" s="140" t="s">
        <v>260</v>
      </c>
      <c r="O261" s="141" t="s">
        <v>261</v>
      </c>
      <c r="P261" s="142" t="s">
        <v>6</v>
      </c>
      <c r="Q261" s="140" t="s">
        <v>262</v>
      </c>
      <c r="R261" s="143" t="s">
        <v>263</v>
      </c>
    </row>
    <row r="262" spans="1:18" ht="11.25" thickBot="1" x14ac:dyDescent="0.3">
      <c r="A262" s="212">
        <v>1</v>
      </c>
      <c r="B262" s="34">
        <v>2</v>
      </c>
      <c r="C262" s="187">
        <v>3</v>
      </c>
      <c r="D262" s="187">
        <v>4</v>
      </c>
      <c r="E262" s="34">
        <v>5</v>
      </c>
      <c r="F262" s="34">
        <v>6</v>
      </c>
      <c r="G262" s="34">
        <v>7</v>
      </c>
      <c r="H262" s="34">
        <v>8</v>
      </c>
      <c r="I262" s="34">
        <v>9</v>
      </c>
      <c r="J262" s="188">
        <v>10</v>
      </c>
      <c r="K262" s="188">
        <v>11</v>
      </c>
      <c r="L262" s="34">
        <v>12</v>
      </c>
      <c r="M262" s="189">
        <v>13</v>
      </c>
      <c r="N262" s="34" t="s">
        <v>250</v>
      </c>
      <c r="O262" s="34" t="s">
        <v>251</v>
      </c>
      <c r="P262" s="189">
        <v>16</v>
      </c>
      <c r="Q262" s="34" t="s">
        <v>252</v>
      </c>
      <c r="R262" s="190" t="s">
        <v>253</v>
      </c>
    </row>
    <row r="263" spans="1:18" ht="11.25" thickBot="1" x14ac:dyDescent="0.3">
      <c r="A263" s="340" t="s">
        <v>142</v>
      </c>
      <c r="B263" s="341"/>
      <c r="C263" s="341"/>
      <c r="D263" s="341"/>
      <c r="E263" s="341"/>
      <c r="F263" s="341"/>
      <c r="G263" s="341"/>
      <c r="H263" s="341"/>
      <c r="I263" s="341"/>
      <c r="J263" s="341"/>
      <c r="K263" s="341"/>
      <c r="L263" s="341"/>
      <c r="M263" s="341"/>
      <c r="N263" s="341"/>
      <c r="O263" s="341"/>
      <c r="P263" s="341"/>
      <c r="Q263" s="341"/>
      <c r="R263" s="342"/>
    </row>
    <row r="264" spans="1:18" x14ac:dyDescent="0.25">
      <c r="A264" s="92" t="s">
        <v>264</v>
      </c>
      <c r="B264" s="164" t="s">
        <v>54</v>
      </c>
      <c r="C264" s="174">
        <v>520</v>
      </c>
      <c r="D264" s="154">
        <v>0</v>
      </c>
      <c r="E264" s="25" t="s">
        <v>7</v>
      </c>
      <c r="F264" s="25"/>
      <c r="G264" s="94"/>
      <c r="H264" s="95"/>
      <c r="I264" s="92"/>
      <c r="J264" s="174"/>
      <c r="K264" s="154"/>
      <c r="L264" s="92"/>
      <c r="M264" s="96"/>
      <c r="N264" s="152">
        <f>J264*M264</f>
        <v>0</v>
      </c>
      <c r="O264" s="120">
        <f t="shared" ref="O264" si="44">M264*K264</f>
        <v>0</v>
      </c>
      <c r="P264" s="97"/>
      <c r="Q264" s="128">
        <f>ROUND(N264+(N264*P264),2)</f>
        <v>0</v>
      </c>
      <c r="R264" s="122">
        <f t="shared" ref="R264" si="45">ROUND(O264+(O264*P264),2)</f>
        <v>0</v>
      </c>
    </row>
    <row r="265" spans="1:18" ht="11.25" thickBot="1" x14ac:dyDescent="0.3">
      <c r="A265" s="206"/>
      <c r="C265" s="20"/>
      <c r="D265" s="20"/>
      <c r="E265" s="21"/>
      <c r="F265" s="74"/>
      <c r="G265" s="205"/>
      <c r="H265" s="74"/>
      <c r="I265" s="74"/>
      <c r="J265" s="100"/>
      <c r="K265" s="101"/>
      <c r="L265" s="101"/>
      <c r="M265" s="272" t="s">
        <v>276</v>
      </c>
      <c r="N265" s="173">
        <f>SUM(N262:N264)</f>
        <v>0</v>
      </c>
      <c r="O265" s="172">
        <f>SUM(O262:O264)</f>
        <v>0</v>
      </c>
      <c r="P265" s="105"/>
      <c r="Q265" s="157">
        <f>SUM(Q262:Q264)</f>
        <v>0</v>
      </c>
      <c r="R265" s="158">
        <f>SUM(R262:R264)</f>
        <v>0</v>
      </c>
    </row>
    <row r="266" spans="1:18" ht="11.25" thickBot="1" x14ac:dyDescent="0.3">
      <c r="F266" s="21"/>
      <c r="G266" s="208"/>
      <c r="H266" s="21"/>
      <c r="I266" s="21"/>
      <c r="J266" s="102"/>
      <c r="K266" s="101"/>
      <c r="L266" s="101"/>
      <c r="M266" s="273"/>
      <c r="N266" s="103"/>
      <c r="O266" s="103"/>
      <c r="P266" s="104"/>
      <c r="Q266" s="23"/>
    </row>
    <row r="267" spans="1:18" ht="11.25" thickBot="1" x14ac:dyDescent="0.3">
      <c r="F267" s="343" t="s">
        <v>142</v>
      </c>
      <c r="G267" s="344"/>
      <c r="H267" s="344"/>
      <c r="I267" s="344"/>
      <c r="J267" s="344"/>
      <c r="K267" s="344"/>
      <c r="L267" s="344"/>
      <c r="M267" s="344"/>
      <c r="N267" s="344"/>
      <c r="O267" s="344"/>
      <c r="P267" s="344"/>
      <c r="Q267" s="344"/>
      <c r="R267" s="345"/>
    </row>
    <row r="268" spans="1:18" ht="21.75" customHeight="1" thickBot="1" x14ac:dyDescent="0.3">
      <c r="F268" s="346" t="s">
        <v>277</v>
      </c>
      <c r="G268" s="347"/>
      <c r="H268" s="348" t="s">
        <v>278</v>
      </c>
      <c r="I268" s="347"/>
      <c r="J268" s="107" t="s">
        <v>279</v>
      </c>
      <c r="K268" s="349" t="s">
        <v>280</v>
      </c>
      <c r="L268" s="350"/>
      <c r="M268" s="351" t="s">
        <v>281</v>
      </c>
      <c r="N268" s="352"/>
      <c r="O268" s="351" t="s">
        <v>282</v>
      </c>
      <c r="P268" s="352"/>
      <c r="Q268" s="351" t="s">
        <v>283</v>
      </c>
      <c r="R268" s="353"/>
    </row>
    <row r="269" spans="1:18" x14ac:dyDescent="0.25">
      <c r="F269" s="106" t="s">
        <v>284</v>
      </c>
      <c r="G269" s="124" t="s">
        <v>285</v>
      </c>
      <c r="H269" s="106" t="s">
        <v>284</v>
      </c>
      <c r="I269" s="124" t="s">
        <v>285</v>
      </c>
      <c r="J269" s="354">
        <v>0.5</v>
      </c>
      <c r="K269" s="106" t="s">
        <v>284</v>
      </c>
      <c r="L269" s="124" t="s">
        <v>285</v>
      </c>
      <c r="M269" s="274" t="s">
        <v>284</v>
      </c>
      <c r="N269" s="124" t="s">
        <v>285</v>
      </c>
      <c r="O269" s="106" t="s">
        <v>284</v>
      </c>
      <c r="P269" s="124" t="s">
        <v>285</v>
      </c>
      <c r="Q269" s="106" t="s">
        <v>284</v>
      </c>
      <c r="R269" s="124" t="s">
        <v>285</v>
      </c>
    </row>
    <row r="270" spans="1:18" x14ac:dyDescent="0.25">
      <c r="F270" s="130">
        <f>N265</f>
        <v>0</v>
      </c>
      <c r="G270" s="125">
        <f>O265</f>
        <v>0</v>
      </c>
      <c r="H270" s="130">
        <f>Q265</f>
        <v>0</v>
      </c>
      <c r="I270" s="126">
        <f>R265</f>
        <v>0</v>
      </c>
      <c r="J270" s="355"/>
      <c r="K270" s="131">
        <f>F270*J269</f>
        <v>0</v>
      </c>
      <c r="L270" s="126">
        <f>G270*J269</f>
        <v>0</v>
      </c>
      <c r="M270" s="132">
        <f>J269*H270</f>
        <v>0</v>
      </c>
      <c r="N270" s="127">
        <f>J269*I270</f>
        <v>0</v>
      </c>
      <c r="O270" s="132">
        <f>F270+K270</f>
        <v>0</v>
      </c>
      <c r="P270" s="127">
        <f>G270+L270</f>
        <v>0</v>
      </c>
      <c r="Q270" s="132">
        <f>H270+M270</f>
        <v>0</v>
      </c>
      <c r="R270" s="127">
        <f>I270+N270</f>
        <v>0</v>
      </c>
    </row>
    <row r="271" spans="1:18" ht="11.25" thickBot="1" x14ac:dyDescent="0.3">
      <c r="F271" s="357">
        <f>F270+G270</f>
        <v>0</v>
      </c>
      <c r="G271" s="358"/>
      <c r="H271" s="359">
        <f>H270+I270</f>
        <v>0</v>
      </c>
      <c r="I271" s="360"/>
      <c r="J271" s="356"/>
      <c r="K271" s="361">
        <f>K270+L270</f>
        <v>0</v>
      </c>
      <c r="L271" s="362"/>
      <c r="M271" s="361">
        <f>M270+N270</f>
        <v>0</v>
      </c>
      <c r="N271" s="362"/>
      <c r="O271" s="361">
        <f>O270+P270</f>
        <v>0</v>
      </c>
      <c r="P271" s="362"/>
      <c r="Q271" s="361">
        <f>Q270+R270</f>
        <v>0</v>
      </c>
      <c r="R271" s="362"/>
    </row>
    <row r="273" spans="1:18" ht="11.25" thickBot="1" x14ac:dyDescent="0.3"/>
    <row r="274" spans="1:18" s="201" customFormat="1" ht="31.5" x14ac:dyDescent="0.25">
      <c r="A274" s="133" t="s">
        <v>0</v>
      </c>
      <c r="B274" s="134" t="s">
        <v>1</v>
      </c>
      <c r="C274" s="135" t="s">
        <v>256</v>
      </c>
      <c r="D274" s="136" t="s">
        <v>257</v>
      </c>
      <c r="E274" s="134" t="s">
        <v>255</v>
      </c>
      <c r="F274" s="134" t="s">
        <v>286</v>
      </c>
      <c r="G274" s="134" t="s">
        <v>2</v>
      </c>
      <c r="H274" s="134" t="s">
        <v>3</v>
      </c>
      <c r="I274" s="134" t="s">
        <v>4</v>
      </c>
      <c r="J274" s="137" t="s">
        <v>258</v>
      </c>
      <c r="K274" s="138" t="s">
        <v>259</v>
      </c>
      <c r="L274" s="134" t="s">
        <v>5</v>
      </c>
      <c r="M274" s="139" t="s">
        <v>172</v>
      </c>
      <c r="N274" s="140" t="s">
        <v>260</v>
      </c>
      <c r="O274" s="141" t="s">
        <v>261</v>
      </c>
      <c r="P274" s="142" t="s">
        <v>6</v>
      </c>
      <c r="Q274" s="140" t="s">
        <v>262</v>
      </c>
      <c r="R274" s="143" t="s">
        <v>263</v>
      </c>
    </row>
    <row r="275" spans="1:18" ht="11.25" thickBot="1" x14ac:dyDescent="0.3">
      <c r="A275" s="212">
        <v>1</v>
      </c>
      <c r="B275" s="34">
        <v>2</v>
      </c>
      <c r="C275" s="187">
        <v>3</v>
      </c>
      <c r="D275" s="187">
        <v>4</v>
      </c>
      <c r="E275" s="34">
        <v>5</v>
      </c>
      <c r="F275" s="34">
        <v>6</v>
      </c>
      <c r="G275" s="34">
        <v>7</v>
      </c>
      <c r="H275" s="34">
        <v>8</v>
      </c>
      <c r="I275" s="34">
        <v>9</v>
      </c>
      <c r="J275" s="188">
        <v>10</v>
      </c>
      <c r="K275" s="188">
        <v>11</v>
      </c>
      <c r="L275" s="34">
        <v>12</v>
      </c>
      <c r="M275" s="189">
        <v>13</v>
      </c>
      <c r="N275" s="34" t="s">
        <v>250</v>
      </c>
      <c r="O275" s="34" t="s">
        <v>251</v>
      </c>
      <c r="P275" s="189">
        <v>16</v>
      </c>
      <c r="Q275" s="34" t="s">
        <v>252</v>
      </c>
      <c r="R275" s="190" t="s">
        <v>253</v>
      </c>
    </row>
    <row r="276" spans="1:18" ht="11.25" thickBot="1" x14ac:dyDescent="0.3">
      <c r="A276" s="340" t="s">
        <v>143</v>
      </c>
      <c r="B276" s="341"/>
      <c r="C276" s="341"/>
      <c r="D276" s="341"/>
      <c r="E276" s="341"/>
      <c r="F276" s="341"/>
      <c r="G276" s="341"/>
      <c r="H276" s="341"/>
      <c r="I276" s="341"/>
      <c r="J276" s="341"/>
      <c r="K276" s="341"/>
      <c r="L276" s="341"/>
      <c r="M276" s="341"/>
      <c r="N276" s="341"/>
      <c r="O276" s="341"/>
      <c r="P276" s="341"/>
      <c r="Q276" s="341"/>
      <c r="R276" s="342"/>
    </row>
    <row r="277" spans="1:18" ht="21" x14ac:dyDescent="0.25">
      <c r="A277" s="92" t="s">
        <v>264</v>
      </c>
      <c r="B277" s="93" t="s">
        <v>55</v>
      </c>
      <c r="C277" s="114">
        <v>2</v>
      </c>
      <c r="D277" s="108">
        <v>0</v>
      </c>
      <c r="E277" s="42" t="s">
        <v>7</v>
      </c>
      <c r="F277" s="42"/>
      <c r="G277" s="94"/>
      <c r="H277" s="95"/>
      <c r="I277" s="92"/>
      <c r="J277" s="114"/>
      <c r="K277" s="108"/>
      <c r="L277" s="92"/>
      <c r="M277" s="96"/>
      <c r="N277" s="152">
        <f>J277*M277</f>
        <v>0</v>
      </c>
      <c r="O277" s="120">
        <f t="shared" ref="O277:O282" si="46">M277*K277</f>
        <v>0</v>
      </c>
      <c r="P277" s="97"/>
      <c r="Q277" s="128">
        <f>ROUND(N277+(N277*P277),2)</f>
        <v>0</v>
      </c>
      <c r="R277" s="122">
        <f t="shared" ref="R277:R282" si="47">ROUND(O277+(O277*P277),2)</f>
        <v>0</v>
      </c>
    </row>
    <row r="278" spans="1:18" ht="21" x14ac:dyDescent="0.25">
      <c r="A278" s="72" t="s">
        <v>265</v>
      </c>
      <c r="B278" s="5" t="s">
        <v>56</v>
      </c>
      <c r="C278" s="118">
        <v>8</v>
      </c>
      <c r="D278" s="112">
        <v>0</v>
      </c>
      <c r="E278" s="4" t="s">
        <v>7</v>
      </c>
      <c r="F278" s="4"/>
      <c r="G278" s="6"/>
      <c r="H278" s="17"/>
      <c r="I278" s="72"/>
      <c r="J278" s="118"/>
      <c r="K278" s="112"/>
      <c r="L278" s="72"/>
      <c r="M278" s="76"/>
      <c r="N278" s="152">
        <f t="shared" ref="N278:N282" si="48">J278*M278</f>
        <v>0</v>
      </c>
      <c r="O278" s="120">
        <f t="shared" si="46"/>
        <v>0</v>
      </c>
      <c r="P278" s="7"/>
      <c r="Q278" s="128">
        <f t="shared" ref="Q278:Q282" si="49">ROUND(N278+(N278*P278),2)</f>
        <v>0</v>
      </c>
      <c r="R278" s="122">
        <f t="shared" si="47"/>
        <v>0</v>
      </c>
    </row>
    <row r="279" spans="1:18" ht="21" x14ac:dyDescent="0.25">
      <c r="A279" s="72" t="s">
        <v>266</v>
      </c>
      <c r="B279" s="12" t="s">
        <v>57</v>
      </c>
      <c r="C279" s="117">
        <v>16</v>
      </c>
      <c r="D279" s="111">
        <v>0</v>
      </c>
      <c r="E279" s="8" t="s">
        <v>7</v>
      </c>
      <c r="F279" s="8"/>
      <c r="G279" s="6"/>
      <c r="H279" s="17"/>
      <c r="I279" s="72"/>
      <c r="J279" s="117"/>
      <c r="K279" s="111"/>
      <c r="L279" s="72"/>
      <c r="M279" s="76"/>
      <c r="N279" s="152">
        <f t="shared" si="48"/>
        <v>0</v>
      </c>
      <c r="O279" s="120">
        <f t="shared" si="46"/>
        <v>0</v>
      </c>
      <c r="P279" s="7"/>
      <c r="Q279" s="128">
        <f t="shared" si="49"/>
        <v>0</v>
      </c>
      <c r="R279" s="122">
        <f t="shared" si="47"/>
        <v>0</v>
      </c>
    </row>
    <row r="280" spans="1:18" x14ac:dyDescent="0.25">
      <c r="A280" s="72" t="s">
        <v>267</v>
      </c>
      <c r="B280" s="41" t="s">
        <v>176</v>
      </c>
      <c r="C280" s="117">
        <v>60</v>
      </c>
      <c r="D280" s="111">
        <v>0</v>
      </c>
      <c r="E280" s="8" t="s">
        <v>7</v>
      </c>
      <c r="F280" s="8"/>
      <c r="G280" s="6"/>
      <c r="H280" s="17"/>
      <c r="I280" s="72"/>
      <c r="J280" s="117"/>
      <c r="K280" s="111"/>
      <c r="L280" s="72"/>
      <c r="M280" s="76"/>
      <c r="N280" s="152">
        <f t="shared" si="48"/>
        <v>0</v>
      </c>
      <c r="O280" s="120">
        <f t="shared" si="46"/>
        <v>0</v>
      </c>
      <c r="P280" s="7"/>
      <c r="Q280" s="128">
        <f t="shared" si="49"/>
        <v>0</v>
      </c>
      <c r="R280" s="122">
        <f t="shared" si="47"/>
        <v>0</v>
      </c>
    </row>
    <row r="281" spans="1:18" x14ac:dyDescent="0.25">
      <c r="A281" s="72" t="s">
        <v>268</v>
      </c>
      <c r="B281" s="41" t="s">
        <v>245</v>
      </c>
      <c r="C281" s="198">
        <v>38</v>
      </c>
      <c r="D281" s="111">
        <v>0</v>
      </c>
      <c r="E281" s="8" t="s">
        <v>7</v>
      </c>
      <c r="F281" s="8"/>
      <c r="G281" s="6"/>
      <c r="H281" s="17"/>
      <c r="I281" s="72"/>
      <c r="J281" s="198"/>
      <c r="K281" s="111"/>
      <c r="L281" s="72"/>
      <c r="M281" s="76"/>
      <c r="N281" s="152">
        <f t="shared" si="48"/>
        <v>0</v>
      </c>
      <c r="O281" s="120">
        <f t="shared" si="46"/>
        <v>0</v>
      </c>
      <c r="P281" s="7"/>
      <c r="Q281" s="128">
        <f t="shared" si="49"/>
        <v>0</v>
      </c>
      <c r="R281" s="122">
        <f t="shared" si="47"/>
        <v>0</v>
      </c>
    </row>
    <row r="282" spans="1:18" x14ac:dyDescent="0.25">
      <c r="A282" s="72" t="s">
        <v>269</v>
      </c>
      <c r="B282" s="41" t="s">
        <v>246</v>
      </c>
      <c r="C282" s="198">
        <v>24</v>
      </c>
      <c r="D282" s="111">
        <v>0</v>
      </c>
      <c r="E282" s="8" t="s">
        <v>7</v>
      </c>
      <c r="F282" s="8"/>
      <c r="G282" s="6"/>
      <c r="H282" s="17"/>
      <c r="I282" s="72"/>
      <c r="J282" s="198"/>
      <c r="K282" s="111"/>
      <c r="L282" s="72"/>
      <c r="M282" s="76"/>
      <c r="N282" s="152">
        <f t="shared" si="48"/>
        <v>0</v>
      </c>
      <c r="O282" s="120">
        <f t="shared" si="46"/>
        <v>0</v>
      </c>
      <c r="P282" s="7"/>
      <c r="Q282" s="128">
        <f t="shared" si="49"/>
        <v>0</v>
      </c>
      <c r="R282" s="122">
        <f t="shared" si="47"/>
        <v>0</v>
      </c>
    </row>
    <row r="283" spans="1:18" ht="11.25" thickBot="1" x14ac:dyDescent="0.3">
      <c r="A283" s="209"/>
      <c r="B283" s="26"/>
      <c r="C283" s="27"/>
      <c r="D283" s="27"/>
      <c r="E283" s="28"/>
      <c r="F283" s="74"/>
      <c r="G283" s="205"/>
      <c r="H283" s="74"/>
      <c r="I283" s="74"/>
      <c r="J283" s="100"/>
      <c r="K283" s="101"/>
      <c r="L283" s="101"/>
      <c r="M283" s="272" t="s">
        <v>276</v>
      </c>
      <c r="N283" s="173">
        <f>SUM(N277:N282)</f>
        <v>0</v>
      </c>
      <c r="O283" s="172">
        <f>SUM(O277:O282)</f>
        <v>0</v>
      </c>
      <c r="P283" s="105"/>
      <c r="Q283" s="157">
        <f>SUM(Q277:Q282)</f>
        <v>0</v>
      </c>
      <c r="R283" s="158">
        <f>SUM(R277:R282)</f>
        <v>0</v>
      </c>
    </row>
    <row r="284" spans="1:18" ht="11.25" thickBot="1" x14ac:dyDescent="0.3">
      <c r="A284" s="209"/>
      <c r="B284" s="26"/>
      <c r="C284" s="27"/>
      <c r="D284" s="27"/>
      <c r="E284" s="28"/>
      <c r="F284" s="21"/>
      <c r="G284" s="208"/>
      <c r="H284" s="21"/>
      <c r="I284" s="21"/>
      <c r="J284" s="102"/>
      <c r="K284" s="101"/>
      <c r="L284" s="101"/>
      <c r="M284" s="273"/>
      <c r="N284" s="103"/>
      <c r="O284" s="103"/>
      <c r="P284" s="104"/>
      <c r="Q284" s="23"/>
    </row>
    <row r="285" spans="1:18" ht="11.25" thickBot="1" x14ac:dyDescent="0.3">
      <c r="A285" s="209"/>
      <c r="B285" s="26"/>
      <c r="C285" s="27"/>
      <c r="D285" s="27"/>
      <c r="E285" s="28"/>
      <c r="F285" s="343" t="s">
        <v>143</v>
      </c>
      <c r="G285" s="344"/>
      <c r="H285" s="344"/>
      <c r="I285" s="344"/>
      <c r="J285" s="344"/>
      <c r="K285" s="344"/>
      <c r="L285" s="344"/>
      <c r="M285" s="344"/>
      <c r="N285" s="344"/>
      <c r="O285" s="344"/>
      <c r="P285" s="344"/>
      <c r="Q285" s="344"/>
      <c r="R285" s="345"/>
    </row>
    <row r="286" spans="1:18" ht="21.75" customHeight="1" thickBot="1" x14ac:dyDescent="0.3">
      <c r="A286" s="209"/>
      <c r="B286" s="26"/>
      <c r="C286" s="27"/>
      <c r="D286" s="27"/>
      <c r="E286" s="28"/>
      <c r="F286" s="346" t="s">
        <v>277</v>
      </c>
      <c r="G286" s="347"/>
      <c r="H286" s="348" t="s">
        <v>278</v>
      </c>
      <c r="I286" s="347"/>
      <c r="J286" s="107" t="s">
        <v>279</v>
      </c>
      <c r="K286" s="349" t="s">
        <v>280</v>
      </c>
      <c r="L286" s="350"/>
      <c r="M286" s="351" t="s">
        <v>281</v>
      </c>
      <c r="N286" s="352"/>
      <c r="O286" s="351" t="s">
        <v>282</v>
      </c>
      <c r="P286" s="352"/>
      <c r="Q286" s="351" t="s">
        <v>283</v>
      </c>
      <c r="R286" s="353"/>
    </row>
    <row r="287" spans="1:18" x14ac:dyDescent="0.25">
      <c r="A287" s="209"/>
      <c r="B287" s="26"/>
      <c r="C287" s="27"/>
      <c r="D287" s="27"/>
      <c r="E287" s="28"/>
      <c r="F287" s="106" t="s">
        <v>284</v>
      </c>
      <c r="G287" s="124" t="s">
        <v>285</v>
      </c>
      <c r="H287" s="106" t="s">
        <v>284</v>
      </c>
      <c r="I287" s="124" t="s">
        <v>285</v>
      </c>
      <c r="J287" s="354">
        <v>0.5</v>
      </c>
      <c r="K287" s="106" t="s">
        <v>284</v>
      </c>
      <c r="L287" s="124" t="s">
        <v>285</v>
      </c>
      <c r="M287" s="274" t="s">
        <v>284</v>
      </c>
      <c r="N287" s="124" t="s">
        <v>285</v>
      </c>
      <c r="O287" s="106" t="s">
        <v>284</v>
      </c>
      <c r="P287" s="124" t="s">
        <v>285</v>
      </c>
      <c r="Q287" s="106" t="s">
        <v>284</v>
      </c>
      <c r="R287" s="124" t="s">
        <v>285</v>
      </c>
    </row>
    <row r="288" spans="1:18" x14ac:dyDescent="0.25">
      <c r="A288" s="209"/>
      <c r="B288" s="26"/>
      <c r="C288" s="27"/>
      <c r="D288" s="27"/>
      <c r="E288" s="28"/>
      <c r="F288" s="130">
        <f>N283</f>
        <v>0</v>
      </c>
      <c r="G288" s="125">
        <f>O283</f>
        <v>0</v>
      </c>
      <c r="H288" s="130">
        <f>Q283</f>
        <v>0</v>
      </c>
      <c r="I288" s="126">
        <f>R283</f>
        <v>0</v>
      </c>
      <c r="J288" s="355"/>
      <c r="K288" s="131">
        <f>F288*J287</f>
        <v>0</v>
      </c>
      <c r="L288" s="126">
        <f>G288*J287</f>
        <v>0</v>
      </c>
      <c r="M288" s="132">
        <f>J287*H288</f>
        <v>0</v>
      </c>
      <c r="N288" s="127">
        <f>J287*I288</f>
        <v>0</v>
      </c>
      <c r="O288" s="132">
        <f>F288+K288</f>
        <v>0</v>
      </c>
      <c r="P288" s="127">
        <f>G288+L288</f>
        <v>0</v>
      </c>
      <c r="Q288" s="132">
        <f>H288+M288</f>
        <v>0</v>
      </c>
      <c r="R288" s="127">
        <f>I288+N288</f>
        <v>0</v>
      </c>
    </row>
    <row r="289" spans="1:18" ht="11.25" thickBot="1" x14ac:dyDescent="0.3">
      <c r="A289" s="209"/>
      <c r="B289" s="26"/>
      <c r="C289" s="27"/>
      <c r="D289" s="27"/>
      <c r="E289" s="28"/>
      <c r="F289" s="357">
        <f>F288+G288</f>
        <v>0</v>
      </c>
      <c r="G289" s="358"/>
      <c r="H289" s="359">
        <f>H288+I288</f>
        <v>0</v>
      </c>
      <c r="I289" s="360"/>
      <c r="J289" s="356"/>
      <c r="K289" s="361">
        <f>K288+L288</f>
        <v>0</v>
      </c>
      <c r="L289" s="362"/>
      <c r="M289" s="361">
        <f>M288+N288</f>
        <v>0</v>
      </c>
      <c r="N289" s="362"/>
      <c r="O289" s="361">
        <f>O288+P288</f>
        <v>0</v>
      </c>
      <c r="P289" s="362"/>
      <c r="Q289" s="361">
        <f>Q288+R288</f>
        <v>0</v>
      </c>
      <c r="R289" s="362"/>
    </row>
    <row r="290" spans="1:18" x14ac:dyDescent="0.25">
      <c r="A290" s="209"/>
      <c r="B290" s="26"/>
      <c r="C290" s="27"/>
      <c r="D290" s="27"/>
      <c r="E290" s="28"/>
      <c r="F290" s="28"/>
      <c r="G290" s="211"/>
      <c r="H290" s="75"/>
      <c r="I290" s="75"/>
      <c r="J290" s="79"/>
      <c r="K290" s="79"/>
      <c r="L290" s="79"/>
      <c r="M290" s="80"/>
      <c r="N290" s="23"/>
      <c r="O290" s="23"/>
      <c r="P290" s="29"/>
      <c r="Q290" s="23"/>
    </row>
    <row r="291" spans="1:18" ht="11.25" thickBot="1" x14ac:dyDescent="0.3">
      <c r="A291" s="209"/>
      <c r="B291" s="26"/>
      <c r="C291" s="27"/>
      <c r="D291" s="27"/>
      <c r="E291" s="28"/>
      <c r="F291" s="28"/>
      <c r="G291" s="211"/>
      <c r="H291" s="75"/>
      <c r="I291" s="75"/>
      <c r="J291" s="79"/>
      <c r="K291" s="79"/>
      <c r="L291" s="79"/>
      <c r="M291" s="80"/>
      <c r="N291" s="23"/>
      <c r="O291" s="23"/>
      <c r="P291" s="29"/>
      <c r="Q291" s="23"/>
    </row>
    <row r="292" spans="1:18" s="201" customFormat="1" ht="31.5" x14ac:dyDescent="0.25">
      <c r="A292" s="133" t="s">
        <v>0</v>
      </c>
      <c r="B292" s="134" t="s">
        <v>1</v>
      </c>
      <c r="C292" s="135" t="s">
        <v>256</v>
      </c>
      <c r="D292" s="136" t="s">
        <v>257</v>
      </c>
      <c r="E292" s="134" t="s">
        <v>255</v>
      </c>
      <c r="F292" s="134" t="s">
        <v>286</v>
      </c>
      <c r="G292" s="134" t="s">
        <v>2</v>
      </c>
      <c r="H292" s="134" t="s">
        <v>3</v>
      </c>
      <c r="I292" s="134" t="s">
        <v>4</v>
      </c>
      <c r="J292" s="137" t="s">
        <v>258</v>
      </c>
      <c r="K292" s="138" t="s">
        <v>259</v>
      </c>
      <c r="L292" s="134" t="s">
        <v>5</v>
      </c>
      <c r="M292" s="139" t="s">
        <v>172</v>
      </c>
      <c r="N292" s="140" t="s">
        <v>260</v>
      </c>
      <c r="O292" s="141" t="s">
        <v>261</v>
      </c>
      <c r="P292" s="142" t="s">
        <v>6</v>
      </c>
      <c r="Q292" s="140" t="s">
        <v>262</v>
      </c>
      <c r="R292" s="143" t="s">
        <v>263</v>
      </c>
    </row>
    <row r="293" spans="1:18" ht="11.25" thickBot="1" x14ac:dyDescent="0.3">
      <c r="A293" s="212">
        <v>1</v>
      </c>
      <c r="B293" s="34">
        <v>2</v>
      </c>
      <c r="C293" s="187">
        <v>3</v>
      </c>
      <c r="D293" s="187">
        <v>4</v>
      </c>
      <c r="E293" s="34">
        <v>5</v>
      </c>
      <c r="F293" s="34">
        <v>6</v>
      </c>
      <c r="G293" s="34">
        <v>7</v>
      </c>
      <c r="H293" s="34">
        <v>8</v>
      </c>
      <c r="I293" s="34">
        <v>9</v>
      </c>
      <c r="J293" s="188">
        <v>10</v>
      </c>
      <c r="K293" s="188">
        <v>11</v>
      </c>
      <c r="L293" s="34">
        <v>12</v>
      </c>
      <c r="M293" s="189">
        <v>13</v>
      </c>
      <c r="N293" s="34" t="s">
        <v>250</v>
      </c>
      <c r="O293" s="34" t="s">
        <v>251</v>
      </c>
      <c r="P293" s="189">
        <v>16</v>
      </c>
      <c r="Q293" s="34" t="s">
        <v>252</v>
      </c>
      <c r="R293" s="190" t="s">
        <v>253</v>
      </c>
    </row>
    <row r="294" spans="1:18" ht="11.25" thickBot="1" x14ac:dyDescent="0.3">
      <c r="A294" s="340" t="s">
        <v>144</v>
      </c>
      <c r="B294" s="341"/>
      <c r="C294" s="341"/>
      <c r="D294" s="341"/>
      <c r="E294" s="341"/>
      <c r="F294" s="341"/>
      <c r="G294" s="341"/>
      <c r="H294" s="341"/>
      <c r="I294" s="341"/>
      <c r="J294" s="341"/>
      <c r="K294" s="341"/>
      <c r="L294" s="341"/>
      <c r="M294" s="341"/>
      <c r="N294" s="341"/>
      <c r="O294" s="341"/>
      <c r="P294" s="341"/>
      <c r="Q294" s="341"/>
      <c r="R294" s="342"/>
    </row>
    <row r="295" spans="1:18" x14ac:dyDescent="0.25">
      <c r="A295" s="92" t="s">
        <v>264</v>
      </c>
      <c r="B295" s="164" t="s">
        <v>58</v>
      </c>
      <c r="C295" s="165">
        <v>1</v>
      </c>
      <c r="D295" s="169">
        <v>0</v>
      </c>
      <c r="E295" s="42" t="s">
        <v>7</v>
      </c>
      <c r="F295" s="42"/>
      <c r="G295" s="94"/>
      <c r="H295" s="95"/>
      <c r="I295" s="92"/>
      <c r="J295" s="165"/>
      <c r="K295" s="169"/>
      <c r="L295" s="92"/>
      <c r="M295" s="96"/>
      <c r="N295" s="152">
        <f>J295*M295</f>
        <v>0</v>
      </c>
      <c r="O295" s="120">
        <f t="shared" ref="O295:O300" si="50">M295*K295</f>
        <v>0</v>
      </c>
      <c r="P295" s="97"/>
      <c r="Q295" s="128">
        <f>ROUND(N295+(N295*P295),2)</f>
        <v>0</v>
      </c>
      <c r="R295" s="122">
        <f t="shared" ref="R295:R300" si="51">ROUND(O295+(O295*P295),2)</f>
        <v>0</v>
      </c>
    </row>
    <row r="296" spans="1:18" x14ac:dyDescent="0.25">
      <c r="A296" s="72" t="s">
        <v>265</v>
      </c>
      <c r="B296" s="9" t="s">
        <v>59</v>
      </c>
      <c r="C296" s="166">
        <v>120</v>
      </c>
      <c r="D296" s="199">
        <v>0</v>
      </c>
      <c r="E296" s="8" t="s">
        <v>7</v>
      </c>
      <c r="F296" s="8"/>
      <c r="G296" s="6"/>
      <c r="H296" s="17"/>
      <c r="I296" s="72"/>
      <c r="J296" s="166"/>
      <c r="K296" s="199"/>
      <c r="L296" s="72"/>
      <c r="M296" s="76"/>
      <c r="N296" s="152">
        <f t="shared" ref="N296:N300" si="52">J296*M296</f>
        <v>0</v>
      </c>
      <c r="O296" s="120">
        <f t="shared" si="50"/>
        <v>0</v>
      </c>
      <c r="P296" s="7"/>
      <c r="Q296" s="128">
        <f t="shared" ref="Q296:Q300" si="53">ROUND(N296+(N296*P296),2)</f>
        <v>0</v>
      </c>
      <c r="R296" s="122">
        <f t="shared" si="51"/>
        <v>0</v>
      </c>
    </row>
    <row r="297" spans="1:18" x14ac:dyDescent="0.25">
      <c r="A297" s="72" t="s">
        <v>266</v>
      </c>
      <c r="B297" s="33" t="s">
        <v>60</v>
      </c>
      <c r="C297" s="183">
        <v>640</v>
      </c>
      <c r="D297" s="181">
        <v>0</v>
      </c>
      <c r="E297" s="8" t="s">
        <v>7</v>
      </c>
      <c r="F297" s="11"/>
      <c r="G297" s="6"/>
      <c r="H297" s="17"/>
      <c r="I297" s="72"/>
      <c r="J297" s="183"/>
      <c r="K297" s="181"/>
      <c r="L297" s="72"/>
      <c r="M297" s="76"/>
      <c r="N297" s="152">
        <f t="shared" si="52"/>
        <v>0</v>
      </c>
      <c r="O297" s="120">
        <f t="shared" si="50"/>
        <v>0</v>
      </c>
      <c r="P297" s="7"/>
      <c r="Q297" s="128">
        <f t="shared" si="53"/>
        <v>0</v>
      </c>
      <c r="R297" s="122">
        <f t="shared" si="51"/>
        <v>0</v>
      </c>
    </row>
    <row r="298" spans="1:18" x14ac:dyDescent="0.25">
      <c r="A298" s="72" t="s">
        <v>267</v>
      </c>
      <c r="B298" s="33" t="s">
        <v>184</v>
      </c>
      <c r="C298" s="183">
        <v>8</v>
      </c>
      <c r="D298" s="181">
        <v>0</v>
      </c>
      <c r="E298" s="8" t="s">
        <v>7</v>
      </c>
      <c r="F298" s="11"/>
      <c r="G298" s="6"/>
      <c r="H298" s="17"/>
      <c r="I298" s="72"/>
      <c r="J298" s="183"/>
      <c r="K298" s="181"/>
      <c r="L298" s="72"/>
      <c r="M298" s="76"/>
      <c r="N298" s="152">
        <f t="shared" si="52"/>
        <v>0</v>
      </c>
      <c r="O298" s="120">
        <f t="shared" si="50"/>
        <v>0</v>
      </c>
      <c r="P298" s="7"/>
      <c r="Q298" s="128">
        <f t="shared" si="53"/>
        <v>0</v>
      </c>
      <c r="R298" s="122">
        <f t="shared" si="51"/>
        <v>0</v>
      </c>
    </row>
    <row r="299" spans="1:18" x14ac:dyDescent="0.25">
      <c r="A299" s="72" t="s">
        <v>268</v>
      </c>
      <c r="B299" s="33" t="s">
        <v>185</v>
      </c>
      <c r="C299" s="183">
        <v>1</v>
      </c>
      <c r="D299" s="181">
        <v>0</v>
      </c>
      <c r="E299" s="8" t="s">
        <v>7</v>
      </c>
      <c r="F299" s="11"/>
      <c r="G299" s="6"/>
      <c r="H299" s="17"/>
      <c r="I299" s="72"/>
      <c r="J299" s="183"/>
      <c r="K299" s="181"/>
      <c r="L299" s="72"/>
      <c r="M299" s="76"/>
      <c r="N299" s="152">
        <f t="shared" si="52"/>
        <v>0</v>
      </c>
      <c r="O299" s="120">
        <f t="shared" si="50"/>
        <v>0</v>
      </c>
      <c r="P299" s="7"/>
      <c r="Q299" s="128">
        <f t="shared" si="53"/>
        <v>0</v>
      </c>
      <c r="R299" s="122">
        <f t="shared" si="51"/>
        <v>0</v>
      </c>
    </row>
    <row r="300" spans="1:18" x14ac:dyDescent="0.25">
      <c r="A300" s="72" t="s">
        <v>269</v>
      </c>
      <c r="B300" s="33" t="s">
        <v>186</v>
      </c>
      <c r="C300" s="183">
        <v>24</v>
      </c>
      <c r="D300" s="181">
        <v>0</v>
      </c>
      <c r="E300" s="8" t="s">
        <v>7</v>
      </c>
      <c r="F300" s="11"/>
      <c r="G300" s="6"/>
      <c r="H300" s="17"/>
      <c r="I300" s="72"/>
      <c r="J300" s="183"/>
      <c r="K300" s="181"/>
      <c r="L300" s="72"/>
      <c r="M300" s="76"/>
      <c r="N300" s="152">
        <f t="shared" si="52"/>
        <v>0</v>
      </c>
      <c r="O300" s="120">
        <f t="shared" si="50"/>
        <v>0</v>
      </c>
      <c r="P300" s="7"/>
      <c r="Q300" s="128">
        <f t="shared" si="53"/>
        <v>0</v>
      </c>
      <c r="R300" s="122">
        <f t="shared" si="51"/>
        <v>0</v>
      </c>
    </row>
    <row r="301" spans="1:18" ht="11.25" thickBot="1" x14ac:dyDescent="0.3">
      <c r="A301" s="209"/>
      <c r="B301" s="26"/>
      <c r="C301" s="27"/>
      <c r="D301" s="27"/>
      <c r="E301" s="28"/>
      <c r="F301" s="74"/>
      <c r="G301" s="205"/>
      <c r="H301" s="74"/>
      <c r="I301" s="74"/>
      <c r="J301" s="100"/>
      <c r="K301" s="101"/>
      <c r="L301" s="101"/>
      <c r="M301" s="272" t="s">
        <v>276</v>
      </c>
      <c r="N301" s="173">
        <f>SUM(N295:N300)</f>
        <v>0</v>
      </c>
      <c r="O301" s="172">
        <f>SUM(O295:O300)</f>
        <v>0</v>
      </c>
      <c r="P301" s="105"/>
      <c r="Q301" s="157">
        <f>SUM(Q295:Q300)</f>
        <v>0</v>
      </c>
      <c r="R301" s="158">
        <f>SUM(R295:R300)</f>
        <v>0</v>
      </c>
    </row>
    <row r="302" spans="1:18" ht="11.25" thickBot="1" x14ac:dyDescent="0.3">
      <c r="A302" s="209"/>
      <c r="B302" s="26"/>
      <c r="C302" s="27"/>
      <c r="D302" s="27"/>
      <c r="E302" s="28"/>
      <c r="F302" s="21"/>
      <c r="G302" s="208"/>
      <c r="H302" s="21"/>
      <c r="I302" s="21"/>
      <c r="J302" s="102"/>
      <c r="K302" s="101"/>
      <c r="L302" s="101"/>
      <c r="M302" s="273"/>
      <c r="N302" s="103"/>
      <c r="O302" s="103"/>
      <c r="P302" s="104"/>
      <c r="Q302" s="23"/>
    </row>
    <row r="303" spans="1:18" ht="11.25" thickBot="1" x14ac:dyDescent="0.3">
      <c r="A303" s="209"/>
      <c r="B303" s="26"/>
      <c r="C303" s="27"/>
      <c r="D303" s="27"/>
      <c r="E303" s="28"/>
      <c r="F303" s="343" t="s">
        <v>144</v>
      </c>
      <c r="G303" s="344"/>
      <c r="H303" s="344"/>
      <c r="I303" s="344"/>
      <c r="J303" s="344"/>
      <c r="K303" s="344"/>
      <c r="L303" s="344"/>
      <c r="M303" s="344"/>
      <c r="N303" s="344"/>
      <c r="O303" s="344"/>
      <c r="P303" s="344"/>
      <c r="Q303" s="344"/>
      <c r="R303" s="345"/>
    </row>
    <row r="304" spans="1:18" ht="21.75" customHeight="1" thickBot="1" x14ac:dyDescent="0.3">
      <c r="A304" s="209"/>
      <c r="B304" s="26"/>
      <c r="C304" s="27"/>
      <c r="D304" s="27"/>
      <c r="E304" s="28"/>
      <c r="F304" s="346" t="s">
        <v>277</v>
      </c>
      <c r="G304" s="347"/>
      <c r="H304" s="348" t="s">
        <v>278</v>
      </c>
      <c r="I304" s="347"/>
      <c r="J304" s="107" t="s">
        <v>279</v>
      </c>
      <c r="K304" s="349" t="s">
        <v>280</v>
      </c>
      <c r="L304" s="350"/>
      <c r="M304" s="351" t="s">
        <v>281</v>
      </c>
      <c r="N304" s="352"/>
      <c r="O304" s="351" t="s">
        <v>282</v>
      </c>
      <c r="P304" s="352"/>
      <c r="Q304" s="351" t="s">
        <v>283</v>
      </c>
      <c r="R304" s="353"/>
    </row>
    <row r="305" spans="1:18" x14ac:dyDescent="0.25">
      <c r="A305" s="209"/>
      <c r="B305" s="26"/>
      <c r="C305" s="27"/>
      <c r="D305" s="27"/>
      <c r="E305" s="28"/>
      <c r="F305" s="106" t="s">
        <v>284</v>
      </c>
      <c r="G305" s="124" t="s">
        <v>285</v>
      </c>
      <c r="H305" s="106" t="s">
        <v>284</v>
      </c>
      <c r="I305" s="124" t="s">
        <v>285</v>
      </c>
      <c r="J305" s="354">
        <v>0.5</v>
      </c>
      <c r="K305" s="106" t="s">
        <v>284</v>
      </c>
      <c r="L305" s="124" t="s">
        <v>285</v>
      </c>
      <c r="M305" s="274" t="s">
        <v>284</v>
      </c>
      <c r="N305" s="124" t="s">
        <v>285</v>
      </c>
      <c r="O305" s="106" t="s">
        <v>284</v>
      </c>
      <c r="P305" s="124" t="s">
        <v>285</v>
      </c>
      <c r="Q305" s="106" t="s">
        <v>284</v>
      </c>
      <c r="R305" s="124" t="s">
        <v>285</v>
      </c>
    </row>
    <row r="306" spans="1:18" x14ac:dyDescent="0.25">
      <c r="A306" s="209"/>
      <c r="B306" s="26"/>
      <c r="C306" s="27"/>
      <c r="D306" s="27"/>
      <c r="E306" s="28"/>
      <c r="F306" s="130">
        <f>N301</f>
        <v>0</v>
      </c>
      <c r="G306" s="125">
        <f>O301</f>
        <v>0</v>
      </c>
      <c r="H306" s="130">
        <f>Q301</f>
        <v>0</v>
      </c>
      <c r="I306" s="126">
        <f>R301</f>
        <v>0</v>
      </c>
      <c r="J306" s="355"/>
      <c r="K306" s="131">
        <f>F306*J305</f>
        <v>0</v>
      </c>
      <c r="L306" s="126">
        <f>G306*J305</f>
        <v>0</v>
      </c>
      <c r="M306" s="132">
        <f>J305*H306</f>
        <v>0</v>
      </c>
      <c r="N306" s="127">
        <f>J305*I306</f>
        <v>0</v>
      </c>
      <c r="O306" s="132">
        <f>F306+K306</f>
        <v>0</v>
      </c>
      <c r="P306" s="127">
        <f>G306+L306</f>
        <v>0</v>
      </c>
      <c r="Q306" s="132">
        <f>H306+M306</f>
        <v>0</v>
      </c>
      <c r="R306" s="127">
        <f>I306+N306</f>
        <v>0</v>
      </c>
    </row>
    <row r="307" spans="1:18" ht="11.25" thickBot="1" x14ac:dyDescent="0.3">
      <c r="A307" s="209"/>
      <c r="B307" s="26"/>
      <c r="C307" s="27"/>
      <c r="D307" s="27"/>
      <c r="E307" s="28"/>
      <c r="F307" s="357">
        <f>F306+G306</f>
        <v>0</v>
      </c>
      <c r="G307" s="358"/>
      <c r="H307" s="359">
        <f>H306+I306</f>
        <v>0</v>
      </c>
      <c r="I307" s="360"/>
      <c r="J307" s="356"/>
      <c r="K307" s="361">
        <f>K306+L306</f>
        <v>0</v>
      </c>
      <c r="L307" s="362"/>
      <c r="M307" s="361">
        <f>M306+N306</f>
        <v>0</v>
      </c>
      <c r="N307" s="362"/>
      <c r="O307" s="361">
        <f>O306+P306</f>
        <v>0</v>
      </c>
      <c r="P307" s="362"/>
      <c r="Q307" s="361">
        <f>Q306+R306</f>
        <v>0</v>
      </c>
      <c r="R307" s="362"/>
    </row>
    <row r="308" spans="1:18" x14ac:dyDescent="0.25">
      <c r="A308" s="209"/>
      <c r="B308" s="26"/>
      <c r="C308" s="27"/>
      <c r="D308" s="27"/>
      <c r="E308" s="28"/>
      <c r="F308" s="28"/>
      <c r="G308" s="211"/>
      <c r="H308" s="75"/>
      <c r="I308" s="75"/>
      <c r="J308" s="79"/>
      <c r="K308" s="79"/>
      <c r="L308" s="79"/>
      <c r="M308" s="80"/>
      <c r="N308" s="23"/>
      <c r="O308" s="65"/>
      <c r="P308" s="29"/>
      <c r="Q308" s="23"/>
    </row>
    <row r="309" spans="1:18" ht="11.25" thickBot="1" x14ac:dyDescent="0.3">
      <c r="A309" s="209"/>
      <c r="B309" s="26"/>
      <c r="C309" s="27"/>
      <c r="D309" s="27"/>
      <c r="E309" s="28"/>
      <c r="F309" s="28"/>
      <c r="G309" s="211"/>
      <c r="H309" s="75"/>
      <c r="I309" s="75"/>
      <c r="J309" s="79"/>
      <c r="K309" s="79"/>
      <c r="L309" s="79"/>
      <c r="M309" s="80"/>
      <c r="N309" s="23"/>
      <c r="O309" s="65"/>
      <c r="P309" s="29"/>
      <c r="Q309" s="23"/>
    </row>
    <row r="310" spans="1:18" s="201" customFormat="1" ht="31.5" x14ac:dyDescent="0.25">
      <c r="A310" s="133" t="s">
        <v>0</v>
      </c>
      <c r="B310" s="134" t="s">
        <v>1</v>
      </c>
      <c r="C310" s="135" t="s">
        <v>256</v>
      </c>
      <c r="D310" s="136" t="s">
        <v>257</v>
      </c>
      <c r="E310" s="134" t="s">
        <v>255</v>
      </c>
      <c r="F310" s="134" t="s">
        <v>286</v>
      </c>
      <c r="G310" s="134" t="s">
        <v>2</v>
      </c>
      <c r="H310" s="134" t="s">
        <v>3</v>
      </c>
      <c r="I310" s="134" t="s">
        <v>4</v>
      </c>
      <c r="J310" s="137" t="s">
        <v>258</v>
      </c>
      <c r="K310" s="138" t="s">
        <v>259</v>
      </c>
      <c r="L310" s="134" t="s">
        <v>5</v>
      </c>
      <c r="M310" s="139" t="s">
        <v>172</v>
      </c>
      <c r="N310" s="140" t="s">
        <v>260</v>
      </c>
      <c r="O310" s="141" t="s">
        <v>261</v>
      </c>
      <c r="P310" s="142" t="s">
        <v>6</v>
      </c>
      <c r="Q310" s="140" t="s">
        <v>262</v>
      </c>
      <c r="R310" s="143" t="s">
        <v>263</v>
      </c>
    </row>
    <row r="311" spans="1:18" ht="11.25" thickBot="1" x14ac:dyDescent="0.3">
      <c r="A311" s="212">
        <v>1</v>
      </c>
      <c r="B311" s="34">
        <v>2</v>
      </c>
      <c r="C311" s="187">
        <v>3</v>
      </c>
      <c r="D311" s="187">
        <v>4</v>
      </c>
      <c r="E311" s="34">
        <v>5</v>
      </c>
      <c r="F311" s="34">
        <v>6</v>
      </c>
      <c r="G311" s="34">
        <v>7</v>
      </c>
      <c r="H311" s="34">
        <v>8</v>
      </c>
      <c r="I311" s="34">
        <v>9</v>
      </c>
      <c r="J311" s="188">
        <v>10</v>
      </c>
      <c r="K311" s="188">
        <v>11</v>
      </c>
      <c r="L311" s="34">
        <v>12</v>
      </c>
      <c r="M311" s="189">
        <v>13</v>
      </c>
      <c r="N311" s="34" t="s">
        <v>250</v>
      </c>
      <c r="O311" s="34" t="s">
        <v>251</v>
      </c>
      <c r="P311" s="189">
        <v>16</v>
      </c>
      <c r="Q311" s="34" t="s">
        <v>252</v>
      </c>
      <c r="R311" s="190" t="s">
        <v>253</v>
      </c>
    </row>
    <row r="312" spans="1:18" ht="11.25" thickBot="1" x14ac:dyDescent="0.3">
      <c r="A312" s="340" t="s">
        <v>145</v>
      </c>
      <c r="B312" s="341"/>
      <c r="C312" s="341"/>
      <c r="D312" s="341"/>
      <c r="E312" s="341"/>
      <c r="F312" s="341"/>
      <c r="G312" s="341"/>
      <c r="H312" s="341"/>
      <c r="I312" s="341"/>
      <c r="J312" s="341"/>
      <c r="K312" s="341"/>
      <c r="L312" s="341"/>
      <c r="M312" s="341"/>
      <c r="N312" s="341"/>
      <c r="O312" s="341"/>
      <c r="P312" s="341"/>
      <c r="Q312" s="341"/>
      <c r="R312" s="342"/>
    </row>
    <row r="313" spans="1:18" x14ac:dyDescent="0.25">
      <c r="A313" s="92" t="s">
        <v>264</v>
      </c>
      <c r="B313" s="164" t="s">
        <v>61</v>
      </c>
      <c r="C313" s="150">
        <v>2</v>
      </c>
      <c r="D313" s="155">
        <v>0</v>
      </c>
      <c r="E313" s="38" t="s">
        <v>7</v>
      </c>
      <c r="F313" s="38"/>
      <c r="G313" s="94"/>
      <c r="H313" s="95"/>
      <c r="I313" s="92"/>
      <c r="J313" s="150"/>
      <c r="K313" s="155"/>
      <c r="L313" s="92"/>
      <c r="M313" s="96"/>
      <c r="N313" s="152">
        <f>J313*M313</f>
        <v>0</v>
      </c>
      <c r="O313" s="120">
        <f t="shared" ref="O313:O316" si="54">M313*K313</f>
        <v>0</v>
      </c>
      <c r="P313" s="97"/>
      <c r="Q313" s="128">
        <f>ROUND(N313+(N313*P313),2)</f>
        <v>0</v>
      </c>
      <c r="R313" s="122">
        <f t="shared" ref="R313:R316" si="55">ROUND(O313+(O313*P313),2)</f>
        <v>0</v>
      </c>
    </row>
    <row r="314" spans="1:18" x14ac:dyDescent="0.25">
      <c r="A314" s="72" t="s">
        <v>265</v>
      </c>
      <c r="B314" s="9" t="s">
        <v>62</v>
      </c>
      <c r="C314" s="183">
        <v>19</v>
      </c>
      <c r="D314" s="181">
        <v>0</v>
      </c>
      <c r="E314" s="11" t="s">
        <v>7</v>
      </c>
      <c r="F314" s="11"/>
      <c r="G314" s="6"/>
      <c r="H314" s="17"/>
      <c r="I314" s="72"/>
      <c r="J314" s="183"/>
      <c r="K314" s="181"/>
      <c r="L314" s="72"/>
      <c r="M314" s="76"/>
      <c r="N314" s="152">
        <f t="shared" ref="N314:N316" si="56">J314*M314</f>
        <v>0</v>
      </c>
      <c r="O314" s="120">
        <f t="shared" si="54"/>
        <v>0</v>
      </c>
      <c r="P314" s="7"/>
      <c r="Q314" s="128">
        <f t="shared" ref="Q314:Q316" si="57">ROUND(N314+(N314*P314),2)</f>
        <v>0</v>
      </c>
      <c r="R314" s="122">
        <f t="shared" si="55"/>
        <v>0</v>
      </c>
    </row>
    <row r="315" spans="1:18" x14ac:dyDescent="0.25">
      <c r="A315" s="72" t="s">
        <v>266</v>
      </c>
      <c r="B315" s="9" t="s">
        <v>63</v>
      </c>
      <c r="C315" s="166">
        <v>3</v>
      </c>
      <c r="D315" s="199">
        <v>0</v>
      </c>
      <c r="E315" s="4" t="s">
        <v>7</v>
      </c>
      <c r="F315" s="4"/>
      <c r="G315" s="6"/>
      <c r="H315" s="17"/>
      <c r="I315" s="72"/>
      <c r="J315" s="166"/>
      <c r="K315" s="199"/>
      <c r="L315" s="72"/>
      <c r="M315" s="76"/>
      <c r="N315" s="152">
        <f t="shared" si="56"/>
        <v>0</v>
      </c>
      <c r="O315" s="120">
        <f t="shared" si="54"/>
        <v>0</v>
      </c>
      <c r="P315" s="7"/>
      <c r="Q315" s="128">
        <f t="shared" si="57"/>
        <v>0</v>
      </c>
      <c r="R315" s="122">
        <f t="shared" si="55"/>
        <v>0</v>
      </c>
    </row>
    <row r="316" spans="1:18" x14ac:dyDescent="0.25">
      <c r="A316" s="72" t="s">
        <v>267</v>
      </c>
      <c r="B316" s="9" t="s">
        <v>64</v>
      </c>
      <c r="C316" s="166">
        <v>3</v>
      </c>
      <c r="D316" s="199">
        <v>0</v>
      </c>
      <c r="E316" s="8" t="s">
        <v>7</v>
      </c>
      <c r="F316" s="8"/>
      <c r="G316" s="6"/>
      <c r="H316" s="17"/>
      <c r="I316" s="72"/>
      <c r="J316" s="166"/>
      <c r="K316" s="199"/>
      <c r="L316" s="72"/>
      <c r="M316" s="76"/>
      <c r="N316" s="152">
        <f t="shared" si="56"/>
        <v>0</v>
      </c>
      <c r="O316" s="120">
        <f t="shared" si="54"/>
        <v>0</v>
      </c>
      <c r="P316" s="7"/>
      <c r="Q316" s="128">
        <f t="shared" si="57"/>
        <v>0</v>
      </c>
      <c r="R316" s="122">
        <f t="shared" si="55"/>
        <v>0</v>
      </c>
    </row>
    <row r="317" spans="1:18" ht="11.25" thickBot="1" x14ac:dyDescent="0.3">
      <c r="A317" s="209"/>
      <c r="B317" s="26"/>
      <c r="C317" s="27"/>
      <c r="D317" s="27"/>
      <c r="E317" s="28"/>
      <c r="F317" s="74"/>
      <c r="G317" s="205"/>
      <c r="H317" s="74"/>
      <c r="I317" s="74"/>
      <c r="J317" s="100"/>
      <c r="K317" s="101"/>
      <c r="L317" s="101"/>
      <c r="M317" s="272" t="s">
        <v>276</v>
      </c>
      <c r="N317" s="173">
        <f>SUM(N313:N316)</f>
        <v>0</v>
      </c>
      <c r="O317" s="172">
        <f>SUM(O313:O316)</f>
        <v>0</v>
      </c>
      <c r="P317" s="105"/>
      <c r="Q317" s="157">
        <f>SUM(Q313:Q316)</f>
        <v>0</v>
      </c>
      <c r="R317" s="158">
        <f>SUM(R313:R316)</f>
        <v>0</v>
      </c>
    </row>
    <row r="318" spans="1:18" ht="11.25" thickBot="1" x14ac:dyDescent="0.3">
      <c r="A318" s="209"/>
      <c r="B318" s="26"/>
      <c r="C318" s="27"/>
      <c r="D318" s="27"/>
      <c r="E318" s="28"/>
      <c r="F318" s="21"/>
      <c r="G318" s="208"/>
      <c r="H318" s="21"/>
      <c r="I318" s="21"/>
      <c r="J318" s="102"/>
      <c r="K318" s="101"/>
      <c r="L318" s="101"/>
      <c r="M318" s="273"/>
      <c r="N318" s="103"/>
      <c r="O318" s="103"/>
      <c r="P318" s="104"/>
      <c r="Q318" s="23"/>
    </row>
    <row r="319" spans="1:18" ht="11.25" thickBot="1" x14ac:dyDescent="0.3">
      <c r="A319" s="209"/>
      <c r="B319" s="26"/>
      <c r="C319" s="27"/>
      <c r="D319" s="27"/>
      <c r="E319" s="28"/>
      <c r="F319" s="343" t="s">
        <v>145</v>
      </c>
      <c r="G319" s="344"/>
      <c r="H319" s="344"/>
      <c r="I319" s="344"/>
      <c r="J319" s="344"/>
      <c r="K319" s="344"/>
      <c r="L319" s="344"/>
      <c r="M319" s="344"/>
      <c r="N319" s="344"/>
      <c r="O319" s="344"/>
      <c r="P319" s="344"/>
      <c r="Q319" s="344"/>
      <c r="R319" s="345"/>
    </row>
    <row r="320" spans="1:18" ht="21.75" customHeight="1" thickBot="1" x14ac:dyDescent="0.3">
      <c r="A320" s="209"/>
      <c r="B320" s="26"/>
      <c r="C320" s="27"/>
      <c r="D320" s="27"/>
      <c r="E320" s="28"/>
      <c r="F320" s="346" t="s">
        <v>277</v>
      </c>
      <c r="G320" s="347"/>
      <c r="H320" s="348" t="s">
        <v>278</v>
      </c>
      <c r="I320" s="347"/>
      <c r="J320" s="107" t="s">
        <v>279</v>
      </c>
      <c r="K320" s="349" t="s">
        <v>280</v>
      </c>
      <c r="L320" s="350"/>
      <c r="M320" s="351" t="s">
        <v>281</v>
      </c>
      <c r="N320" s="352"/>
      <c r="O320" s="351" t="s">
        <v>282</v>
      </c>
      <c r="P320" s="352"/>
      <c r="Q320" s="351" t="s">
        <v>283</v>
      </c>
      <c r="R320" s="353"/>
    </row>
    <row r="321" spans="1:18" x14ac:dyDescent="0.25">
      <c r="A321" s="209"/>
      <c r="B321" s="26"/>
      <c r="C321" s="27"/>
      <c r="D321" s="27"/>
      <c r="E321" s="28"/>
      <c r="F321" s="106" t="s">
        <v>284</v>
      </c>
      <c r="G321" s="124" t="s">
        <v>285</v>
      </c>
      <c r="H321" s="106" t="s">
        <v>284</v>
      </c>
      <c r="I321" s="124" t="s">
        <v>285</v>
      </c>
      <c r="J321" s="354">
        <v>0.5</v>
      </c>
      <c r="K321" s="106" t="s">
        <v>284</v>
      </c>
      <c r="L321" s="124" t="s">
        <v>285</v>
      </c>
      <c r="M321" s="274" t="s">
        <v>284</v>
      </c>
      <c r="N321" s="124" t="s">
        <v>285</v>
      </c>
      <c r="O321" s="106" t="s">
        <v>284</v>
      </c>
      <c r="P321" s="124" t="s">
        <v>285</v>
      </c>
      <c r="Q321" s="106" t="s">
        <v>284</v>
      </c>
      <c r="R321" s="124" t="s">
        <v>285</v>
      </c>
    </row>
    <row r="322" spans="1:18" x14ac:dyDescent="0.25">
      <c r="A322" s="209"/>
      <c r="B322" s="26"/>
      <c r="C322" s="27"/>
      <c r="D322" s="27"/>
      <c r="E322" s="28"/>
      <c r="F322" s="130">
        <f>N317</f>
        <v>0</v>
      </c>
      <c r="G322" s="125">
        <f>O317</f>
        <v>0</v>
      </c>
      <c r="H322" s="130">
        <f>Q317</f>
        <v>0</v>
      </c>
      <c r="I322" s="126">
        <f>R317</f>
        <v>0</v>
      </c>
      <c r="J322" s="355"/>
      <c r="K322" s="131">
        <f>F322*J321</f>
        <v>0</v>
      </c>
      <c r="L322" s="126">
        <f>G322*J321</f>
        <v>0</v>
      </c>
      <c r="M322" s="132">
        <f>J321*H322</f>
        <v>0</v>
      </c>
      <c r="N322" s="127">
        <f>J321*I322</f>
        <v>0</v>
      </c>
      <c r="O322" s="132">
        <f>F322+K322</f>
        <v>0</v>
      </c>
      <c r="P322" s="127">
        <f>G322+L322</f>
        <v>0</v>
      </c>
      <c r="Q322" s="132">
        <f>H322+M322</f>
        <v>0</v>
      </c>
      <c r="R322" s="127">
        <f>I322+N322</f>
        <v>0</v>
      </c>
    </row>
    <row r="323" spans="1:18" ht="11.25" thickBot="1" x14ac:dyDescent="0.3">
      <c r="A323" s="209"/>
      <c r="B323" s="26"/>
      <c r="C323" s="27"/>
      <c r="D323" s="27"/>
      <c r="E323" s="28"/>
      <c r="F323" s="357">
        <f>F322+G322</f>
        <v>0</v>
      </c>
      <c r="G323" s="358"/>
      <c r="H323" s="359">
        <f>H322+I322</f>
        <v>0</v>
      </c>
      <c r="I323" s="360"/>
      <c r="J323" s="356"/>
      <c r="K323" s="361">
        <f>K322+L322</f>
        <v>0</v>
      </c>
      <c r="L323" s="362"/>
      <c r="M323" s="361">
        <f>M322+N322</f>
        <v>0</v>
      </c>
      <c r="N323" s="362"/>
      <c r="O323" s="361">
        <f>O322+P322</f>
        <v>0</v>
      </c>
      <c r="P323" s="362"/>
      <c r="Q323" s="361">
        <f>Q322+R322</f>
        <v>0</v>
      </c>
      <c r="R323" s="362"/>
    </row>
    <row r="324" spans="1:18" x14ac:dyDescent="0.25">
      <c r="A324" s="209"/>
      <c r="B324" s="26"/>
      <c r="C324" s="27"/>
      <c r="D324" s="27"/>
      <c r="E324" s="28"/>
      <c r="F324" s="28"/>
      <c r="G324" s="211"/>
      <c r="H324" s="75"/>
      <c r="I324" s="75"/>
      <c r="J324" s="79"/>
      <c r="K324" s="79"/>
      <c r="L324" s="79"/>
      <c r="M324" s="80"/>
      <c r="N324" s="23"/>
      <c r="O324" s="23"/>
      <c r="P324" s="29"/>
      <c r="Q324" s="23"/>
    </row>
    <row r="325" spans="1:18" ht="11.25" thickBot="1" x14ac:dyDescent="0.3">
      <c r="A325" s="209"/>
      <c r="B325" s="26"/>
      <c r="C325" s="27"/>
      <c r="D325" s="27"/>
      <c r="E325" s="28"/>
      <c r="F325" s="28"/>
      <c r="G325" s="211"/>
      <c r="H325" s="75"/>
      <c r="I325" s="75"/>
      <c r="J325" s="79"/>
      <c r="K325" s="79"/>
      <c r="L325" s="79"/>
      <c r="M325" s="80"/>
      <c r="N325" s="23"/>
      <c r="O325" s="23"/>
      <c r="P325" s="29"/>
      <c r="Q325" s="23"/>
    </row>
    <row r="326" spans="1:18" s="201" customFormat="1" ht="31.5" x14ac:dyDescent="0.25">
      <c r="A326" s="133" t="s">
        <v>0</v>
      </c>
      <c r="B326" s="134" t="s">
        <v>1</v>
      </c>
      <c r="C326" s="135" t="s">
        <v>256</v>
      </c>
      <c r="D326" s="136" t="s">
        <v>257</v>
      </c>
      <c r="E326" s="134" t="s">
        <v>255</v>
      </c>
      <c r="F326" s="134" t="s">
        <v>286</v>
      </c>
      <c r="G326" s="134" t="s">
        <v>2</v>
      </c>
      <c r="H326" s="134" t="s">
        <v>3</v>
      </c>
      <c r="I326" s="134" t="s">
        <v>4</v>
      </c>
      <c r="J326" s="137" t="s">
        <v>258</v>
      </c>
      <c r="K326" s="138" t="s">
        <v>259</v>
      </c>
      <c r="L326" s="134" t="s">
        <v>5</v>
      </c>
      <c r="M326" s="139" t="s">
        <v>172</v>
      </c>
      <c r="N326" s="140" t="s">
        <v>260</v>
      </c>
      <c r="O326" s="141" t="s">
        <v>261</v>
      </c>
      <c r="P326" s="142" t="s">
        <v>6</v>
      </c>
      <c r="Q326" s="140" t="s">
        <v>262</v>
      </c>
      <c r="R326" s="143" t="s">
        <v>263</v>
      </c>
    </row>
    <row r="327" spans="1:18" ht="11.25" thickBot="1" x14ac:dyDescent="0.3">
      <c r="A327" s="212">
        <v>1</v>
      </c>
      <c r="B327" s="34">
        <v>2</v>
      </c>
      <c r="C327" s="187">
        <v>3</v>
      </c>
      <c r="D327" s="187">
        <v>4</v>
      </c>
      <c r="E327" s="34">
        <v>5</v>
      </c>
      <c r="F327" s="34">
        <v>6</v>
      </c>
      <c r="G327" s="34">
        <v>7</v>
      </c>
      <c r="H327" s="34">
        <v>8</v>
      </c>
      <c r="I327" s="34">
        <v>9</v>
      </c>
      <c r="J327" s="188">
        <v>10</v>
      </c>
      <c r="K327" s="188">
        <v>11</v>
      </c>
      <c r="L327" s="34">
        <v>12</v>
      </c>
      <c r="M327" s="189">
        <v>13</v>
      </c>
      <c r="N327" s="34" t="s">
        <v>250</v>
      </c>
      <c r="O327" s="34" t="s">
        <v>251</v>
      </c>
      <c r="P327" s="189">
        <v>16</v>
      </c>
      <c r="Q327" s="34" t="s">
        <v>252</v>
      </c>
      <c r="R327" s="190" t="s">
        <v>253</v>
      </c>
    </row>
    <row r="328" spans="1:18" ht="11.25" thickBot="1" x14ac:dyDescent="0.3">
      <c r="A328" s="340" t="s">
        <v>146</v>
      </c>
      <c r="B328" s="341"/>
      <c r="C328" s="341"/>
      <c r="D328" s="341"/>
      <c r="E328" s="341"/>
      <c r="F328" s="341"/>
      <c r="G328" s="341"/>
      <c r="H328" s="341"/>
      <c r="I328" s="341"/>
      <c r="J328" s="341"/>
      <c r="K328" s="341"/>
      <c r="L328" s="341"/>
      <c r="M328" s="341"/>
      <c r="N328" s="341"/>
      <c r="O328" s="341"/>
      <c r="P328" s="341"/>
      <c r="Q328" s="341"/>
      <c r="R328" s="342"/>
    </row>
    <row r="329" spans="1:18" x14ac:dyDescent="0.25">
      <c r="A329" s="92" t="s">
        <v>264</v>
      </c>
      <c r="B329" s="160" t="s">
        <v>65</v>
      </c>
      <c r="C329" s="186">
        <v>80</v>
      </c>
      <c r="D329" s="185">
        <v>48</v>
      </c>
      <c r="E329" s="39" t="s">
        <v>7</v>
      </c>
      <c r="F329" s="39"/>
      <c r="G329" s="94"/>
      <c r="H329" s="95"/>
      <c r="I329" s="92"/>
      <c r="J329" s="186"/>
      <c r="K329" s="185"/>
      <c r="L329" s="92"/>
      <c r="M329" s="96"/>
      <c r="N329" s="152">
        <f>J329*M329</f>
        <v>0</v>
      </c>
      <c r="O329" s="120">
        <f>M329*K329</f>
        <v>0</v>
      </c>
      <c r="P329" s="97"/>
      <c r="Q329" s="128">
        <f>ROUND(N329+(N329*P329),2)</f>
        <v>0</v>
      </c>
      <c r="R329" s="122">
        <f>ROUND(O329+(O329*P329),2)</f>
        <v>0</v>
      </c>
    </row>
    <row r="330" spans="1:18" ht="11.25" thickBot="1" x14ac:dyDescent="0.3">
      <c r="A330" s="206"/>
      <c r="C330" s="20"/>
      <c r="D330" s="20"/>
      <c r="E330" s="21"/>
      <c r="F330" s="74"/>
      <c r="G330" s="205"/>
      <c r="H330" s="74"/>
      <c r="I330" s="74"/>
      <c r="J330" s="100"/>
      <c r="K330" s="101"/>
      <c r="L330" s="101"/>
      <c r="M330" s="272" t="s">
        <v>276</v>
      </c>
      <c r="N330" s="173">
        <f>SUM(N329)</f>
        <v>0</v>
      </c>
      <c r="O330" s="172">
        <f>SUM(O329)</f>
        <v>0</v>
      </c>
      <c r="P330" s="105"/>
      <c r="Q330" s="157">
        <f>SUM(Q329)</f>
        <v>0</v>
      </c>
      <c r="R330" s="158">
        <f>SUM(R329)</f>
        <v>0</v>
      </c>
    </row>
    <row r="331" spans="1:18" ht="11.25" thickBot="1" x14ac:dyDescent="0.3">
      <c r="A331" s="206"/>
      <c r="C331" s="20"/>
      <c r="D331" s="20"/>
      <c r="E331" s="21"/>
      <c r="F331" s="21"/>
      <c r="G331" s="208"/>
      <c r="H331" s="21"/>
      <c r="I331" s="21"/>
      <c r="J331" s="102"/>
      <c r="K331" s="101"/>
      <c r="L331" s="101"/>
      <c r="M331" s="273"/>
      <c r="N331" s="103"/>
      <c r="O331" s="103"/>
      <c r="P331" s="104"/>
      <c r="Q331" s="23"/>
    </row>
    <row r="332" spans="1:18" ht="11.25" thickBot="1" x14ac:dyDescent="0.3">
      <c r="A332" s="206"/>
      <c r="C332" s="20"/>
      <c r="D332" s="20"/>
      <c r="E332" s="21"/>
      <c r="F332" s="343" t="s">
        <v>146</v>
      </c>
      <c r="G332" s="344"/>
      <c r="H332" s="344"/>
      <c r="I332" s="344"/>
      <c r="J332" s="344"/>
      <c r="K332" s="344"/>
      <c r="L332" s="344"/>
      <c r="M332" s="344"/>
      <c r="N332" s="344"/>
      <c r="O332" s="344"/>
      <c r="P332" s="344"/>
      <c r="Q332" s="344"/>
      <c r="R332" s="345"/>
    </row>
    <row r="333" spans="1:18" ht="21.75" customHeight="1" thickBot="1" x14ac:dyDescent="0.3">
      <c r="A333" s="206"/>
      <c r="C333" s="20"/>
      <c r="D333" s="20"/>
      <c r="E333" s="21"/>
      <c r="F333" s="346" t="s">
        <v>277</v>
      </c>
      <c r="G333" s="347"/>
      <c r="H333" s="348" t="s">
        <v>278</v>
      </c>
      <c r="I333" s="347"/>
      <c r="J333" s="107" t="s">
        <v>279</v>
      </c>
      <c r="K333" s="349" t="s">
        <v>280</v>
      </c>
      <c r="L333" s="350"/>
      <c r="M333" s="351" t="s">
        <v>281</v>
      </c>
      <c r="N333" s="352"/>
      <c r="O333" s="351" t="s">
        <v>282</v>
      </c>
      <c r="P333" s="352"/>
      <c r="Q333" s="351" t="s">
        <v>283</v>
      </c>
      <c r="R333" s="353"/>
    </row>
    <row r="334" spans="1:18" x14ac:dyDescent="0.25">
      <c r="A334" s="206"/>
      <c r="C334" s="20"/>
      <c r="D334" s="20"/>
      <c r="E334" s="21"/>
      <c r="F334" s="106" t="s">
        <v>284</v>
      </c>
      <c r="G334" s="124" t="s">
        <v>285</v>
      </c>
      <c r="H334" s="106" t="s">
        <v>284</v>
      </c>
      <c r="I334" s="124" t="s">
        <v>285</v>
      </c>
      <c r="J334" s="354">
        <v>0.5</v>
      </c>
      <c r="K334" s="106" t="s">
        <v>284</v>
      </c>
      <c r="L334" s="124" t="s">
        <v>285</v>
      </c>
      <c r="M334" s="274" t="s">
        <v>284</v>
      </c>
      <c r="N334" s="124" t="s">
        <v>285</v>
      </c>
      <c r="O334" s="106" t="s">
        <v>284</v>
      </c>
      <c r="P334" s="124" t="s">
        <v>285</v>
      </c>
      <c r="Q334" s="106" t="s">
        <v>284</v>
      </c>
      <c r="R334" s="124" t="s">
        <v>285</v>
      </c>
    </row>
    <row r="335" spans="1:18" x14ac:dyDescent="0.25">
      <c r="A335" s="206"/>
      <c r="C335" s="20"/>
      <c r="D335" s="20"/>
      <c r="E335" s="21"/>
      <c r="F335" s="130">
        <f>N330</f>
        <v>0</v>
      </c>
      <c r="G335" s="125">
        <f>O330</f>
        <v>0</v>
      </c>
      <c r="H335" s="130">
        <f>Q330</f>
        <v>0</v>
      </c>
      <c r="I335" s="126">
        <f>R330</f>
        <v>0</v>
      </c>
      <c r="J335" s="355"/>
      <c r="K335" s="131">
        <f>F335*J334</f>
        <v>0</v>
      </c>
      <c r="L335" s="126">
        <f>G335*J334</f>
        <v>0</v>
      </c>
      <c r="M335" s="132">
        <f>J334*H335</f>
        <v>0</v>
      </c>
      <c r="N335" s="127">
        <f>J334*I335</f>
        <v>0</v>
      </c>
      <c r="O335" s="132">
        <f>F335+K335</f>
        <v>0</v>
      </c>
      <c r="P335" s="127">
        <f>G335+L335</f>
        <v>0</v>
      </c>
      <c r="Q335" s="132">
        <f>H335+M335</f>
        <v>0</v>
      </c>
      <c r="R335" s="127">
        <f>I335+N335</f>
        <v>0</v>
      </c>
    </row>
    <row r="336" spans="1:18" ht="11.25" thickBot="1" x14ac:dyDescent="0.3">
      <c r="A336" s="206"/>
      <c r="C336" s="20"/>
      <c r="D336" s="20"/>
      <c r="E336" s="21"/>
      <c r="F336" s="357">
        <f>F335+G335</f>
        <v>0</v>
      </c>
      <c r="G336" s="358"/>
      <c r="H336" s="359">
        <f>H335+I335</f>
        <v>0</v>
      </c>
      <c r="I336" s="360"/>
      <c r="J336" s="356"/>
      <c r="K336" s="361">
        <f>K335+L335</f>
        <v>0</v>
      </c>
      <c r="L336" s="362"/>
      <c r="M336" s="361">
        <f>M335+N335</f>
        <v>0</v>
      </c>
      <c r="N336" s="362"/>
      <c r="O336" s="361">
        <f>O335+P335</f>
        <v>0</v>
      </c>
      <c r="P336" s="362"/>
      <c r="Q336" s="361">
        <f>Q335+R335</f>
        <v>0</v>
      </c>
      <c r="R336" s="362"/>
    </row>
    <row r="337" spans="1:18" x14ac:dyDescent="0.25">
      <c r="A337" s="206"/>
      <c r="C337" s="20"/>
      <c r="D337" s="20"/>
      <c r="E337" s="21"/>
      <c r="F337" s="21"/>
      <c r="G337" s="208"/>
      <c r="H337" s="21"/>
      <c r="I337" s="21"/>
      <c r="J337" s="79"/>
      <c r="K337" s="79"/>
      <c r="L337" s="79"/>
      <c r="M337" s="80"/>
      <c r="N337" s="23"/>
      <c r="O337" s="23"/>
      <c r="P337" s="24"/>
      <c r="Q337" s="23"/>
    </row>
    <row r="338" spans="1:18" ht="11.25" thickBot="1" x14ac:dyDescent="0.3">
      <c r="A338" s="206"/>
      <c r="C338" s="20"/>
      <c r="D338" s="20"/>
      <c r="E338" s="21"/>
      <c r="F338" s="21"/>
      <c r="G338" s="208"/>
      <c r="H338" s="21"/>
      <c r="I338" s="21"/>
      <c r="J338" s="79"/>
      <c r="K338" s="79"/>
      <c r="L338" s="79"/>
      <c r="M338" s="80"/>
      <c r="N338" s="23"/>
      <c r="O338" s="23"/>
      <c r="P338" s="24"/>
      <c r="Q338" s="23"/>
    </row>
    <row r="339" spans="1:18" s="201" customFormat="1" ht="31.5" x14ac:dyDescent="0.25">
      <c r="A339" s="133" t="s">
        <v>0</v>
      </c>
      <c r="B339" s="134" t="s">
        <v>1</v>
      </c>
      <c r="C339" s="135" t="s">
        <v>256</v>
      </c>
      <c r="D339" s="136" t="s">
        <v>257</v>
      </c>
      <c r="E339" s="134" t="s">
        <v>255</v>
      </c>
      <c r="F339" s="134" t="s">
        <v>286</v>
      </c>
      <c r="G339" s="134" t="s">
        <v>2</v>
      </c>
      <c r="H339" s="134" t="s">
        <v>3</v>
      </c>
      <c r="I339" s="134" t="s">
        <v>4</v>
      </c>
      <c r="J339" s="137" t="s">
        <v>258</v>
      </c>
      <c r="K339" s="138" t="s">
        <v>259</v>
      </c>
      <c r="L339" s="134" t="s">
        <v>5</v>
      </c>
      <c r="M339" s="139" t="s">
        <v>172</v>
      </c>
      <c r="N339" s="140" t="s">
        <v>260</v>
      </c>
      <c r="O339" s="141" t="s">
        <v>261</v>
      </c>
      <c r="P339" s="142" t="s">
        <v>6</v>
      </c>
      <c r="Q339" s="140" t="s">
        <v>262</v>
      </c>
      <c r="R339" s="143" t="s">
        <v>263</v>
      </c>
    </row>
    <row r="340" spans="1:18" ht="11.25" thickBot="1" x14ac:dyDescent="0.3">
      <c r="A340" s="212">
        <v>1</v>
      </c>
      <c r="B340" s="34">
        <v>2</v>
      </c>
      <c r="C340" s="187">
        <v>3</v>
      </c>
      <c r="D340" s="187">
        <v>4</v>
      </c>
      <c r="E340" s="34">
        <v>5</v>
      </c>
      <c r="F340" s="34">
        <v>6</v>
      </c>
      <c r="G340" s="34">
        <v>7</v>
      </c>
      <c r="H340" s="34">
        <v>8</v>
      </c>
      <c r="I340" s="34">
        <v>9</v>
      </c>
      <c r="J340" s="188">
        <v>10</v>
      </c>
      <c r="K340" s="188">
        <v>11</v>
      </c>
      <c r="L340" s="34">
        <v>12</v>
      </c>
      <c r="M340" s="189">
        <v>13</v>
      </c>
      <c r="N340" s="34" t="s">
        <v>250</v>
      </c>
      <c r="O340" s="34" t="s">
        <v>251</v>
      </c>
      <c r="P340" s="189">
        <v>16</v>
      </c>
      <c r="Q340" s="34" t="s">
        <v>252</v>
      </c>
      <c r="R340" s="190" t="s">
        <v>253</v>
      </c>
    </row>
    <row r="341" spans="1:18" ht="11.25" thickBot="1" x14ac:dyDescent="0.3">
      <c r="A341" s="340" t="s">
        <v>147</v>
      </c>
      <c r="B341" s="341"/>
      <c r="C341" s="341"/>
      <c r="D341" s="341"/>
      <c r="E341" s="341"/>
      <c r="F341" s="341"/>
      <c r="G341" s="341"/>
      <c r="H341" s="341"/>
      <c r="I341" s="341"/>
      <c r="J341" s="341"/>
      <c r="K341" s="341"/>
      <c r="L341" s="341"/>
      <c r="M341" s="341"/>
      <c r="N341" s="341"/>
      <c r="O341" s="341"/>
      <c r="P341" s="341"/>
      <c r="Q341" s="341"/>
      <c r="R341" s="342"/>
    </row>
    <row r="342" spans="1:18" x14ac:dyDescent="0.25">
      <c r="A342" s="92" t="s">
        <v>264</v>
      </c>
      <c r="B342" s="164" t="s">
        <v>66</v>
      </c>
      <c r="C342" s="150">
        <v>4</v>
      </c>
      <c r="D342" s="155">
        <v>0</v>
      </c>
      <c r="E342" s="8" t="s">
        <v>7</v>
      </c>
      <c r="F342" s="38"/>
      <c r="G342" s="94"/>
      <c r="H342" s="95"/>
      <c r="I342" s="200"/>
      <c r="J342" s="150"/>
      <c r="K342" s="155"/>
      <c r="L342" s="92"/>
      <c r="M342" s="96"/>
      <c r="N342" s="152">
        <f>J342*M342</f>
        <v>0</v>
      </c>
      <c r="O342" s="120">
        <f>M342*K342</f>
        <v>0</v>
      </c>
      <c r="P342" s="97"/>
      <c r="Q342" s="128">
        <f>ROUND(N342+(N342*P342),2)</f>
        <v>0</v>
      </c>
      <c r="R342" s="122">
        <f>ROUND(O342+(O342*P342),2)</f>
        <v>0</v>
      </c>
    </row>
    <row r="343" spans="1:18" x14ac:dyDescent="0.25">
      <c r="A343" s="72" t="s">
        <v>265</v>
      </c>
      <c r="B343" s="9" t="s">
        <v>67</v>
      </c>
      <c r="C343" s="115">
        <v>4</v>
      </c>
      <c r="D343" s="109">
        <v>0</v>
      </c>
      <c r="E343" s="8" t="s">
        <v>7</v>
      </c>
      <c r="F343" s="10"/>
      <c r="G343" s="6"/>
      <c r="H343" s="17"/>
      <c r="I343" s="86"/>
      <c r="J343" s="115"/>
      <c r="K343" s="109"/>
      <c r="L343" s="72"/>
      <c r="M343" s="76"/>
      <c r="N343" s="152">
        <f t="shared" ref="N343:N348" si="58">J343*M343</f>
        <v>0</v>
      </c>
      <c r="O343" s="120">
        <f t="shared" ref="O343:O348" si="59">M343*K343</f>
        <v>0</v>
      </c>
      <c r="P343" s="7"/>
      <c r="Q343" s="128">
        <f t="shared" ref="Q343:Q348" si="60">ROUND(N343+(N343*P343),2)</f>
        <v>0</v>
      </c>
      <c r="R343" s="122">
        <f t="shared" ref="R343:R348" si="61">ROUND(O343+(O343*P343),2)</f>
        <v>0</v>
      </c>
    </row>
    <row r="344" spans="1:18" x14ac:dyDescent="0.25">
      <c r="A344" s="72" t="s">
        <v>266</v>
      </c>
      <c r="B344" s="9" t="s">
        <v>68</v>
      </c>
      <c r="C344" s="115">
        <v>4</v>
      </c>
      <c r="D344" s="109">
        <v>0</v>
      </c>
      <c r="E344" s="8" t="s">
        <v>7</v>
      </c>
      <c r="F344" s="10"/>
      <c r="G344" s="6"/>
      <c r="H344" s="17"/>
      <c r="I344" s="86"/>
      <c r="J344" s="115"/>
      <c r="K344" s="109"/>
      <c r="L344" s="72"/>
      <c r="M344" s="76"/>
      <c r="N344" s="152">
        <f t="shared" si="58"/>
        <v>0</v>
      </c>
      <c r="O344" s="120">
        <f t="shared" si="59"/>
        <v>0</v>
      </c>
      <c r="P344" s="7"/>
      <c r="Q344" s="128">
        <f t="shared" si="60"/>
        <v>0</v>
      </c>
      <c r="R344" s="122">
        <f t="shared" si="61"/>
        <v>0</v>
      </c>
    </row>
    <row r="345" spans="1:18" ht="21" x14ac:dyDescent="0.25">
      <c r="A345" s="72" t="s">
        <v>267</v>
      </c>
      <c r="B345" s="9" t="s">
        <v>287</v>
      </c>
      <c r="C345" s="166">
        <v>30</v>
      </c>
      <c r="D345" s="199">
        <v>0</v>
      </c>
      <c r="E345" s="4" t="s">
        <v>7</v>
      </c>
      <c r="F345" s="4"/>
      <c r="G345" s="6"/>
      <c r="H345" s="17"/>
      <c r="I345" s="86"/>
      <c r="J345" s="166"/>
      <c r="K345" s="199"/>
      <c r="L345" s="72"/>
      <c r="M345" s="76"/>
      <c r="N345" s="152">
        <f t="shared" si="58"/>
        <v>0</v>
      </c>
      <c r="O345" s="120">
        <f t="shared" si="59"/>
        <v>0</v>
      </c>
      <c r="P345" s="7"/>
      <c r="Q345" s="128">
        <f t="shared" si="60"/>
        <v>0</v>
      </c>
      <c r="R345" s="122">
        <f t="shared" si="61"/>
        <v>0</v>
      </c>
    </row>
    <row r="346" spans="1:18" ht="21" x14ac:dyDescent="0.25">
      <c r="A346" s="72" t="s">
        <v>268</v>
      </c>
      <c r="B346" s="9" t="s">
        <v>288</v>
      </c>
      <c r="C346" s="166">
        <v>8</v>
      </c>
      <c r="D346" s="199">
        <v>0</v>
      </c>
      <c r="E346" s="8" t="s">
        <v>7</v>
      </c>
      <c r="F346" s="8"/>
      <c r="G346" s="6"/>
      <c r="H346" s="17"/>
      <c r="I346" s="86"/>
      <c r="J346" s="166"/>
      <c r="K346" s="199"/>
      <c r="L346" s="72"/>
      <c r="M346" s="76"/>
      <c r="N346" s="152">
        <f t="shared" si="58"/>
        <v>0</v>
      </c>
      <c r="O346" s="120">
        <f t="shared" si="59"/>
        <v>0</v>
      </c>
      <c r="P346" s="7"/>
      <c r="Q346" s="128">
        <f t="shared" si="60"/>
        <v>0</v>
      </c>
      <c r="R346" s="122">
        <f t="shared" si="61"/>
        <v>0</v>
      </c>
    </row>
    <row r="347" spans="1:18" ht="21" x14ac:dyDescent="0.25">
      <c r="A347" s="72" t="s">
        <v>269</v>
      </c>
      <c r="B347" s="5" t="s">
        <v>69</v>
      </c>
      <c r="C347" s="118">
        <v>30</v>
      </c>
      <c r="D347" s="112">
        <v>180</v>
      </c>
      <c r="E347" s="4" t="s">
        <v>7</v>
      </c>
      <c r="F347" s="4"/>
      <c r="G347" s="6"/>
      <c r="H347" s="17"/>
      <c r="I347" s="86"/>
      <c r="J347" s="118"/>
      <c r="K347" s="112"/>
      <c r="L347" s="72"/>
      <c r="M347" s="76"/>
      <c r="N347" s="152">
        <f t="shared" si="58"/>
        <v>0</v>
      </c>
      <c r="O347" s="120">
        <f t="shared" si="59"/>
        <v>0</v>
      </c>
      <c r="P347" s="7"/>
      <c r="Q347" s="128">
        <f t="shared" si="60"/>
        <v>0</v>
      </c>
      <c r="R347" s="122">
        <f t="shared" si="61"/>
        <v>0</v>
      </c>
    </row>
    <row r="348" spans="1:18" ht="21" x14ac:dyDescent="0.25">
      <c r="A348" s="72" t="s">
        <v>270</v>
      </c>
      <c r="B348" s="5" t="s">
        <v>70</v>
      </c>
      <c r="C348" s="118">
        <v>120</v>
      </c>
      <c r="D348" s="112">
        <v>450</v>
      </c>
      <c r="E348" s="4" t="s">
        <v>7</v>
      </c>
      <c r="F348" s="4"/>
      <c r="G348" s="6"/>
      <c r="H348" s="17"/>
      <c r="I348" s="86"/>
      <c r="J348" s="118"/>
      <c r="K348" s="112"/>
      <c r="L348" s="72"/>
      <c r="M348" s="76"/>
      <c r="N348" s="152">
        <f t="shared" si="58"/>
        <v>0</v>
      </c>
      <c r="O348" s="120">
        <f t="shared" si="59"/>
        <v>0</v>
      </c>
      <c r="P348" s="7"/>
      <c r="Q348" s="128">
        <f t="shared" si="60"/>
        <v>0</v>
      </c>
      <c r="R348" s="122">
        <f t="shared" si="61"/>
        <v>0</v>
      </c>
    </row>
    <row r="349" spans="1:18" ht="11.25" thickBot="1" x14ac:dyDescent="0.3">
      <c r="A349" s="209"/>
      <c r="B349" s="213"/>
      <c r="C349" s="27"/>
      <c r="D349" s="27"/>
      <c r="E349" s="28"/>
      <c r="F349" s="74"/>
      <c r="G349" s="205"/>
      <c r="H349" s="74"/>
      <c r="I349" s="74"/>
      <c r="J349" s="100"/>
      <c r="K349" s="101"/>
      <c r="L349" s="101"/>
      <c r="M349" s="272" t="s">
        <v>276</v>
      </c>
      <c r="N349" s="173">
        <f>SUM(N342:N348)</f>
        <v>0</v>
      </c>
      <c r="O349" s="172">
        <f>SUM(O342:O348)</f>
        <v>0</v>
      </c>
      <c r="P349" s="105"/>
      <c r="Q349" s="157">
        <f>SUM(Q342:Q348)</f>
        <v>0</v>
      </c>
      <c r="R349" s="158">
        <f>SUM(R342:R348)</f>
        <v>0</v>
      </c>
    </row>
    <row r="350" spans="1:18" ht="11.25" thickBot="1" x14ac:dyDescent="0.3">
      <c r="A350" s="209"/>
      <c r="B350" s="213"/>
      <c r="C350" s="27"/>
      <c r="D350" s="27"/>
      <c r="E350" s="28"/>
      <c r="F350" s="21"/>
      <c r="G350" s="208"/>
      <c r="H350" s="21"/>
      <c r="I350" s="21"/>
      <c r="J350" s="102"/>
      <c r="K350" s="101"/>
      <c r="L350" s="101"/>
      <c r="M350" s="273"/>
      <c r="N350" s="103"/>
      <c r="O350" s="103"/>
      <c r="P350" s="104"/>
      <c r="Q350" s="23"/>
    </row>
    <row r="351" spans="1:18" ht="11.25" thickBot="1" x14ac:dyDescent="0.3">
      <c r="A351" s="209"/>
      <c r="B351" s="213"/>
      <c r="C351" s="27"/>
      <c r="D351" s="27"/>
      <c r="E351" s="28"/>
      <c r="F351" s="343" t="s">
        <v>147</v>
      </c>
      <c r="G351" s="344"/>
      <c r="H351" s="344"/>
      <c r="I351" s="344"/>
      <c r="J351" s="344"/>
      <c r="K351" s="344"/>
      <c r="L351" s="344"/>
      <c r="M351" s="344"/>
      <c r="N351" s="344"/>
      <c r="O351" s="344"/>
      <c r="P351" s="344"/>
      <c r="Q351" s="344"/>
      <c r="R351" s="345"/>
    </row>
    <row r="352" spans="1:18" ht="21.75" customHeight="1" thickBot="1" x14ac:dyDescent="0.3">
      <c r="A352" s="209"/>
      <c r="B352" s="213"/>
      <c r="C352" s="27"/>
      <c r="D352" s="27"/>
      <c r="E352" s="28"/>
      <c r="F352" s="346" t="s">
        <v>277</v>
      </c>
      <c r="G352" s="347"/>
      <c r="H352" s="348" t="s">
        <v>278</v>
      </c>
      <c r="I352" s="347"/>
      <c r="J352" s="107" t="s">
        <v>279</v>
      </c>
      <c r="K352" s="349" t="s">
        <v>280</v>
      </c>
      <c r="L352" s="350"/>
      <c r="M352" s="351" t="s">
        <v>281</v>
      </c>
      <c r="N352" s="352"/>
      <c r="O352" s="351" t="s">
        <v>282</v>
      </c>
      <c r="P352" s="352"/>
      <c r="Q352" s="351" t="s">
        <v>283</v>
      </c>
      <c r="R352" s="353"/>
    </row>
    <row r="353" spans="1:18" x14ac:dyDescent="0.25">
      <c r="A353" s="209"/>
      <c r="B353" s="213"/>
      <c r="C353" s="27"/>
      <c r="D353" s="27"/>
      <c r="E353" s="28"/>
      <c r="F353" s="106" t="s">
        <v>284</v>
      </c>
      <c r="G353" s="124" t="s">
        <v>285</v>
      </c>
      <c r="H353" s="106" t="s">
        <v>284</v>
      </c>
      <c r="I353" s="124" t="s">
        <v>285</v>
      </c>
      <c r="J353" s="354">
        <v>0.5</v>
      </c>
      <c r="K353" s="106" t="s">
        <v>284</v>
      </c>
      <c r="L353" s="124" t="s">
        <v>285</v>
      </c>
      <c r="M353" s="274" t="s">
        <v>284</v>
      </c>
      <c r="N353" s="124" t="s">
        <v>285</v>
      </c>
      <c r="O353" s="106" t="s">
        <v>284</v>
      </c>
      <c r="P353" s="124" t="s">
        <v>285</v>
      </c>
      <c r="Q353" s="106" t="s">
        <v>284</v>
      </c>
      <c r="R353" s="124" t="s">
        <v>285</v>
      </c>
    </row>
    <row r="354" spans="1:18" x14ac:dyDescent="0.25">
      <c r="A354" s="209"/>
      <c r="B354" s="213"/>
      <c r="C354" s="27"/>
      <c r="D354" s="27"/>
      <c r="E354" s="28"/>
      <c r="F354" s="130">
        <f>N349</f>
        <v>0</v>
      </c>
      <c r="G354" s="125">
        <f>O349</f>
        <v>0</v>
      </c>
      <c r="H354" s="130">
        <f>Q349</f>
        <v>0</v>
      </c>
      <c r="I354" s="126">
        <f>R349</f>
        <v>0</v>
      </c>
      <c r="J354" s="355"/>
      <c r="K354" s="131">
        <f>F354*J353</f>
        <v>0</v>
      </c>
      <c r="L354" s="126">
        <f>G354*J353</f>
        <v>0</v>
      </c>
      <c r="M354" s="132">
        <f>J353*H354</f>
        <v>0</v>
      </c>
      <c r="N354" s="127">
        <f>J353*I354</f>
        <v>0</v>
      </c>
      <c r="O354" s="132">
        <f>F354+K354</f>
        <v>0</v>
      </c>
      <c r="P354" s="127">
        <f>G354+L354</f>
        <v>0</v>
      </c>
      <c r="Q354" s="132">
        <f>H354+M354</f>
        <v>0</v>
      </c>
      <c r="R354" s="127">
        <f>I354+N354</f>
        <v>0</v>
      </c>
    </row>
    <row r="355" spans="1:18" ht="11.25" thickBot="1" x14ac:dyDescent="0.3">
      <c r="A355" s="209"/>
      <c r="B355" s="213"/>
      <c r="C355" s="27"/>
      <c r="D355" s="27"/>
      <c r="E355" s="28"/>
      <c r="F355" s="357">
        <f>F354+G354</f>
        <v>0</v>
      </c>
      <c r="G355" s="358"/>
      <c r="H355" s="359">
        <f>H354+I354</f>
        <v>0</v>
      </c>
      <c r="I355" s="360"/>
      <c r="J355" s="356"/>
      <c r="K355" s="361">
        <f>K354+L354</f>
        <v>0</v>
      </c>
      <c r="L355" s="362"/>
      <c r="M355" s="361">
        <f>M354+N354</f>
        <v>0</v>
      </c>
      <c r="N355" s="362"/>
      <c r="O355" s="361">
        <f>O354+P354</f>
        <v>0</v>
      </c>
      <c r="P355" s="362"/>
      <c r="Q355" s="361">
        <f>Q354+R354</f>
        <v>0</v>
      </c>
      <c r="R355" s="362"/>
    </row>
    <row r="356" spans="1:18" x14ac:dyDescent="0.25">
      <c r="A356" s="209"/>
      <c r="B356" s="213"/>
      <c r="C356" s="27"/>
      <c r="D356" s="27"/>
      <c r="E356" s="28"/>
      <c r="F356" s="28"/>
      <c r="G356" s="211"/>
      <c r="H356" s="75"/>
      <c r="I356" s="75"/>
      <c r="J356" s="79"/>
      <c r="K356" s="79"/>
      <c r="L356" s="79"/>
      <c r="M356" s="80"/>
      <c r="N356" s="23"/>
      <c r="O356" s="23"/>
      <c r="P356" s="29"/>
      <c r="Q356" s="23"/>
    </row>
    <row r="357" spans="1:18" ht="11.25" thickBot="1" x14ac:dyDescent="0.3">
      <c r="A357" s="209"/>
      <c r="B357" s="213"/>
      <c r="C357" s="27"/>
      <c r="D357" s="27"/>
      <c r="E357" s="28"/>
      <c r="F357" s="28"/>
      <c r="G357" s="211"/>
      <c r="H357" s="75"/>
      <c r="I357" s="75"/>
      <c r="J357" s="79"/>
      <c r="K357" s="79"/>
      <c r="L357" s="79"/>
      <c r="M357" s="80"/>
      <c r="N357" s="23"/>
      <c r="O357" s="23"/>
      <c r="P357" s="29"/>
      <c r="Q357" s="23"/>
    </row>
    <row r="358" spans="1:18" s="201" customFormat="1" ht="31.5" x14ac:dyDescent="0.25">
      <c r="A358" s="133" t="s">
        <v>0</v>
      </c>
      <c r="B358" s="134" t="s">
        <v>1</v>
      </c>
      <c r="C358" s="135" t="s">
        <v>256</v>
      </c>
      <c r="D358" s="136" t="s">
        <v>257</v>
      </c>
      <c r="E358" s="134" t="s">
        <v>255</v>
      </c>
      <c r="F358" s="134" t="s">
        <v>286</v>
      </c>
      <c r="G358" s="134" t="s">
        <v>2</v>
      </c>
      <c r="H358" s="134" t="s">
        <v>3</v>
      </c>
      <c r="I358" s="134" t="s">
        <v>4</v>
      </c>
      <c r="J358" s="137" t="s">
        <v>258</v>
      </c>
      <c r="K358" s="138" t="s">
        <v>259</v>
      </c>
      <c r="L358" s="134" t="s">
        <v>5</v>
      </c>
      <c r="M358" s="139" t="s">
        <v>172</v>
      </c>
      <c r="N358" s="140" t="s">
        <v>260</v>
      </c>
      <c r="O358" s="141" t="s">
        <v>261</v>
      </c>
      <c r="P358" s="142" t="s">
        <v>6</v>
      </c>
      <c r="Q358" s="140" t="s">
        <v>262</v>
      </c>
      <c r="R358" s="143" t="s">
        <v>263</v>
      </c>
    </row>
    <row r="359" spans="1:18" ht="11.25" thickBot="1" x14ac:dyDescent="0.3">
      <c r="A359" s="212">
        <v>1</v>
      </c>
      <c r="B359" s="34">
        <v>2</v>
      </c>
      <c r="C359" s="187">
        <v>3</v>
      </c>
      <c r="D359" s="187">
        <v>4</v>
      </c>
      <c r="E359" s="34">
        <v>5</v>
      </c>
      <c r="F359" s="34">
        <v>6</v>
      </c>
      <c r="G359" s="34">
        <v>7</v>
      </c>
      <c r="H359" s="34">
        <v>8</v>
      </c>
      <c r="I359" s="34">
        <v>9</v>
      </c>
      <c r="J359" s="188">
        <v>10</v>
      </c>
      <c r="K359" s="188">
        <v>11</v>
      </c>
      <c r="L359" s="34">
        <v>12</v>
      </c>
      <c r="M359" s="189">
        <v>13</v>
      </c>
      <c r="N359" s="34" t="s">
        <v>250</v>
      </c>
      <c r="O359" s="34" t="s">
        <v>251</v>
      </c>
      <c r="P359" s="189">
        <v>16</v>
      </c>
      <c r="Q359" s="34" t="s">
        <v>252</v>
      </c>
      <c r="R359" s="190" t="s">
        <v>253</v>
      </c>
    </row>
    <row r="360" spans="1:18" ht="11.25" thickBot="1" x14ac:dyDescent="0.3">
      <c r="A360" s="340" t="s">
        <v>148</v>
      </c>
      <c r="B360" s="341"/>
      <c r="C360" s="341"/>
      <c r="D360" s="341"/>
      <c r="E360" s="341"/>
      <c r="F360" s="341"/>
      <c r="G360" s="341"/>
      <c r="H360" s="341"/>
      <c r="I360" s="341"/>
      <c r="J360" s="341"/>
      <c r="K360" s="341"/>
      <c r="L360" s="341"/>
      <c r="M360" s="341"/>
      <c r="N360" s="341"/>
      <c r="O360" s="341"/>
      <c r="P360" s="341"/>
      <c r="Q360" s="341"/>
      <c r="R360" s="342"/>
    </row>
    <row r="361" spans="1:18" x14ac:dyDescent="0.25">
      <c r="A361" s="92" t="s">
        <v>264</v>
      </c>
      <c r="B361" s="164" t="s">
        <v>71</v>
      </c>
      <c r="C361" s="150">
        <v>2</v>
      </c>
      <c r="D361" s="155">
        <v>0</v>
      </c>
      <c r="E361" s="8" t="s">
        <v>7</v>
      </c>
      <c r="F361" s="38"/>
      <c r="G361" s="94"/>
      <c r="H361" s="95"/>
      <c r="I361" s="92"/>
      <c r="J361" s="150"/>
      <c r="K361" s="155"/>
      <c r="L361" s="92"/>
      <c r="M361" s="184"/>
      <c r="N361" s="152">
        <f>J361*M361</f>
        <v>0</v>
      </c>
      <c r="O361" s="120">
        <f t="shared" ref="O361:O365" si="62">M361*K361</f>
        <v>0</v>
      </c>
      <c r="P361" s="97"/>
      <c r="Q361" s="128">
        <f>ROUND(N361+(N361*P361),2)</f>
        <v>0</v>
      </c>
      <c r="R361" s="122">
        <f t="shared" ref="R361:R365" si="63">ROUND(O361+(O361*P361),2)</f>
        <v>0</v>
      </c>
    </row>
    <row r="362" spans="1:18" x14ac:dyDescent="0.25">
      <c r="A362" s="72" t="s">
        <v>265</v>
      </c>
      <c r="B362" s="9" t="s">
        <v>72</v>
      </c>
      <c r="C362" s="115">
        <v>19</v>
      </c>
      <c r="D362" s="109">
        <v>0</v>
      </c>
      <c r="E362" s="8" t="s">
        <v>7</v>
      </c>
      <c r="F362" s="10"/>
      <c r="G362" s="6"/>
      <c r="H362" s="17"/>
      <c r="I362" s="72"/>
      <c r="J362" s="115"/>
      <c r="K362" s="109"/>
      <c r="L362" s="72"/>
      <c r="M362" s="83"/>
      <c r="N362" s="152">
        <f t="shared" ref="N362:N365" si="64">J362*M362</f>
        <v>0</v>
      </c>
      <c r="O362" s="120">
        <f t="shared" si="62"/>
        <v>0</v>
      </c>
      <c r="P362" s="7"/>
      <c r="Q362" s="128">
        <f t="shared" ref="Q362:Q365" si="65">ROUND(N362+(N362*P362),2)</f>
        <v>0</v>
      </c>
      <c r="R362" s="122">
        <f t="shared" si="63"/>
        <v>0</v>
      </c>
    </row>
    <row r="363" spans="1:18" x14ac:dyDescent="0.25">
      <c r="A363" s="72" t="s">
        <v>266</v>
      </c>
      <c r="B363" s="9" t="s">
        <v>73</v>
      </c>
      <c r="C363" s="166">
        <v>2</v>
      </c>
      <c r="D363" s="199">
        <v>0</v>
      </c>
      <c r="E363" s="4" t="s">
        <v>7</v>
      </c>
      <c r="F363" s="4"/>
      <c r="G363" s="6"/>
      <c r="H363" s="17"/>
      <c r="I363" s="72"/>
      <c r="J363" s="166"/>
      <c r="K363" s="199"/>
      <c r="L363" s="72"/>
      <c r="M363" s="83"/>
      <c r="N363" s="152">
        <f t="shared" si="64"/>
        <v>0</v>
      </c>
      <c r="O363" s="120">
        <f t="shared" si="62"/>
        <v>0</v>
      </c>
      <c r="P363" s="7"/>
      <c r="Q363" s="128">
        <f t="shared" si="65"/>
        <v>0</v>
      </c>
      <c r="R363" s="122">
        <f t="shared" si="63"/>
        <v>0</v>
      </c>
    </row>
    <row r="364" spans="1:18" x14ac:dyDescent="0.25">
      <c r="A364" s="72" t="s">
        <v>267</v>
      </c>
      <c r="B364" s="9" t="s">
        <v>74</v>
      </c>
      <c r="C364" s="166">
        <v>1</v>
      </c>
      <c r="D364" s="199">
        <v>0</v>
      </c>
      <c r="E364" s="8" t="s">
        <v>7</v>
      </c>
      <c r="F364" s="8"/>
      <c r="G364" s="6"/>
      <c r="H364" s="17"/>
      <c r="I364" s="72"/>
      <c r="J364" s="166"/>
      <c r="K364" s="199"/>
      <c r="L364" s="72"/>
      <c r="M364" s="83"/>
      <c r="N364" s="152">
        <f t="shared" si="64"/>
        <v>0</v>
      </c>
      <c r="O364" s="120">
        <f t="shared" si="62"/>
        <v>0</v>
      </c>
      <c r="P364" s="7"/>
      <c r="Q364" s="128">
        <f t="shared" si="65"/>
        <v>0</v>
      </c>
      <c r="R364" s="122">
        <f t="shared" si="63"/>
        <v>0</v>
      </c>
    </row>
    <row r="365" spans="1:18" x14ac:dyDescent="0.25">
      <c r="A365" s="72" t="s">
        <v>268</v>
      </c>
      <c r="B365" s="9" t="s">
        <v>75</v>
      </c>
      <c r="C365" s="183">
        <v>5</v>
      </c>
      <c r="D365" s="181">
        <v>0</v>
      </c>
      <c r="E365" s="11" t="s">
        <v>7</v>
      </c>
      <c r="F365" s="11"/>
      <c r="G365" s="6"/>
      <c r="H365" s="17"/>
      <c r="I365" s="72"/>
      <c r="J365" s="183"/>
      <c r="K365" s="181"/>
      <c r="L365" s="72"/>
      <c r="M365" s="83"/>
      <c r="N365" s="152">
        <f t="shared" si="64"/>
        <v>0</v>
      </c>
      <c r="O365" s="120">
        <f t="shared" si="62"/>
        <v>0</v>
      </c>
      <c r="P365" s="7"/>
      <c r="Q365" s="128">
        <f t="shared" si="65"/>
        <v>0</v>
      </c>
      <c r="R365" s="122">
        <f t="shared" si="63"/>
        <v>0</v>
      </c>
    </row>
    <row r="366" spans="1:18" ht="11.25" thickBot="1" x14ac:dyDescent="0.3">
      <c r="A366" s="209"/>
      <c r="B366" s="26"/>
      <c r="C366" s="27"/>
      <c r="D366" s="27"/>
      <c r="E366" s="28"/>
      <c r="F366" s="74"/>
      <c r="G366" s="205"/>
      <c r="H366" s="74"/>
      <c r="I366" s="74"/>
      <c r="J366" s="100"/>
      <c r="K366" s="101"/>
      <c r="L366" s="101"/>
      <c r="M366" s="272" t="s">
        <v>276</v>
      </c>
      <c r="N366" s="173">
        <f>SUM(N361:N365)</f>
        <v>0</v>
      </c>
      <c r="O366" s="172">
        <f>SUM(O361:O365)</f>
        <v>0</v>
      </c>
      <c r="P366" s="105"/>
      <c r="Q366" s="157">
        <f>SUM(Q361:Q365)</f>
        <v>0</v>
      </c>
      <c r="R366" s="158">
        <f>SUM(R361:R365)</f>
        <v>0</v>
      </c>
    </row>
    <row r="367" spans="1:18" ht="11.25" thickBot="1" x14ac:dyDescent="0.3">
      <c r="A367" s="209"/>
      <c r="B367" s="26"/>
      <c r="C367" s="27"/>
      <c r="D367" s="27"/>
      <c r="E367" s="28"/>
      <c r="F367" s="21"/>
      <c r="G367" s="208"/>
      <c r="H367" s="21"/>
      <c r="I367" s="21"/>
      <c r="J367" s="102"/>
      <c r="K367" s="101"/>
      <c r="L367" s="101"/>
      <c r="M367" s="273"/>
      <c r="N367" s="103"/>
      <c r="O367" s="103"/>
      <c r="P367" s="104"/>
      <c r="Q367" s="23"/>
    </row>
    <row r="368" spans="1:18" ht="11.25" thickBot="1" x14ac:dyDescent="0.3">
      <c r="A368" s="209"/>
      <c r="B368" s="26"/>
      <c r="C368" s="27"/>
      <c r="D368" s="27"/>
      <c r="E368" s="28"/>
      <c r="F368" s="343" t="s">
        <v>148</v>
      </c>
      <c r="G368" s="344"/>
      <c r="H368" s="344"/>
      <c r="I368" s="344"/>
      <c r="J368" s="344"/>
      <c r="K368" s="344"/>
      <c r="L368" s="344"/>
      <c r="M368" s="344"/>
      <c r="N368" s="344"/>
      <c r="O368" s="344"/>
      <c r="P368" s="344"/>
      <c r="Q368" s="344"/>
      <c r="R368" s="345"/>
    </row>
    <row r="369" spans="1:18" ht="21.75" customHeight="1" thickBot="1" x14ac:dyDescent="0.3">
      <c r="A369" s="209"/>
      <c r="B369" s="26"/>
      <c r="C369" s="27"/>
      <c r="D369" s="27"/>
      <c r="E369" s="28"/>
      <c r="F369" s="346" t="s">
        <v>277</v>
      </c>
      <c r="G369" s="347"/>
      <c r="H369" s="348" t="s">
        <v>278</v>
      </c>
      <c r="I369" s="347"/>
      <c r="J369" s="107" t="s">
        <v>279</v>
      </c>
      <c r="K369" s="349" t="s">
        <v>280</v>
      </c>
      <c r="L369" s="350"/>
      <c r="M369" s="351" t="s">
        <v>281</v>
      </c>
      <c r="N369" s="352"/>
      <c r="O369" s="351" t="s">
        <v>282</v>
      </c>
      <c r="P369" s="352"/>
      <c r="Q369" s="351" t="s">
        <v>283</v>
      </c>
      <c r="R369" s="353"/>
    </row>
    <row r="370" spans="1:18" x14ac:dyDescent="0.25">
      <c r="A370" s="209"/>
      <c r="B370" s="26"/>
      <c r="C370" s="27"/>
      <c r="D370" s="27"/>
      <c r="E370" s="28"/>
      <c r="F370" s="106" t="s">
        <v>284</v>
      </c>
      <c r="G370" s="124" t="s">
        <v>285</v>
      </c>
      <c r="H370" s="106" t="s">
        <v>284</v>
      </c>
      <c r="I370" s="124" t="s">
        <v>285</v>
      </c>
      <c r="J370" s="354">
        <v>0.5</v>
      </c>
      <c r="K370" s="106" t="s">
        <v>284</v>
      </c>
      <c r="L370" s="124" t="s">
        <v>285</v>
      </c>
      <c r="M370" s="274" t="s">
        <v>284</v>
      </c>
      <c r="N370" s="124" t="s">
        <v>285</v>
      </c>
      <c r="O370" s="106" t="s">
        <v>284</v>
      </c>
      <c r="P370" s="124" t="s">
        <v>285</v>
      </c>
      <c r="Q370" s="106" t="s">
        <v>284</v>
      </c>
      <c r="R370" s="124" t="s">
        <v>285</v>
      </c>
    </row>
    <row r="371" spans="1:18" x14ac:dyDescent="0.25">
      <c r="A371" s="209"/>
      <c r="B371" s="26"/>
      <c r="C371" s="27"/>
      <c r="D371" s="27"/>
      <c r="E371" s="28"/>
      <c r="F371" s="130">
        <f>N366</f>
        <v>0</v>
      </c>
      <c r="G371" s="125">
        <f>O366</f>
        <v>0</v>
      </c>
      <c r="H371" s="130">
        <f>Q366</f>
        <v>0</v>
      </c>
      <c r="I371" s="126">
        <f>R366</f>
        <v>0</v>
      </c>
      <c r="J371" s="355"/>
      <c r="K371" s="131">
        <f>F371*J370</f>
        <v>0</v>
      </c>
      <c r="L371" s="126">
        <f>G371*J370</f>
        <v>0</v>
      </c>
      <c r="M371" s="132">
        <f>J370*H371</f>
        <v>0</v>
      </c>
      <c r="N371" s="127">
        <f>J370*I371</f>
        <v>0</v>
      </c>
      <c r="O371" s="132">
        <f>F371+K371</f>
        <v>0</v>
      </c>
      <c r="P371" s="127">
        <f>G371+L371</f>
        <v>0</v>
      </c>
      <c r="Q371" s="132">
        <f>H371+M371</f>
        <v>0</v>
      </c>
      <c r="R371" s="127">
        <f>I371+N371</f>
        <v>0</v>
      </c>
    </row>
    <row r="372" spans="1:18" ht="11.25" thickBot="1" x14ac:dyDescent="0.3">
      <c r="A372" s="209"/>
      <c r="B372" s="26"/>
      <c r="C372" s="27"/>
      <c r="D372" s="27"/>
      <c r="E372" s="28"/>
      <c r="F372" s="357">
        <f>F371+G371</f>
        <v>0</v>
      </c>
      <c r="G372" s="358"/>
      <c r="H372" s="359">
        <f>H371+I371</f>
        <v>0</v>
      </c>
      <c r="I372" s="360"/>
      <c r="J372" s="356"/>
      <c r="K372" s="361">
        <f>K371+L371</f>
        <v>0</v>
      </c>
      <c r="L372" s="362"/>
      <c r="M372" s="361">
        <f>M371+N371</f>
        <v>0</v>
      </c>
      <c r="N372" s="362"/>
      <c r="O372" s="361">
        <f>O371+P371</f>
        <v>0</v>
      </c>
      <c r="P372" s="362"/>
      <c r="Q372" s="361">
        <f>Q371+R371</f>
        <v>0</v>
      </c>
      <c r="R372" s="362"/>
    </row>
    <row r="373" spans="1:18" x14ac:dyDescent="0.25">
      <c r="A373" s="209"/>
      <c r="B373" s="26"/>
      <c r="C373" s="27"/>
      <c r="D373" s="27"/>
      <c r="E373" s="28"/>
      <c r="F373" s="28"/>
      <c r="G373" s="211"/>
      <c r="H373" s="75"/>
      <c r="I373" s="75"/>
      <c r="J373" s="79"/>
      <c r="K373" s="79"/>
      <c r="L373" s="79"/>
      <c r="M373" s="80"/>
      <c r="N373" s="23"/>
      <c r="O373" s="23"/>
      <c r="P373" s="29"/>
      <c r="Q373" s="23"/>
    </row>
    <row r="374" spans="1:18" ht="11.25" thickBot="1" x14ac:dyDescent="0.3">
      <c r="A374" s="209"/>
      <c r="B374" s="26"/>
      <c r="C374" s="27"/>
      <c r="D374" s="27"/>
      <c r="E374" s="28"/>
      <c r="F374" s="28"/>
      <c r="G374" s="211"/>
      <c r="H374" s="75"/>
      <c r="I374" s="75"/>
      <c r="J374" s="79"/>
      <c r="K374" s="79"/>
      <c r="L374" s="79"/>
      <c r="M374" s="80"/>
      <c r="N374" s="23"/>
      <c r="O374" s="23"/>
      <c r="P374" s="29"/>
      <c r="Q374" s="23"/>
    </row>
    <row r="375" spans="1:18" s="201" customFormat="1" ht="31.5" x14ac:dyDescent="0.25">
      <c r="A375" s="133" t="s">
        <v>0</v>
      </c>
      <c r="B375" s="134" t="s">
        <v>1</v>
      </c>
      <c r="C375" s="135" t="s">
        <v>256</v>
      </c>
      <c r="D375" s="136" t="s">
        <v>257</v>
      </c>
      <c r="E375" s="134" t="s">
        <v>255</v>
      </c>
      <c r="F375" s="134" t="s">
        <v>286</v>
      </c>
      <c r="G375" s="134" t="s">
        <v>2</v>
      </c>
      <c r="H375" s="134" t="s">
        <v>3</v>
      </c>
      <c r="I375" s="134" t="s">
        <v>4</v>
      </c>
      <c r="J375" s="137" t="s">
        <v>258</v>
      </c>
      <c r="K375" s="138" t="s">
        <v>259</v>
      </c>
      <c r="L375" s="134" t="s">
        <v>5</v>
      </c>
      <c r="M375" s="139" t="s">
        <v>172</v>
      </c>
      <c r="N375" s="140" t="s">
        <v>260</v>
      </c>
      <c r="O375" s="141" t="s">
        <v>261</v>
      </c>
      <c r="P375" s="142" t="s">
        <v>6</v>
      </c>
      <c r="Q375" s="140" t="s">
        <v>262</v>
      </c>
      <c r="R375" s="143" t="s">
        <v>263</v>
      </c>
    </row>
    <row r="376" spans="1:18" ht="11.25" thickBot="1" x14ac:dyDescent="0.3">
      <c r="A376" s="212">
        <v>1</v>
      </c>
      <c r="B376" s="34">
        <v>2</v>
      </c>
      <c r="C376" s="187">
        <v>3</v>
      </c>
      <c r="D376" s="187">
        <v>4</v>
      </c>
      <c r="E376" s="34">
        <v>5</v>
      </c>
      <c r="F376" s="34">
        <v>6</v>
      </c>
      <c r="G376" s="34">
        <v>7</v>
      </c>
      <c r="H376" s="34">
        <v>8</v>
      </c>
      <c r="I376" s="34">
        <v>9</v>
      </c>
      <c r="J376" s="188">
        <v>10</v>
      </c>
      <c r="K376" s="188">
        <v>11</v>
      </c>
      <c r="L376" s="34">
        <v>12</v>
      </c>
      <c r="M376" s="189">
        <v>13</v>
      </c>
      <c r="N376" s="34" t="s">
        <v>250</v>
      </c>
      <c r="O376" s="34" t="s">
        <v>251</v>
      </c>
      <c r="P376" s="189">
        <v>16</v>
      </c>
      <c r="Q376" s="34" t="s">
        <v>252</v>
      </c>
      <c r="R376" s="190" t="s">
        <v>253</v>
      </c>
    </row>
    <row r="377" spans="1:18" ht="11.25" thickBot="1" x14ac:dyDescent="0.3">
      <c r="A377" s="340" t="s">
        <v>149</v>
      </c>
      <c r="B377" s="341"/>
      <c r="C377" s="341"/>
      <c r="D377" s="341"/>
      <c r="E377" s="341"/>
      <c r="F377" s="341"/>
      <c r="G377" s="341"/>
      <c r="H377" s="341"/>
      <c r="I377" s="341"/>
      <c r="J377" s="341"/>
      <c r="K377" s="341"/>
      <c r="L377" s="341"/>
      <c r="M377" s="341"/>
      <c r="N377" s="341"/>
      <c r="O377" s="341"/>
      <c r="P377" s="341"/>
      <c r="Q377" s="341"/>
      <c r="R377" s="342"/>
    </row>
    <row r="378" spans="1:18" x14ac:dyDescent="0.25">
      <c r="A378" s="177" t="s">
        <v>264</v>
      </c>
      <c r="B378" s="191" t="s">
        <v>76</v>
      </c>
      <c r="C378" s="218">
        <v>24</v>
      </c>
      <c r="D378" s="216">
        <v>0</v>
      </c>
      <c r="E378" s="4" t="s">
        <v>7</v>
      </c>
      <c r="F378" s="153"/>
      <c r="G378" s="94"/>
      <c r="H378" s="95"/>
      <c r="I378" s="92"/>
      <c r="J378" s="218"/>
      <c r="K378" s="216"/>
      <c r="L378" s="92"/>
      <c r="M378" s="96"/>
      <c r="N378" s="152">
        <f>J378*M378</f>
        <v>0</v>
      </c>
      <c r="O378" s="120">
        <f>M378*K378</f>
        <v>0</v>
      </c>
      <c r="P378" s="97"/>
      <c r="Q378" s="128">
        <f t="shared" ref="Q378" si="66">ROUND(N378+(N378*P378),2)</f>
        <v>0</v>
      </c>
      <c r="R378" s="122">
        <f t="shared" ref="R378" si="67">ROUND(O378+(O378*P378),2)</f>
        <v>0</v>
      </c>
    </row>
    <row r="379" spans="1:18" ht="21" x14ac:dyDescent="0.25">
      <c r="A379" s="72" t="s">
        <v>265</v>
      </c>
      <c r="B379" s="43" t="s">
        <v>77</v>
      </c>
      <c r="C379" s="219">
        <v>32</v>
      </c>
      <c r="D379" s="217">
        <v>0</v>
      </c>
      <c r="E379" s="4" t="s">
        <v>7</v>
      </c>
      <c r="F379" s="4"/>
      <c r="G379" s="6"/>
      <c r="H379" s="17"/>
      <c r="I379" s="86"/>
      <c r="J379" s="219"/>
      <c r="K379" s="217"/>
      <c r="L379" s="72"/>
      <c r="M379" s="76"/>
      <c r="N379" s="152">
        <f t="shared" ref="N379:N386" si="68">J379*M379</f>
        <v>0</v>
      </c>
      <c r="O379" s="120">
        <f t="shared" ref="O379:O386" si="69">M379*K379</f>
        <v>0</v>
      </c>
      <c r="P379" s="7"/>
      <c r="Q379" s="128">
        <f t="shared" ref="Q379:Q386" si="70">ROUND(N379+(N379*P379),2)</f>
        <v>0</v>
      </c>
      <c r="R379" s="122">
        <f t="shared" ref="R379:R386" si="71">ROUND(O379+(O379*P379),2)</f>
        <v>0</v>
      </c>
    </row>
    <row r="380" spans="1:18" x14ac:dyDescent="0.25">
      <c r="A380" s="176" t="s">
        <v>266</v>
      </c>
      <c r="B380" s="43" t="s">
        <v>216</v>
      </c>
      <c r="C380" s="219">
        <v>0</v>
      </c>
      <c r="D380" s="220">
        <v>36</v>
      </c>
      <c r="E380" s="4" t="s">
        <v>7</v>
      </c>
      <c r="F380" s="4"/>
      <c r="G380" s="69"/>
      <c r="H380" s="17"/>
      <c r="I380" s="86"/>
      <c r="J380" s="219"/>
      <c r="K380" s="220"/>
      <c r="L380" s="72"/>
      <c r="M380" s="276"/>
      <c r="N380" s="152">
        <f t="shared" si="68"/>
        <v>0</v>
      </c>
      <c r="O380" s="120">
        <f t="shared" si="69"/>
        <v>0</v>
      </c>
      <c r="P380" s="7"/>
      <c r="Q380" s="128">
        <f t="shared" si="70"/>
        <v>0</v>
      </c>
      <c r="R380" s="122">
        <f t="shared" si="71"/>
        <v>0</v>
      </c>
    </row>
    <row r="381" spans="1:18" x14ac:dyDescent="0.25">
      <c r="A381" s="72" t="s">
        <v>267</v>
      </c>
      <c r="B381" s="44" t="s">
        <v>217</v>
      </c>
      <c r="C381" s="219">
        <v>24</v>
      </c>
      <c r="D381" s="199">
        <v>60</v>
      </c>
      <c r="E381" s="4" t="s">
        <v>7</v>
      </c>
      <c r="F381" s="4"/>
      <c r="G381" s="45"/>
      <c r="H381" s="17"/>
      <c r="I381" s="86"/>
      <c r="J381" s="219"/>
      <c r="K381" s="199"/>
      <c r="L381" s="72"/>
      <c r="M381" s="277"/>
      <c r="N381" s="152">
        <f t="shared" si="68"/>
        <v>0</v>
      </c>
      <c r="O381" s="120">
        <f t="shared" si="69"/>
        <v>0</v>
      </c>
      <c r="P381" s="7"/>
      <c r="Q381" s="128">
        <f t="shared" si="70"/>
        <v>0</v>
      </c>
      <c r="R381" s="122">
        <f t="shared" si="71"/>
        <v>0</v>
      </c>
    </row>
    <row r="382" spans="1:18" x14ac:dyDescent="0.25">
      <c r="A382" s="176" t="s">
        <v>268</v>
      </c>
      <c r="B382" s="44" t="s">
        <v>218</v>
      </c>
      <c r="C382" s="219">
        <v>24</v>
      </c>
      <c r="D382" s="199">
        <v>60</v>
      </c>
      <c r="E382" s="4" t="s">
        <v>7</v>
      </c>
      <c r="F382" s="4"/>
      <c r="G382" s="45"/>
      <c r="H382" s="17"/>
      <c r="I382" s="86"/>
      <c r="J382" s="219"/>
      <c r="K382" s="199"/>
      <c r="L382" s="72"/>
      <c r="M382" s="277"/>
      <c r="N382" s="152">
        <f t="shared" si="68"/>
        <v>0</v>
      </c>
      <c r="O382" s="120">
        <f t="shared" si="69"/>
        <v>0</v>
      </c>
      <c r="P382" s="7"/>
      <c r="Q382" s="128">
        <f t="shared" si="70"/>
        <v>0</v>
      </c>
      <c r="R382" s="122">
        <f t="shared" si="71"/>
        <v>0</v>
      </c>
    </row>
    <row r="383" spans="1:18" x14ac:dyDescent="0.25">
      <c r="A383" s="72" t="s">
        <v>269</v>
      </c>
      <c r="B383" s="44" t="s">
        <v>219</v>
      </c>
      <c r="C383" s="219">
        <v>24</v>
      </c>
      <c r="D383" s="199">
        <v>70</v>
      </c>
      <c r="E383" s="4" t="s">
        <v>7</v>
      </c>
      <c r="F383" s="4"/>
      <c r="G383" s="45"/>
      <c r="H383" s="17"/>
      <c r="I383" s="86"/>
      <c r="J383" s="219"/>
      <c r="K383" s="199"/>
      <c r="L383" s="72"/>
      <c r="M383" s="277"/>
      <c r="N383" s="152">
        <f t="shared" si="68"/>
        <v>0</v>
      </c>
      <c r="O383" s="120">
        <f t="shared" si="69"/>
        <v>0</v>
      </c>
      <c r="P383" s="7"/>
      <c r="Q383" s="128">
        <f t="shared" si="70"/>
        <v>0</v>
      </c>
      <c r="R383" s="122">
        <f t="shared" si="71"/>
        <v>0</v>
      </c>
    </row>
    <row r="384" spans="1:18" x14ac:dyDescent="0.25">
      <c r="A384" s="176" t="s">
        <v>270</v>
      </c>
      <c r="B384" s="46" t="s">
        <v>220</v>
      </c>
      <c r="C384" s="219">
        <v>0</v>
      </c>
      <c r="D384" s="221">
        <v>200</v>
      </c>
      <c r="E384" s="4" t="s">
        <v>7</v>
      </c>
      <c r="F384" s="4"/>
      <c r="G384" s="47"/>
      <c r="H384" s="17"/>
      <c r="I384" s="86"/>
      <c r="J384" s="219"/>
      <c r="K384" s="221"/>
      <c r="L384" s="72"/>
      <c r="M384" s="278"/>
      <c r="N384" s="152">
        <f t="shared" si="68"/>
        <v>0</v>
      </c>
      <c r="O384" s="120">
        <f t="shared" si="69"/>
        <v>0</v>
      </c>
      <c r="P384" s="7"/>
      <c r="Q384" s="128">
        <f t="shared" si="70"/>
        <v>0</v>
      </c>
      <c r="R384" s="122">
        <f t="shared" si="71"/>
        <v>0</v>
      </c>
    </row>
    <row r="385" spans="1:18" ht="21" x14ac:dyDescent="0.25">
      <c r="A385" s="72" t="s">
        <v>271</v>
      </c>
      <c r="B385" s="46" t="s">
        <v>221</v>
      </c>
      <c r="C385" s="219">
        <v>0</v>
      </c>
      <c r="D385" s="221">
        <v>150</v>
      </c>
      <c r="E385" s="4" t="s">
        <v>7</v>
      </c>
      <c r="F385" s="4"/>
      <c r="G385" s="47"/>
      <c r="H385" s="17"/>
      <c r="I385" s="86"/>
      <c r="J385" s="219"/>
      <c r="K385" s="221"/>
      <c r="L385" s="72"/>
      <c r="M385" s="278"/>
      <c r="N385" s="152">
        <f t="shared" si="68"/>
        <v>0</v>
      </c>
      <c r="O385" s="120">
        <f t="shared" si="69"/>
        <v>0</v>
      </c>
      <c r="P385" s="7"/>
      <c r="Q385" s="128">
        <f t="shared" si="70"/>
        <v>0</v>
      </c>
      <c r="R385" s="122">
        <f t="shared" si="71"/>
        <v>0</v>
      </c>
    </row>
    <row r="386" spans="1:18" ht="21" x14ac:dyDescent="0.25">
      <c r="A386" s="176" t="s">
        <v>272</v>
      </c>
      <c r="B386" s="48" t="s">
        <v>222</v>
      </c>
      <c r="C386" s="219">
        <v>0</v>
      </c>
      <c r="D386" s="222">
        <v>35</v>
      </c>
      <c r="E386" s="4" t="s">
        <v>7</v>
      </c>
      <c r="F386" s="4"/>
      <c r="G386" s="68"/>
      <c r="H386" s="17"/>
      <c r="I386" s="86"/>
      <c r="J386" s="219"/>
      <c r="K386" s="222"/>
      <c r="L386" s="72"/>
      <c r="M386" s="278"/>
      <c r="N386" s="152">
        <f t="shared" si="68"/>
        <v>0</v>
      </c>
      <c r="O386" s="120">
        <f t="shared" si="69"/>
        <v>0</v>
      </c>
      <c r="P386" s="7"/>
      <c r="Q386" s="128">
        <f t="shared" si="70"/>
        <v>0</v>
      </c>
      <c r="R386" s="122">
        <f t="shared" si="71"/>
        <v>0</v>
      </c>
    </row>
    <row r="387" spans="1:18" ht="11.25" thickBot="1" x14ac:dyDescent="0.3">
      <c r="A387" s="204"/>
      <c r="B387" s="213"/>
      <c r="C387" s="74"/>
      <c r="D387" s="74"/>
      <c r="E387" s="74"/>
      <c r="F387" s="74"/>
      <c r="G387" s="205"/>
      <c r="H387" s="74"/>
      <c r="I387" s="74"/>
      <c r="J387" s="100"/>
      <c r="K387" s="101"/>
      <c r="L387" s="101"/>
      <c r="M387" s="272" t="s">
        <v>276</v>
      </c>
      <c r="N387" s="173">
        <f>SUM(N378:N386)</f>
        <v>0</v>
      </c>
      <c r="O387" s="172">
        <f>SUM(O378:O386)</f>
        <v>0</v>
      </c>
      <c r="P387" s="105"/>
      <c r="Q387" s="157">
        <f>SUM(Q378:Q386)</f>
        <v>0</v>
      </c>
      <c r="R387" s="158">
        <f>SUM(R378:R386)</f>
        <v>0</v>
      </c>
    </row>
    <row r="388" spans="1:18" ht="11.25" thickBot="1" x14ac:dyDescent="0.3">
      <c r="A388" s="204"/>
      <c r="B388" s="213"/>
      <c r="C388" s="74"/>
      <c r="D388" s="74"/>
      <c r="E388" s="74"/>
      <c r="F388" s="21"/>
      <c r="G388" s="208"/>
      <c r="H388" s="21"/>
      <c r="I388" s="21"/>
      <c r="J388" s="102"/>
      <c r="K388" s="101"/>
      <c r="L388" s="101"/>
      <c r="M388" s="273"/>
      <c r="N388" s="103"/>
      <c r="O388" s="103"/>
      <c r="P388" s="104"/>
      <c r="Q388" s="23"/>
    </row>
    <row r="389" spans="1:18" ht="11.25" thickBot="1" x14ac:dyDescent="0.3">
      <c r="A389" s="204"/>
      <c r="B389" s="213"/>
      <c r="C389" s="74"/>
      <c r="D389" s="74"/>
      <c r="E389" s="74"/>
      <c r="F389" s="343" t="s">
        <v>149</v>
      </c>
      <c r="G389" s="344"/>
      <c r="H389" s="344"/>
      <c r="I389" s="344"/>
      <c r="J389" s="344"/>
      <c r="K389" s="344"/>
      <c r="L389" s="344"/>
      <c r="M389" s="344"/>
      <c r="N389" s="344"/>
      <c r="O389" s="344"/>
      <c r="P389" s="344"/>
      <c r="Q389" s="344"/>
      <c r="R389" s="345"/>
    </row>
    <row r="390" spans="1:18" ht="21.75" customHeight="1" thickBot="1" x14ac:dyDescent="0.3">
      <c r="A390" s="204"/>
      <c r="B390" s="213"/>
      <c r="C390" s="74"/>
      <c r="D390" s="74"/>
      <c r="E390" s="74"/>
      <c r="F390" s="346" t="s">
        <v>277</v>
      </c>
      <c r="G390" s="347"/>
      <c r="H390" s="348" t="s">
        <v>278</v>
      </c>
      <c r="I390" s="347"/>
      <c r="J390" s="107" t="s">
        <v>279</v>
      </c>
      <c r="K390" s="349" t="s">
        <v>280</v>
      </c>
      <c r="L390" s="350"/>
      <c r="M390" s="351" t="s">
        <v>281</v>
      </c>
      <c r="N390" s="352"/>
      <c r="O390" s="351" t="s">
        <v>282</v>
      </c>
      <c r="P390" s="352"/>
      <c r="Q390" s="351" t="s">
        <v>283</v>
      </c>
      <c r="R390" s="353"/>
    </row>
    <row r="391" spans="1:18" x14ac:dyDescent="0.25">
      <c r="A391" s="204"/>
      <c r="B391" s="213"/>
      <c r="C391" s="74"/>
      <c r="D391" s="74"/>
      <c r="E391" s="74"/>
      <c r="F391" s="106" t="s">
        <v>284</v>
      </c>
      <c r="G391" s="124" t="s">
        <v>285</v>
      </c>
      <c r="H391" s="106" t="s">
        <v>284</v>
      </c>
      <c r="I391" s="124" t="s">
        <v>285</v>
      </c>
      <c r="J391" s="354">
        <v>0.5</v>
      </c>
      <c r="K391" s="106" t="s">
        <v>284</v>
      </c>
      <c r="L391" s="124" t="s">
        <v>285</v>
      </c>
      <c r="M391" s="274" t="s">
        <v>284</v>
      </c>
      <c r="N391" s="124" t="s">
        <v>285</v>
      </c>
      <c r="O391" s="106" t="s">
        <v>284</v>
      </c>
      <c r="P391" s="124" t="s">
        <v>285</v>
      </c>
      <c r="Q391" s="106" t="s">
        <v>284</v>
      </c>
      <c r="R391" s="124" t="s">
        <v>285</v>
      </c>
    </row>
    <row r="392" spans="1:18" x14ac:dyDescent="0.25">
      <c r="A392" s="204"/>
      <c r="B392" s="213"/>
      <c r="C392" s="74"/>
      <c r="D392" s="74"/>
      <c r="E392" s="74"/>
      <c r="F392" s="130">
        <f>N387</f>
        <v>0</v>
      </c>
      <c r="G392" s="125">
        <f>O387</f>
        <v>0</v>
      </c>
      <c r="H392" s="130">
        <f>Q387</f>
        <v>0</v>
      </c>
      <c r="I392" s="126">
        <f>R387</f>
        <v>0</v>
      </c>
      <c r="J392" s="355"/>
      <c r="K392" s="131">
        <f>F392*J391</f>
        <v>0</v>
      </c>
      <c r="L392" s="126">
        <f>G392*J391</f>
        <v>0</v>
      </c>
      <c r="M392" s="132">
        <f>J391*H392</f>
        <v>0</v>
      </c>
      <c r="N392" s="127">
        <f>J391*I392</f>
        <v>0</v>
      </c>
      <c r="O392" s="132">
        <f>F392+K392</f>
        <v>0</v>
      </c>
      <c r="P392" s="127">
        <f>G392+L392</f>
        <v>0</v>
      </c>
      <c r="Q392" s="132">
        <f>H392+M392</f>
        <v>0</v>
      </c>
      <c r="R392" s="127">
        <f>I392+N392</f>
        <v>0</v>
      </c>
    </row>
    <row r="393" spans="1:18" ht="11.25" thickBot="1" x14ac:dyDescent="0.3">
      <c r="A393" s="204"/>
      <c r="B393" s="213"/>
      <c r="C393" s="74"/>
      <c r="D393" s="74"/>
      <c r="E393" s="74"/>
      <c r="F393" s="357">
        <f>F392+G392</f>
        <v>0</v>
      </c>
      <c r="G393" s="358"/>
      <c r="H393" s="359">
        <f>H392+I392</f>
        <v>0</v>
      </c>
      <c r="I393" s="360"/>
      <c r="J393" s="356"/>
      <c r="K393" s="361">
        <f>K392+L392</f>
        <v>0</v>
      </c>
      <c r="L393" s="362"/>
      <c r="M393" s="361">
        <f>M392+N392</f>
        <v>0</v>
      </c>
      <c r="N393" s="362"/>
      <c r="O393" s="361">
        <f>O392+P392</f>
        <v>0</v>
      </c>
      <c r="P393" s="362"/>
      <c r="Q393" s="361">
        <f>Q392+R392</f>
        <v>0</v>
      </c>
      <c r="R393" s="362"/>
    </row>
    <row r="394" spans="1:18" x14ac:dyDescent="0.25">
      <c r="A394" s="204"/>
      <c r="B394" s="213"/>
      <c r="C394" s="74"/>
      <c r="D394" s="74"/>
      <c r="E394" s="74"/>
      <c r="F394" s="161"/>
      <c r="G394" s="161"/>
      <c r="H394" s="80"/>
      <c r="I394" s="80"/>
      <c r="J394" s="162"/>
      <c r="K394" s="163"/>
      <c r="L394" s="163"/>
      <c r="M394" s="163"/>
      <c r="N394" s="163"/>
      <c r="O394" s="163"/>
      <c r="P394" s="163"/>
      <c r="Q394" s="163"/>
      <c r="R394" s="163"/>
    </row>
    <row r="395" spans="1:18" ht="11.25" thickBot="1" x14ac:dyDescent="0.3">
      <c r="A395" s="204"/>
      <c r="B395" s="213"/>
      <c r="C395" s="74"/>
      <c r="D395" s="74"/>
      <c r="E395" s="74"/>
      <c r="F395" s="161"/>
      <c r="G395" s="161"/>
      <c r="H395" s="80"/>
      <c r="I395" s="80"/>
      <c r="J395" s="162"/>
      <c r="K395" s="163"/>
      <c r="L395" s="163"/>
      <c r="M395" s="163"/>
      <c r="N395" s="163"/>
      <c r="O395" s="163"/>
      <c r="P395" s="163"/>
      <c r="Q395" s="163"/>
      <c r="R395" s="163"/>
    </row>
    <row r="396" spans="1:18" s="201" customFormat="1" ht="31.5" x14ac:dyDescent="0.25">
      <c r="A396" s="133" t="s">
        <v>0</v>
      </c>
      <c r="B396" s="134" t="s">
        <v>1</v>
      </c>
      <c r="C396" s="135" t="s">
        <v>256</v>
      </c>
      <c r="D396" s="136" t="s">
        <v>257</v>
      </c>
      <c r="E396" s="134" t="s">
        <v>255</v>
      </c>
      <c r="F396" s="134" t="s">
        <v>286</v>
      </c>
      <c r="G396" s="134" t="s">
        <v>2</v>
      </c>
      <c r="H396" s="134" t="s">
        <v>3</v>
      </c>
      <c r="I396" s="134" t="s">
        <v>4</v>
      </c>
      <c r="J396" s="137" t="s">
        <v>258</v>
      </c>
      <c r="K396" s="138" t="s">
        <v>259</v>
      </c>
      <c r="L396" s="134" t="s">
        <v>5</v>
      </c>
      <c r="M396" s="139" t="s">
        <v>172</v>
      </c>
      <c r="N396" s="140" t="s">
        <v>260</v>
      </c>
      <c r="O396" s="141" t="s">
        <v>261</v>
      </c>
      <c r="P396" s="142" t="s">
        <v>6</v>
      </c>
      <c r="Q396" s="140" t="s">
        <v>262</v>
      </c>
      <c r="R396" s="143" t="s">
        <v>263</v>
      </c>
    </row>
    <row r="397" spans="1:18" ht="11.25" thickBot="1" x14ac:dyDescent="0.3">
      <c r="A397" s="212">
        <v>1</v>
      </c>
      <c r="B397" s="34">
        <v>2</v>
      </c>
      <c r="C397" s="187">
        <v>3</v>
      </c>
      <c r="D397" s="187">
        <v>4</v>
      </c>
      <c r="E397" s="34">
        <v>5</v>
      </c>
      <c r="F397" s="34">
        <v>6</v>
      </c>
      <c r="G397" s="34">
        <v>7</v>
      </c>
      <c r="H397" s="34">
        <v>8</v>
      </c>
      <c r="I397" s="34">
        <v>9</v>
      </c>
      <c r="J397" s="188">
        <v>10</v>
      </c>
      <c r="K397" s="188">
        <v>11</v>
      </c>
      <c r="L397" s="34">
        <v>12</v>
      </c>
      <c r="M397" s="189">
        <v>13</v>
      </c>
      <c r="N397" s="34" t="s">
        <v>250</v>
      </c>
      <c r="O397" s="34" t="s">
        <v>251</v>
      </c>
      <c r="P397" s="189">
        <v>16</v>
      </c>
      <c r="Q397" s="34" t="s">
        <v>252</v>
      </c>
      <c r="R397" s="190" t="s">
        <v>253</v>
      </c>
    </row>
    <row r="398" spans="1:18" ht="11.25" thickBot="1" x14ac:dyDescent="0.3">
      <c r="A398" s="340" t="s">
        <v>150</v>
      </c>
      <c r="B398" s="341"/>
      <c r="C398" s="341"/>
      <c r="D398" s="341"/>
      <c r="E398" s="341"/>
      <c r="F398" s="341"/>
      <c r="G398" s="341"/>
      <c r="H398" s="341"/>
      <c r="I398" s="341"/>
      <c r="J398" s="341"/>
      <c r="K398" s="341"/>
      <c r="L398" s="341"/>
      <c r="M398" s="341"/>
      <c r="N398" s="341"/>
      <c r="O398" s="341"/>
      <c r="P398" s="341"/>
      <c r="Q398" s="341"/>
      <c r="R398" s="342"/>
    </row>
    <row r="399" spans="1:18" ht="21" x14ac:dyDescent="0.25">
      <c r="A399" s="72" t="s">
        <v>264</v>
      </c>
      <c r="B399" s="15" t="s">
        <v>78</v>
      </c>
      <c r="C399" s="118">
        <v>48</v>
      </c>
      <c r="D399" s="112">
        <v>960</v>
      </c>
      <c r="E399" s="4" t="s">
        <v>7</v>
      </c>
      <c r="F399" s="4"/>
      <c r="G399" s="15"/>
      <c r="H399" s="16"/>
      <c r="I399" s="49"/>
      <c r="J399" s="118"/>
      <c r="K399" s="112"/>
      <c r="L399" s="18"/>
      <c r="M399" s="76"/>
      <c r="N399" s="152">
        <f>J399*M399</f>
        <v>0</v>
      </c>
      <c r="O399" s="120">
        <f>M399*K399</f>
        <v>0</v>
      </c>
      <c r="P399" s="7"/>
      <c r="Q399" s="128">
        <f>ROUND(N399+(N399*P399),2)</f>
        <v>0</v>
      </c>
      <c r="R399" s="122">
        <f t="shared" ref="R399" si="72">ROUND(O399+(O399*P399),2)</f>
        <v>0</v>
      </c>
    </row>
    <row r="400" spans="1:18" ht="11.25" thickBot="1" x14ac:dyDescent="0.3">
      <c r="A400" s="204"/>
      <c r="B400" s="204"/>
      <c r="C400" s="74"/>
      <c r="D400" s="74"/>
      <c r="E400" s="74"/>
      <c r="F400" s="74"/>
      <c r="G400" s="205"/>
      <c r="H400" s="74"/>
      <c r="I400" s="74"/>
      <c r="J400" s="100"/>
      <c r="K400" s="101"/>
      <c r="L400" s="101"/>
      <c r="M400" s="272" t="s">
        <v>276</v>
      </c>
      <c r="N400" s="173">
        <f>SUM(N399:N399)</f>
        <v>0</v>
      </c>
      <c r="O400" s="172">
        <f>SUM(O399:O399)</f>
        <v>0</v>
      </c>
      <c r="P400" s="105"/>
      <c r="Q400" s="157">
        <f>SUM(Q399:Q399)</f>
        <v>0</v>
      </c>
      <c r="R400" s="158">
        <f>SUM(R399:R399)</f>
        <v>0</v>
      </c>
    </row>
    <row r="401" spans="1:18" ht="11.25" thickBot="1" x14ac:dyDescent="0.3">
      <c r="A401" s="204"/>
      <c r="B401" s="204"/>
      <c r="C401" s="74"/>
      <c r="D401" s="74"/>
      <c r="E401" s="74"/>
      <c r="F401" s="21"/>
      <c r="G401" s="208"/>
      <c r="H401" s="21"/>
      <c r="I401" s="21"/>
      <c r="J401" s="102"/>
      <c r="K401" s="101"/>
      <c r="L401" s="101"/>
      <c r="M401" s="273"/>
      <c r="N401" s="103"/>
      <c r="O401" s="103"/>
      <c r="P401" s="104"/>
      <c r="Q401" s="23"/>
    </row>
    <row r="402" spans="1:18" ht="11.25" thickBot="1" x14ac:dyDescent="0.3">
      <c r="A402" s="204"/>
      <c r="B402" s="204"/>
      <c r="C402" s="74"/>
      <c r="D402" s="74"/>
      <c r="E402" s="74"/>
      <c r="F402" s="343" t="s">
        <v>150</v>
      </c>
      <c r="G402" s="344"/>
      <c r="H402" s="344"/>
      <c r="I402" s="344"/>
      <c r="J402" s="344"/>
      <c r="K402" s="344"/>
      <c r="L402" s="344"/>
      <c r="M402" s="344"/>
      <c r="N402" s="344"/>
      <c r="O402" s="344"/>
      <c r="P402" s="344"/>
      <c r="Q402" s="344"/>
      <c r="R402" s="345"/>
    </row>
    <row r="403" spans="1:18" ht="21.75" customHeight="1" thickBot="1" x14ac:dyDescent="0.3">
      <c r="A403" s="204"/>
      <c r="B403" s="204"/>
      <c r="C403" s="74"/>
      <c r="D403" s="74"/>
      <c r="E403" s="74"/>
      <c r="F403" s="346" t="s">
        <v>277</v>
      </c>
      <c r="G403" s="347"/>
      <c r="H403" s="348" t="s">
        <v>278</v>
      </c>
      <c r="I403" s="347"/>
      <c r="J403" s="107" t="s">
        <v>279</v>
      </c>
      <c r="K403" s="349" t="s">
        <v>280</v>
      </c>
      <c r="L403" s="350"/>
      <c r="M403" s="351" t="s">
        <v>281</v>
      </c>
      <c r="N403" s="352"/>
      <c r="O403" s="351" t="s">
        <v>282</v>
      </c>
      <c r="P403" s="352"/>
      <c r="Q403" s="351" t="s">
        <v>283</v>
      </c>
      <c r="R403" s="353"/>
    </row>
    <row r="404" spans="1:18" x14ac:dyDescent="0.25">
      <c r="A404" s="204"/>
      <c r="B404" s="204"/>
      <c r="C404" s="74"/>
      <c r="D404" s="74"/>
      <c r="E404" s="74"/>
      <c r="F404" s="106" t="s">
        <v>284</v>
      </c>
      <c r="G404" s="124" t="s">
        <v>285</v>
      </c>
      <c r="H404" s="106" t="s">
        <v>284</v>
      </c>
      <c r="I404" s="124" t="s">
        <v>285</v>
      </c>
      <c r="J404" s="354">
        <v>0.5</v>
      </c>
      <c r="K404" s="106" t="s">
        <v>284</v>
      </c>
      <c r="L404" s="124" t="s">
        <v>285</v>
      </c>
      <c r="M404" s="274" t="s">
        <v>284</v>
      </c>
      <c r="N404" s="124" t="s">
        <v>285</v>
      </c>
      <c r="O404" s="106" t="s">
        <v>284</v>
      </c>
      <c r="P404" s="124" t="s">
        <v>285</v>
      </c>
      <c r="Q404" s="106" t="s">
        <v>284</v>
      </c>
      <c r="R404" s="124" t="s">
        <v>285</v>
      </c>
    </row>
    <row r="405" spans="1:18" x14ac:dyDescent="0.25">
      <c r="A405" s="204"/>
      <c r="B405" s="204"/>
      <c r="C405" s="74"/>
      <c r="D405" s="74"/>
      <c r="E405" s="74"/>
      <c r="F405" s="130">
        <f>N400</f>
        <v>0</v>
      </c>
      <c r="G405" s="125">
        <f>O400</f>
        <v>0</v>
      </c>
      <c r="H405" s="130">
        <f>Q400</f>
        <v>0</v>
      </c>
      <c r="I405" s="126">
        <f>R400</f>
        <v>0</v>
      </c>
      <c r="J405" s="355"/>
      <c r="K405" s="131">
        <f>F405*J404</f>
        <v>0</v>
      </c>
      <c r="L405" s="126">
        <f>G405*J404</f>
        <v>0</v>
      </c>
      <c r="M405" s="132">
        <f>J404*H405</f>
        <v>0</v>
      </c>
      <c r="N405" s="127">
        <f>J404*I405</f>
        <v>0</v>
      </c>
      <c r="O405" s="132">
        <f>F405+K405</f>
        <v>0</v>
      </c>
      <c r="P405" s="127">
        <f>G405+L405</f>
        <v>0</v>
      </c>
      <c r="Q405" s="132">
        <f>H405+M405</f>
        <v>0</v>
      </c>
      <c r="R405" s="127">
        <f>I405+N405</f>
        <v>0</v>
      </c>
    </row>
    <row r="406" spans="1:18" ht="11.25" thickBot="1" x14ac:dyDescent="0.3">
      <c r="A406" s="204"/>
      <c r="B406" s="204"/>
      <c r="C406" s="74"/>
      <c r="D406" s="74"/>
      <c r="E406" s="74"/>
      <c r="F406" s="357">
        <f>F405+G405</f>
        <v>0</v>
      </c>
      <c r="G406" s="358"/>
      <c r="H406" s="359">
        <f>H405+I405</f>
        <v>0</v>
      </c>
      <c r="I406" s="360"/>
      <c r="J406" s="356"/>
      <c r="K406" s="361">
        <f>K405+L405</f>
        <v>0</v>
      </c>
      <c r="L406" s="362"/>
      <c r="M406" s="361">
        <f>M405+N405</f>
        <v>0</v>
      </c>
      <c r="N406" s="362"/>
      <c r="O406" s="361">
        <f>O405+P405</f>
        <v>0</v>
      </c>
      <c r="P406" s="362"/>
      <c r="Q406" s="361">
        <f>Q405+R405</f>
        <v>0</v>
      </c>
      <c r="R406" s="362"/>
    </row>
    <row r="407" spans="1:18" x14ac:dyDescent="0.25">
      <c r="A407" s="204"/>
      <c r="B407" s="204"/>
      <c r="C407" s="74"/>
      <c r="D407" s="74"/>
      <c r="E407" s="74"/>
      <c r="F407" s="74"/>
      <c r="G407" s="211"/>
      <c r="H407" s="75"/>
      <c r="I407" s="75"/>
      <c r="J407" s="79"/>
      <c r="K407" s="79"/>
      <c r="L407" s="79"/>
      <c r="M407" s="80"/>
      <c r="N407" s="23"/>
      <c r="O407" s="23"/>
      <c r="P407" s="29"/>
      <c r="Q407" s="23"/>
    </row>
    <row r="408" spans="1:18" ht="11.25" thickBot="1" x14ac:dyDescent="0.3">
      <c r="A408" s="204"/>
      <c r="B408" s="204"/>
      <c r="C408" s="74"/>
      <c r="D408" s="74"/>
      <c r="E408" s="74"/>
      <c r="F408" s="74"/>
      <c r="G408" s="211"/>
      <c r="H408" s="75"/>
      <c r="I408" s="75"/>
      <c r="J408" s="79"/>
      <c r="K408" s="79"/>
      <c r="L408" s="79"/>
      <c r="M408" s="80"/>
      <c r="N408" s="23"/>
      <c r="O408" s="23"/>
      <c r="P408" s="29"/>
      <c r="Q408" s="23"/>
    </row>
    <row r="409" spans="1:18" s="201" customFormat="1" ht="31.5" x14ac:dyDescent="0.25">
      <c r="A409" s="133" t="s">
        <v>0</v>
      </c>
      <c r="B409" s="134" t="s">
        <v>1</v>
      </c>
      <c r="C409" s="135" t="s">
        <v>256</v>
      </c>
      <c r="D409" s="136" t="s">
        <v>257</v>
      </c>
      <c r="E409" s="134" t="s">
        <v>255</v>
      </c>
      <c r="F409" s="134" t="s">
        <v>286</v>
      </c>
      <c r="G409" s="134" t="s">
        <v>2</v>
      </c>
      <c r="H409" s="134" t="s">
        <v>3</v>
      </c>
      <c r="I409" s="134" t="s">
        <v>4</v>
      </c>
      <c r="J409" s="137" t="s">
        <v>258</v>
      </c>
      <c r="K409" s="138" t="s">
        <v>259</v>
      </c>
      <c r="L409" s="134" t="s">
        <v>5</v>
      </c>
      <c r="M409" s="139" t="s">
        <v>172</v>
      </c>
      <c r="N409" s="140" t="s">
        <v>260</v>
      </c>
      <c r="O409" s="141" t="s">
        <v>261</v>
      </c>
      <c r="P409" s="142" t="s">
        <v>6</v>
      </c>
      <c r="Q409" s="140" t="s">
        <v>262</v>
      </c>
      <c r="R409" s="143" t="s">
        <v>263</v>
      </c>
    </row>
    <row r="410" spans="1:18" ht="11.25" thickBot="1" x14ac:dyDescent="0.3">
      <c r="A410" s="212">
        <v>1</v>
      </c>
      <c r="B410" s="34">
        <v>2</v>
      </c>
      <c r="C410" s="187">
        <v>3</v>
      </c>
      <c r="D410" s="187">
        <v>4</v>
      </c>
      <c r="E410" s="34">
        <v>5</v>
      </c>
      <c r="F410" s="34">
        <v>6</v>
      </c>
      <c r="G410" s="34">
        <v>7</v>
      </c>
      <c r="H410" s="34">
        <v>8</v>
      </c>
      <c r="I410" s="34">
        <v>9</v>
      </c>
      <c r="J410" s="188">
        <v>10</v>
      </c>
      <c r="K410" s="188">
        <v>11</v>
      </c>
      <c r="L410" s="34">
        <v>12</v>
      </c>
      <c r="M410" s="189">
        <v>13</v>
      </c>
      <c r="N410" s="34" t="s">
        <v>250</v>
      </c>
      <c r="O410" s="34" t="s">
        <v>251</v>
      </c>
      <c r="P410" s="189">
        <v>16</v>
      </c>
      <c r="Q410" s="34" t="s">
        <v>252</v>
      </c>
      <c r="R410" s="190" t="s">
        <v>253</v>
      </c>
    </row>
    <row r="411" spans="1:18" ht="11.25" thickBot="1" x14ac:dyDescent="0.3">
      <c r="A411" s="340" t="s">
        <v>151</v>
      </c>
      <c r="B411" s="341"/>
      <c r="C411" s="341"/>
      <c r="D411" s="341"/>
      <c r="E411" s="341"/>
      <c r="F411" s="341"/>
      <c r="G411" s="341"/>
      <c r="H411" s="341"/>
      <c r="I411" s="341"/>
      <c r="J411" s="341"/>
      <c r="K411" s="341"/>
      <c r="L411" s="341"/>
      <c r="M411" s="341"/>
      <c r="N411" s="341"/>
      <c r="O411" s="341"/>
      <c r="P411" s="341"/>
      <c r="Q411" s="341"/>
      <c r="R411" s="342"/>
    </row>
    <row r="412" spans="1:18" ht="42" customHeight="1" x14ac:dyDescent="0.25">
      <c r="A412" s="248" t="s">
        <v>264</v>
      </c>
      <c r="B412" s="305" t="s">
        <v>289</v>
      </c>
      <c r="C412" s="114">
        <v>24</v>
      </c>
      <c r="D412" s="108">
        <v>0</v>
      </c>
      <c r="E412" s="306" t="s">
        <v>7</v>
      </c>
      <c r="F412" s="306"/>
      <c r="G412" s="251"/>
      <c r="H412" s="252"/>
      <c r="I412" s="307"/>
      <c r="J412" s="114">
        <v>24</v>
      </c>
      <c r="K412" s="108">
        <v>0</v>
      </c>
      <c r="L412" s="308"/>
      <c r="M412" s="254"/>
      <c r="N412" s="152">
        <f>J412*M412</f>
        <v>0</v>
      </c>
      <c r="O412" s="120">
        <f t="shared" ref="O412" si="73">M412*K412</f>
        <v>0</v>
      </c>
      <c r="P412" s="255"/>
      <c r="Q412" s="128">
        <f t="shared" ref="Q412" si="74">ROUND(N412+(N412*P412),2)</f>
        <v>0</v>
      </c>
      <c r="R412" s="122">
        <f t="shared" ref="R412" si="75">ROUND(O412+(O412*P412),2)</f>
        <v>0</v>
      </c>
    </row>
    <row r="413" spans="1:18" ht="11.25" thickBot="1" x14ac:dyDescent="0.3">
      <c r="A413" s="204"/>
      <c r="B413" s="204"/>
      <c r="C413" s="74"/>
      <c r="D413" s="74"/>
      <c r="E413" s="74"/>
      <c r="F413" s="74"/>
      <c r="G413" s="205"/>
      <c r="H413" s="74"/>
      <c r="I413" s="74"/>
      <c r="J413" s="100"/>
      <c r="K413" s="101"/>
      <c r="L413" s="101"/>
      <c r="M413" s="272" t="s">
        <v>276</v>
      </c>
      <c r="N413" s="173">
        <f>SUM(N412)</f>
        <v>0</v>
      </c>
      <c r="O413" s="172">
        <f>SUM(O412)</f>
        <v>0</v>
      </c>
      <c r="P413" s="105"/>
      <c r="Q413" s="157">
        <f>SUM(Q412)</f>
        <v>0</v>
      </c>
      <c r="R413" s="158">
        <f>SUM(R412)</f>
        <v>0</v>
      </c>
    </row>
    <row r="414" spans="1:18" ht="11.25" thickBot="1" x14ac:dyDescent="0.3">
      <c r="A414" s="204"/>
      <c r="B414" s="204"/>
      <c r="C414" s="74"/>
      <c r="D414" s="74"/>
      <c r="E414" s="74"/>
      <c r="F414" s="21"/>
      <c r="G414" s="208"/>
      <c r="H414" s="21"/>
      <c r="I414" s="21"/>
      <c r="J414" s="102"/>
      <c r="K414" s="101"/>
      <c r="L414" s="101"/>
      <c r="M414" s="273"/>
      <c r="N414" s="103"/>
      <c r="O414" s="103"/>
      <c r="P414" s="104"/>
      <c r="Q414" s="23"/>
    </row>
    <row r="415" spans="1:18" ht="11.25" thickBot="1" x14ac:dyDescent="0.3">
      <c r="A415" s="204"/>
      <c r="B415" s="204"/>
      <c r="C415" s="74"/>
      <c r="D415" s="74"/>
      <c r="E415" s="74"/>
      <c r="F415" s="343" t="s">
        <v>151</v>
      </c>
      <c r="G415" s="344"/>
      <c r="H415" s="344"/>
      <c r="I415" s="344"/>
      <c r="J415" s="344"/>
      <c r="K415" s="344"/>
      <c r="L415" s="344"/>
      <c r="M415" s="344"/>
      <c r="N415" s="344"/>
      <c r="O415" s="344"/>
      <c r="P415" s="344"/>
      <c r="Q415" s="344"/>
      <c r="R415" s="345"/>
    </row>
    <row r="416" spans="1:18" ht="21.75" customHeight="1" thickBot="1" x14ac:dyDescent="0.3">
      <c r="A416" s="204"/>
      <c r="B416" s="204"/>
      <c r="C416" s="74"/>
      <c r="D416" s="74"/>
      <c r="E416" s="74"/>
      <c r="F416" s="346" t="s">
        <v>277</v>
      </c>
      <c r="G416" s="347"/>
      <c r="H416" s="348" t="s">
        <v>278</v>
      </c>
      <c r="I416" s="347"/>
      <c r="J416" s="107" t="s">
        <v>279</v>
      </c>
      <c r="K416" s="349" t="s">
        <v>280</v>
      </c>
      <c r="L416" s="350"/>
      <c r="M416" s="351" t="s">
        <v>281</v>
      </c>
      <c r="N416" s="352"/>
      <c r="O416" s="351" t="s">
        <v>282</v>
      </c>
      <c r="P416" s="352"/>
      <c r="Q416" s="351" t="s">
        <v>283</v>
      </c>
      <c r="R416" s="353"/>
    </row>
    <row r="417" spans="1:18" x14ac:dyDescent="0.25">
      <c r="A417" s="204"/>
      <c r="B417" s="204"/>
      <c r="C417" s="74"/>
      <c r="D417" s="74"/>
      <c r="E417" s="74"/>
      <c r="F417" s="106" t="s">
        <v>284</v>
      </c>
      <c r="G417" s="124" t="s">
        <v>285</v>
      </c>
      <c r="H417" s="106" t="s">
        <v>284</v>
      </c>
      <c r="I417" s="124" t="s">
        <v>285</v>
      </c>
      <c r="J417" s="354">
        <v>0.5</v>
      </c>
      <c r="K417" s="106" t="s">
        <v>284</v>
      </c>
      <c r="L417" s="124" t="s">
        <v>285</v>
      </c>
      <c r="M417" s="274" t="s">
        <v>284</v>
      </c>
      <c r="N417" s="124" t="s">
        <v>285</v>
      </c>
      <c r="O417" s="106" t="s">
        <v>284</v>
      </c>
      <c r="P417" s="124" t="s">
        <v>285</v>
      </c>
      <c r="Q417" s="106" t="s">
        <v>284</v>
      </c>
      <c r="R417" s="124" t="s">
        <v>285</v>
      </c>
    </row>
    <row r="418" spans="1:18" x14ac:dyDescent="0.25">
      <c r="A418" s="204"/>
      <c r="B418" s="204"/>
      <c r="C418" s="74"/>
      <c r="D418" s="74"/>
      <c r="E418" s="74"/>
      <c r="F418" s="130">
        <f>N413</f>
        <v>0</v>
      </c>
      <c r="G418" s="125">
        <f>O413</f>
        <v>0</v>
      </c>
      <c r="H418" s="130">
        <f>Q413</f>
        <v>0</v>
      </c>
      <c r="I418" s="126">
        <f>R413</f>
        <v>0</v>
      </c>
      <c r="J418" s="355"/>
      <c r="K418" s="131">
        <f>F418*J417</f>
        <v>0</v>
      </c>
      <c r="L418" s="126">
        <f>G418*J417</f>
        <v>0</v>
      </c>
      <c r="M418" s="132">
        <f>J417*H418</f>
        <v>0</v>
      </c>
      <c r="N418" s="127">
        <f>J417*I418</f>
        <v>0</v>
      </c>
      <c r="O418" s="132">
        <f>F418+K418</f>
        <v>0</v>
      </c>
      <c r="P418" s="127">
        <f>G418+L418</f>
        <v>0</v>
      </c>
      <c r="Q418" s="132">
        <f>H418+M418</f>
        <v>0</v>
      </c>
      <c r="R418" s="127">
        <f>I418+N418</f>
        <v>0</v>
      </c>
    </row>
    <row r="419" spans="1:18" ht="11.25" thickBot="1" x14ac:dyDescent="0.3">
      <c r="A419" s="204"/>
      <c r="B419" s="204"/>
      <c r="C419" s="74"/>
      <c r="D419" s="74"/>
      <c r="E419" s="74"/>
      <c r="F419" s="357">
        <f>F418+G418</f>
        <v>0</v>
      </c>
      <c r="G419" s="358"/>
      <c r="H419" s="359">
        <f>H418+I418</f>
        <v>0</v>
      </c>
      <c r="I419" s="360"/>
      <c r="J419" s="356"/>
      <c r="K419" s="361">
        <f>K418+L418</f>
        <v>0</v>
      </c>
      <c r="L419" s="362"/>
      <c r="M419" s="361">
        <f>M418+N418</f>
        <v>0</v>
      </c>
      <c r="N419" s="362"/>
      <c r="O419" s="361">
        <f>O418+P418</f>
        <v>0</v>
      </c>
      <c r="P419" s="362"/>
      <c r="Q419" s="361">
        <f>Q418+R418</f>
        <v>0</v>
      </c>
      <c r="R419" s="362"/>
    </row>
    <row r="420" spans="1:18" x14ac:dyDescent="0.25">
      <c r="A420" s="204"/>
      <c r="B420" s="204"/>
      <c r="C420" s="74"/>
      <c r="D420" s="74"/>
      <c r="E420" s="74"/>
      <c r="F420" s="74"/>
      <c r="G420" s="211"/>
      <c r="H420" s="75"/>
      <c r="I420" s="75"/>
      <c r="J420" s="79"/>
      <c r="K420" s="79"/>
      <c r="L420" s="79"/>
      <c r="M420" s="80"/>
      <c r="N420" s="23"/>
      <c r="O420" s="23"/>
      <c r="P420" s="29"/>
      <c r="Q420" s="23"/>
    </row>
    <row r="421" spans="1:18" ht="11.25" thickBot="1" x14ac:dyDescent="0.3">
      <c r="A421" s="204"/>
      <c r="B421" s="204"/>
      <c r="C421" s="74"/>
      <c r="D421" s="74"/>
      <c r="E421" s="74"/>
      <c r="F421" s="74"/>
      <c r="G421" s="211"/>
      <c r="H421" s="75"/>
      <c r="I421" s="75"/>
      <c r="J421" s="79"/>
      <c r="K421" s="79"/>
      <c r="L421" s="79"/>
      <c r="M421" s="80"/>
      <c r="N421" s="23"/>
      <c r="O421" s="23"/>
      <c r="P421" s="29"/>
      <c r="Q421" s="23"/>
    </row>
    <row r="422" spans="1:18" s="201" customFormat="1" ht="31.5" x14ac:dyDescent="0.25">
      <c r="A422" s="133" t="s">
        <v>0</v>
      </c>
      <c r="B422" s="134" t="s">
        <v>1</v>
      </c>
      <c r="C422" s="135" t="s">
        <v>256</v>
      </c>
      <c r="D422" s="136" t="s">
        <v>257</v>
      </c>
      <c r="E422" s="134" t="s">
        <v>255</v>
      </c>
      <c r="F422" s="134" t="s">
        <v>286</v>
      </c>
      <c r="G422" s="134" t="s">
        <v>2</v>
      </c>
      <c r="H422" s="134" t="s">
        <v>3</v>
      </c>
      <c r="I422" s="134" t="s">
        <v>4</v>
      </c>
      <c r="J422" s="137" t="s">
        <v>258</v>
      </c>
      <c r="K422" s="138" t="s">
        <v>259</v>
      </c>
      <c r="L422" s="134" t="s">
        <v>5</v>
      </c>
      <c r="M422" s="139" t="s">
        <v>172</v>
      </c>
      <c r="N422" s="140" t="s">
        <v>260</v>
      </c>
      <c r="O422" s="141" t="s">
        <v>261</v>
      </c>
      <c r="P422" s="142" t="s">
        <v>6</v>
      </c>
      <c r="Q422" s="140" t="s">
        <v>262</v>
      </c>
      <c r="R422" s="143" t="s">
        <v>263</v>
      </c>
    </row>
    <row r="423" spans="1:18" ht="11.25" thickBot="1" x14ac:dyDescent="0.3">
      <c r="A423" s="212">
        <v>1</v>
      </c>
      <c r="B423" s="34">
        <v>2</v>
      </c>
      <c r="C423" s="187">
        <v>3</v>
      </c>
      <c r="D423" s="187">
        <v>4</v>
      </c>
      <c r="E423" s="34">
        <v>5</v>
      </c>
      <c r="F423" s="34">
        <v>6</v>
      </c>
      <c r="G423" s="34">
        <v>7</v>
      </c>
      <c r="H423" s="34">
        <v>8</v>
      </c>
      <c r="I423" s="34">
        <v>9</v>
      </c>
      <c r="J423" s="188">
        <v>10</v>
      </c>
      <c r="K423" s="188">
        <v>11</v>
      </c>
      <c r="L423" s="34">
        <v>12</v>
      </c>
      <c r="M423" s="189">
        <v>13</v>
      </c>
      <c r="N423" s="34" t="s">
        <v>250</v>
      </c>
      <c r="O423" s="34" t="s">
        <v>251</v>
      </c>
      <c r="P423" s="189">
        <v>16</v>
      </c>
      <c r="Q423" s="34" t="s">
        <v>252</v>
      </c>
      <c r="R423" s="190" t="s">
        <v>253</v>
      </c>
    </row>
    <row r="424" spans="1:18" ht="11.25" thickBot="1" x14ac:dyDescent="0.3">
      <c r="A424" s="340" t="s">
        <v>152</v>
      </c>
      <c r="B424" s="341"/>
      <c r="C424" s="341"/>
      <c r="D424" s="341"/>
      <c r="E424" s="341"/>
      <c r="F424" s="341"/>
      <c r="G424" s="341"/>
      <c r="H424" s="341"/>
      <c r="I424" s="341"/>
      <c r="J424" s="341"/>
      <c r="K424" s="341"/>
      <c r="L424" s="341"/>
      <c r="M424" s="341"/>
      <c r="N424" s="341"/>
      <c r="O424" s="341"/>
      <c r="P424" s="341"/>
      <c r="Q424" s="341"/>
      <c r="R424" s="342"/>
    </row>
    <row r="425" spans="1:18" ht="42" customHeight="1" x14ac:dyDescent="0.25">
      <c r="A425" s="92" t="s">
        <v>264</v>
      </c>
      <c r="B425" s="191" t="s">
        <v>223</v>
      </c>
      <c r="C425" s="151">
        <v>1300</v>
      </c>
      <c r="D425" s="156">
        <v>300</v>
      </c>
      <c r="E425" s="197" t="s">
        <v>7</v>
      </c>
      <c r="F425" s="197"/>
      <c r="G425" s="94"/>
      <c r="H425" s="95"/>
      <c r="I425" s="92"/>
      <c r="J425" s="151"/>
      <c r="K425" s="156"/>
      <c r="L425" s="92"/>
      <c r="M425" s="96"/>
      <c r="N425" s="152">
        <f>J425*M425</f>
        <v>0</v>
      </c>
      <c r="O425" s="120">
        <f>M425*K425</f>
        <v>0</v>
      </c>
      <c r="P425" s="97"/>
      <c r="Q425" s="128">
        <f t="shared" ref="Q425" si="76">ROUND(N425+(N425*P425),2)</f>
        <v>0</v>
      </c>
      <c r="R425" s="122">
        <f t="shared" ref="R425" si="77">ROUND(O425+(O425*P425),2)</f>
        <v>0</v>
      </c>
    </row>
    <row r="426" spans="1:18" ht="11.25" thickBot="1" x14ac:dyDescent="0.3">
      <c r="A426" s="206"/>
      <c r="C426" s="20"/>
      <c r="D426" s="20"/>
      <c r="E426" s="21"/>
      <c r="F426" s="74"/>
      <c r="G426" s="205"/>
      <c r="H426" s="74"/>
      <c r="I426" s="74"/>
      <c r="J426" s="100"/>
      <c r="K426" s="101"/>
      <c r="L426" s="101"/>
      <c r="M426" s="272" t="s">
        <v>276</v>
      </c>
      <c r="N426" s="173">
        <f>SUM(N425)</f>
        <v>0</v>
      </c>
      <c r="O426" s="172">
        <f>SUM(O425)</f>
        <v>0</v>
      </c>
      <c r="P426" s="105"/>
      <c r="Q426" s="157">
        <f>SUM(Q425)</f>
        <v>0</v>
      </c>
      <c r="R426" s="158">
        <f>SUM(R425)</f>
        <v>0</v>
      </c>
    </row>
    <row r="427" spans="1:18" ht="11.25" thickBot="1" x14ac:dyDescent="0.3">
      <c r="A427" s="206"/>
      <c r="C427" s="20"/>
      <c r="D427" s="20"/>
      <c r="E427" s="21"/>
      <c r="F427" s="21"/>
      <c r="G427" s="208"/>
      <c r="H427" s="21"/>
      <c r="I427" s="21"/>
      <c r="J427" s="102"/>
      <c r="K427" s="101"/>
      <c r="L427" s="101"/>
      <c r="M427" s="273"/>
      <c r="N427" s="103"/>
      <c r="O427" s="103"/>
      <c r="P427" s="104"/>
      <c r="Q427" s="23"/>
    </row>
    <row r="428" spans="1:18" ht="11.25" thickBot="1" x14ac:dyDescent="0.3">
      <c r="A428" s="206"/>
      <c r="C428" s="20"/>
      <c r="D428" s="20"/>
      <c r="E428" s="21"/>
      <c r="F428" s="343" t="s">
        <v>152</v>
      </c>
      <c r="G428" s="344"/>
      <c r="H428" s="344"/>
      <c r="I428" s="344"/>
      <c r="J428" s="344"/>
      <c r="K428" s="344"/>
      <c r="L428" s="344"/>
      <c r="M428" s="344"/>
      <c r="N428" s="344"/>
      <c r="O428" s="344"/>
      <c r="P428" s="344"/>
      <c r="Q428" s="344"/>
      <c r="R428" s="345"/>
    </row>
    <row r="429" spans="1:18" ht="21.75" customHeight="1" thickBot="1" x14ac:dyDescent="0.3">
      <c r="A429" s="206"/>
      <c r="C429" s="20"/>
      <c r="D429" s="20"/>
      <c r="E429" s="21"/>
      <c r="F429" s="346" t="s">
        <v>277</v>
      </c>
      <c r="G429" s="347"/>
      <c r="H429" s="348" t="s">
        <v>278</v>
      </c>
      <c r="I429" s="347"/>
      <c r="J429" s="107" t="s">
        <v>279</v>
      </c>
      <c r="K429" s="349" t="s">
        <v>280</v>
      </c>
      <c r="L429" s="350"/>
      <c r="M429" s="351" t="s">
        <v>281</v>
      </c>
      <c r="N429" s="352"/>
      <c r="O429" s="351" t="s">
        <v>282</v>
      </c>
      <c r="P429" s="352"/>
      <c r="Q429" s="351" t="s">
        <v>283</v>
      </c>
      <c r="R429" s="353"/>
    </row>
    <row r="430" spans="1:18" x14ac:dyDescent="0.25">
      <c r="A430" s="206"/>
      <c r="C430" s="20"/>
      <c r="D430" s="20"/>
      <c r="E430" s="21"/>
      <c r="F430" s="106" t="s">
        <v>284</v>
      </c>
      <c r="G430" s="124" t="s">
        <v>285</v>
      </c>
      <c r="H430" s="106" t="s">
        <v>284</v>
      </c>
      <c r="I430" s="124" t="s">
        <v>285</v>
      </c>
      <c r="J430" s="354">
        <v>0.5</v>
      </c>
      <c r="K430" s="106" t="s">
        <v>284</v>
      </c>
      <c r="L430" s="124" t="s">
        <v>285</v>
      </c>
      <c r="M430" s="274" t="s">
        <v>284</v>
      </c>
      <c r="N430" s="124" t="s">
        <v>285</v>
      </c>
      <c r="O430" s="106" t="s">
        <v>284</v>
      </c>
      <c r="P430" s="124" t="s">
        <v>285</v>
      </c>
      <c r="Q430" s="106" t="s">
        <v>284</v>
      </c>
      <c r="R430" s="124" t="s">
        <v>285</v>
      </c>
    </row>
    <row r="431" spans="1:18" x14ac:dyDescent="0.25">
      <c r="A431" s="206"/>
      <c r="C431" s="20"/>
      <c r="D431" s="20"/>
      <c r="E431" s="21"/>
      <c r="F431" s="130">
        <f>N426</f>
        <v>0</v>
      </c>
      <c r="G431" s="125">
        <f>O426</f>
        <v>0</v>
      </c>
      <c r="H431" s="130">
        <f>Q426</f>
        <v>0</v>
      </c>
      <c r="I431" s="126">
        <f>R426</f>
        <v>0</v>
      </c>
      <c r="J431" s="355"/>
      <c r="K431" s="131">
        <f>F431*J430</f>
        <v>0</v>
      </c>
      <c r="L431" s="126">
        <f>G431*J430</f>
        <v>0</v>
      </c>
      <c r="M431" s="132">
        <f>J430*H431</f>
        <v>0</v>
      </c>
      <c r="N431" s="127">
        <f>J430*I431</f>
        <v>0</v>
      </c>
      <c r="O431" s="132">
        <f>F431+K431</f>
        <v>0</v>
      </c>
      <c r="P431" s="127">
        <f>G431+L431</f>
        <v>0</v>
      </c>
      <c r="Q431" s="132">
        <f>H431+M431</f>
        <v>0</v>
      </c>
      <c r="R431" s="127">
        <f>I431+N431</f>
        <v>0</v>
      </c>
    </row>
    <row r="432" spans="1:18" ht="11.25" thickBot="1" x14ac:dyDescent="0.3">
      <c r="A432" s="206"/>
      <c r="C432" s="20"/>
      <c r="D432" s="20"/>
      <c r="E432" s="21"/>
      <c r="F432" s="357">
        <f>F431+G431</f>
        <v>0</v>
      </c>
      <c r="G432" s="358"/>
      <c r="H432" s="359">
        <f>H431+I431</f>
        <v>0</v>
      </c>
      <c r="I432" s="360"/>
      <c r="J432" s="356"/>
      <c r="K432" s="361">
        <f>K431+L431</f>
        <v>0</v>
      </c>
      <c r="L432" s="362"/>
      <c r="M432" s="361">
        <f>M431+N431</f>
        <v>0</v>
      </c>
      <c r="N432" s="362"/>
      <c r="O432" s="361">
        <f>O431+P431</f>
        <v>0</v>
      </c>
      <c r="P432" s="362"/>
      <c r="Q432" s="361">
        <f>Q431+R431</f>
        <v>0</v>
      </c>
      <c r="R432" s="362"/>
    </row>
    <row r="433" spans="1:18" x14ac:dyDescent="0.25">
      <c r="A433" s="206"/>
      <c r="C433" s="20"/>
      <c r="D433" s="20"/>
      <c r="E433" s="21"/>
      <c r="F433" s="21"/>
      <c r="G433" s="208"/>
      <c r="H433" s="21"/>
      <c r="I433" s="21"/>
      <c r="J433" s="79"/>
      <c r="K433" s="79"/>
      <c r="L433" s="79"/>
      <c r="M433" s="80"/>
      <c r="N433" s="23"/>
      <c r="O433" s="23"/>
      <c r="P433" s="24"/>
      <c r="Q433" s="23"/>
    </row>
    <row r="434" spans="1:18" ht="11.25" thickBot="1" x14ac:dyDescent="0.3">
      <c r="A434" s="206"/>
      <c r="C434" s="20"/>
      <c r="D434" s="20"/>
      <c r="E434" s="21"/>
      <c r="F434" s="21"/>
      <c r="G434" s="208"/>
      <c r="H434" s="21"/>
      <c r="I434" s="21"/>
      <c r="J434" s="79"/>
      <c r="K434" s="79"/>
      <c r="L434" s="79"/>
      <c r="M434" s="80"/>
      <c r="N434" s="23"/>
      <c r="O434" s="23"/>
      <c r="P434" s="24"/>
      <c r="Q434" s="23"/>
    </row>
    <row r="435" spans="1:18" s="201" customFormat="1" ht="31.5" x14ac:dyDescent="0.25">
      <c r="A435" s="133" t="s">
        <v>0</v>
      </c>
      <c r="B435" s="134" t="s">
        <v>1</v>
      </c>
      <c r="C435" s="135" t="s">
        <v>256</v>
      </c>
      <c r="D435" s="136" t="s">
        <v>257</v>
      </c>
      <c r="E435" s="134" t="s">
        <v>255</v>
      </c>
      <c r="F435" s="134" t="s">
        <v>286</v>
      </c>
      <c r="G435" s="134" t="s">
        <v>2</v>
      </c>
      <c r="H435" s="134" t="s">
        <v>3</v>
      </c>
      <c r="I435" s="134" t="s">
        <v>4</v>
      </c>
      <c r="J435" s="137" t="s">
        <v>258</v>
      </c>
      <c r="K435" s="138" t="s">
        <v>259</v>
      </c>
      <c r="L435" s="134" t="s">
        <v>5</v>
      </c>
      <c r="M435" s="139" t="s">
        <v>172</v>
      </c>
      <c r="N435" s="140" t="s">
        <v>260</v>
      </c>
      <c r="O435" s="141" t="s">
        <v>261</v>
      </c>
      <c r="P435" s="142" t="s">
        <v>6</v>
      </c>
      <c r="Q435" s="140" t="s">
        <v>262</v>
      </c>
      <c r="R435" s="143" t="s">
        <v>263</v>
      </c>
    </row>
    <row r="436" spans="1:18" ht="11.25" thickBot="1" x14ac:dyDescent="0.3">
      <c r="A436" s="212">
        <v>1</v>
      </c>
      <c r="B436" s="34">
        <v>2</v>
      </c>
      <c r="C436" s="187">
        <v>3</v>
      </c>
      <c r="D436" s="187">
        <v>4</v>
      </c>
      <c r="E436" s="34">
        <v>5</v>
      </c>
      <c r="F436" s="34">
        <v>6</v>
      </c>
      <c r="G436" s="34">
        <v>7</v>
      </c>
      <c r="H436" s="34">
        <v>8</v>
      </c>
      <c r="I436" s="34">
        <v>9</v>
      </c>
      <c r="J436" s="188">
        <v>10</v>
      </c>
      <c r="K436" s="188">
        <v>11</v>
      </c>
      <c r="L436" s="34">
        <v>12</v>
      </c>
      <c r="M436" s="189">
        <v>13</v>
      </c>
      <c r="N436" s="34" t="s">
        <v>250</v>
      </c>
      <c r="O436" s="34" t="s">
        <v>251</v>
      </c>
      <c r="P436" s="189">
        <v>16</v>
      </c>
      <c r="Q436" s="34" t="s">
        <v>252</v>
      </c>
      <c r="R436" s="190" t="s">
        <v>253</v>
      </c>
    </row>
    <row r="437" spans="1:18" ht="11.25" thickBot="1" x14ac:dyDescent="0.3">
      <c r="A437" s="340" t="s">
        <v>153</v>
      </c>
      <c r="B437" s="341"/>
      <c r="C437" s="341"/>
      <c r="D437" s="341"/>
      <c r="E437" s="341"/>
      <c r="F437" s="341"/>
      <c r="G437" s="341"/>
      <c r="H437" s="341"/>
      <c r="I437" s="341"/>
      <c r="J437" s="341"/>
      <c r="K437" s="341"/>
      <c r="L437" s="341"/>
      <c r="M437" s="341"/>
      <c r="N437" s="341"/>
      <c r="O437" s="341"/>
      <c r="P437" s="341"/>
      <c r="Q437" s="341"/>
      <c r="R437" s="342"/>
    </row>
    <row r="438" spans="1:18" x14ac:dyDescent="0.25">
      <c r="A438" s="92" t="s">
        <v>264</v>
      </c>
      <c r="B438" s="225" t="s">
        <v>210</v>
      </c>
      <c r="C438" s="114">
        <v>1</v>
      </c>
      <c r="D438" s="226">
        <v>12</v>
      </c>
      <c r="E438" s="42" t="s">
        <v>7</v>
      </c>
      <c r="F438" s="42"/>
      <c r="G438" s="94"/>
      <c r="H438" s="95"/>
      <c r="I438" s="92"/>
      <c r="J438" s="114"/>
      <c r="K438" s="226"/>
      <c r="L438" s="92"/>
      <c r="M438" s="279"/>
      <c r="N438" s="152">
        <f t="shared" ref="N438:N440" si="78">J438*M438</f>
        <v>0</v>
      </c>
      <c r="O438" s="120">
        <f t="shared" ref="O438:O440" si="79">M438*K438</f>
        <v>0</v>
      </c>
      <c r="P438" s="97"/>
      <c r="Q438" s="128">
        <f t="shared" ref="Q438:Q440" si="80">ROUND(N438+(N438*P438),2)</f>
        <v>0</v>
      </c>
      <c r="R438" s="122">
        <f t="shared" ref="R438:R440" si="81">ROUND(O438+(O438*P438),2)</f>
        <v>0</v>
      </c>
    </row>
    <row r="439" spans="1:18" x14ac:dyDescent="0.25">
      <c r="A439" s="72" t="s">
        <v>265</v>
      </c>
      <c r="B439" s="50" t="s">
        <v>211</v>
      </c>
      <c r="C439" s="118">
        <v>1</v>
      </c>
      <c r="D439" s="227">
        <v>40</v>
      </c>
      <c r="E439" s="42" t="s">
        <v>7</v>
      </c>
      <c r="F439" s="4"/>
      <c r="G439" s="6"/>
      <c r="H439" s="17"/>
      <c r="I439" s="72"/>
      <c r="J439" s="118"/>
      <c r="K439" s="227"/>
      <c r="L439" s="72"/>
      <c r="M439" s="82"/>
      <c r="N439" s="152">
        <f t="shared" si="78"/>
        <v>0</v>
      </c>
      <c r="O439" s="120">
        <f t="shared" si="79"/>
        <v>0</v>
      </c>
      <c r="P439" s="7"/>
      <c r="Q439" s="128">
        <f t="shared" si="80"/>
        <v>0</v>
      </c>
      <c r="R439" s="122">
        <f t="shared" si="81"/>
        <v>0</v>
      </c>
    </row>
    <row r="440" spans="1:18" x14ac:dyDescent="0.25">
      <c r="A440" s="72" t="s">
        <v>266</v>
      </c>
      <c r="B440" s="50" t="s">
        <v>212</v>
      </c>
      <c r="C440" s="118">
        <v>24</v>
      </c>
      <c r="D440" s="228">
        <v>320</v>
      </c>
      <c r="E440" s="42" t="s">
        <v>7</v>
      </c>
      <c r="F440" s="4"/>
      <c r="G440" s="6"/>
      <c r="H440" s="17"/>
      <c r="I440" s="72"/>
      <c r="J440" s="118"/>
      <c r="K440" s="228"/>
      <c r="L440" s="72"/>
      <c r="M440" s="82"/>
      <c r="N440" s="152">
        <f t="shared" si="78"/>
        <v>0</v>
      </c>
      <c r="O440" s="120">
        <f t="shared" si="79"/>
        <v>0</v>
      </c>
      <c r="P440" s="7"/>
      <c r="Q440" s="128">
        <f t="shared" si="80"/>
        <v>0</v>
      </c>
      <c r="R440" s="122">
        <f t="shared" si="81"/>
        <v>0</v>
      </c>
    </row>
    <row r="441" spans="1:18" ht="11.25" thickBot="1" x14ac:dyDescent="0.3">
      <c r="A441" s="204"/>
      <c r="B441" s="204"/>
      <c r="C441" s="74"/>
      <c r="D441" s="74"/>
      <c r="E441" s="74"/>
      <c r="F441" s="74"/>
      <c r="G441" s="205"/>
      <c r="H441" s="74"/>
      <c r="I441" s="74"/>
      <c r="J441" s="100"/>
      <c r="K441" s="101"/>
      <c r="L441" s="101"/>
      <c r="M441" s="272" t="s">
        <v>276</v>
      </c>
      <c r="N441" s="173">
        <f>SUM(N438:N440)</f>
        <v>0</v>
      </c>
      <c r="O441" s="172">
        <f>SUM(O438:O440)</f>
        <v>0</v>
      </c>
      <c r="P441" s="105"/>
      <c r="Q441" s="157">
        <f>SUM(Q438:Q440)</f>
        <v>0</v>
      </c>
      <c r="R441" s="158">
        <f>SUM(R438:R440)</f>
        <v>0</v>
      </c>
    </row>
    <row r="442" spans="1:18" ht="11.25" thickBot="1" x14ac:dyDescent="0.3">
      <c r="A442" s="204"/>
      <c r="B442" s="204"/>
      <c r="C442" s="74"/>
      <c r="D442" s="74"/>
      <c r="E442" s="74"/>
      <c r="F442" s="21"/>
      <c r="G442" s="208"/>
      <c r="H442" s="21"/>
      <c r="I442" s="21"/>
      <c r="J442" s="102"/>
      <c r="K442" s="101"/>
      <c r="L442" s="101"/>
      <c r="M442" s="273"/>
      <c r="N442" s="103"/>
      <c r="O442" s="103"/>
      <c r="P442" s="104"/>
      <c r="Q442" s="23"/>
    </row>
    <row r="443" spans="1:18" ht="11.25" thickBot="1" x14ac:dyDescent="0.3">
      <c r="A443" s="204"/>
      <c r="B443" s="204"/>
      <c r="C443" s="74"/>
      <c r="D443" s="74"/>
      <c r="E443" s="74"/>
      <c r="F443" s="343" t="s">
        <v>153</v>
      </c>
      <c r="G443" s="344"/>
      <c r="H443" s="344"/>
      <c r="I443" s="344"/>
      <c r="J443" s="344"/>
      <c r="K443" s="344"/>
      <c r="L443" s="344"/>
      <c r="M443" s="344"/>
      <c r="N443" s="344"/>
      <c r="O443" s="344"/>
      <c r="P443" s="344"/>
      <c r="Q443" s="344"/>
      <c r="R443" s="345"/>
    </row>
    <row r="444" spans="1:18" ht="21.75" customHeight="1" thickBot="1" x14ac:dyDescent="0.3">
      <c r="A444" s="204"/>
      <c r="B444" s="204"/>
      <c r="C444" s="74"/>
      <c r="D444" s="74"/>
      <c r="E444" s="74"/>
      <c r="F444" s="346" t="s">
        <v>277</v>
      </c>
      <c r="G444" s="347"/>
      <c r="H444" s="348" t="s">
        <v>278</v>
      </c>
      <c r="I444" s="347"/>
      <c r="J444" s="107" t="s">
        <v>279</v>
      </c>
      <c r="K444" s="349" t="s">
        <v>280</v>
      </c>
      <c r="L444" s="350"/>
      <c r="M444" s="351" t="s">
        <v>281</v>
      </c>
      <c r="N444" s="352"/>
      <c r="O444" s="351" t="s">
        <v>282</v>
      </c>
      <c r="P444" s="352"/>
      <c r="Q444" s="351" t="s">
        <v>283</v>
      </c>
      <c r="R444" s="353"/>
    </row>
    <row r="445" spans="1:18" x14ac:dyDescent="0.25">
      <c r="A445" s="204"/>
      <c r="B445" s="204"/>
      <c r="C445" s="74"/>
      <c r="D445" s="74"/>
      <c r="E445" s="74"/>
      <c r="F445" s="106" t="s">
        <v>284</v>
      </c>
      <c r="G445" s="124" t="s">
        <v>285</v>
      </c>
      <c r="H445" s="106" t="s">
        <v>284</v>
      </c>
      <c r="I445" s="124" t="s">
        <v>285</v>
      </c>
      <c r="J445" s="354">
        <v>0.5</v>
      </c>
      <c r="K445" s="106" t="s">
        <v>284</v>
      </c>
      <c r="L445" s="124" t="s">
        <v>285</v>
      </c>
      <c r="M445" s="274" t="s">
        <v>284</v>
      </c>
      <c r="N445" s="124" t="s">
        <v>285</v>
      </c>
      <c r="O445" s="106" t="s">
        <v>284</v>
      </c>
      <c r="P445" s="124" t="s">
        <v>285</v>
      </c>
      <c r="Q445" s="106" t="s">
        <v>284</v>
      </c>
      <c r="R445" s="124" t="s">
        <v>285</v>
      </c>
    </row>
    <row r="446" spans="1:18" x14ac:dyDescent="0.25">
      <c r="A446" s="204"/>
      <c r="B446" s="204"/>
      <c r="C446" s="74"/>
      <c r="D446" s="74"/>
      <c r="E446" s="74"/>
      <c r="F446" s="130">
        <f>N441</f>
        <v>0</v>
      </c>
      <c r="G446" s="125">
        <f>O441</f>
        <v>0</v>
      </c>
      <c r="H446" s="130">
        <f>Q441</f>
        <v>0</v>
      </c>
      <c r="I446" s="126">
        <f>R441</f>
        <v>0</v>
      </c>
      <c r="J446" s="355"/>
      <c r="K446" s="131">
        <f>F446*J445</f>
        <v>0</v>
      </c>
      <c r="L446" s="126">
        <f>G446*J445</f>
        <v>0</v>
      </c>
      <c r="M446" s="132">
        <f>J445*H446</f>
        <v>0</v>
      </c>
      <c r="N446" s="127">
        <f>J445*I446</f>
        <v>0</v>
      </c>
      <c r="O446" s="132">
        <f>F446+K446</f>
        <v>0</v>
      </c>
      <c r="P446" s="127">
        <f>G446+L446</f>
        <v>0</v>
      </c>
      <c r="Q446" s="132">
        <f>H446+M446</f>
        <v>0</v>
      </c>
      <c r="R446" s="127">
        <f>I446+N446</f>
        <v>0</v>
      </c>
    </row>
    <row r="447" spans="1:18" ht="11.25" thickBot="1" x14ac:dyDescent="0.3">
      <c r="A447" s="204"/>
      <c r="B447" s="204"/>
      <c r="C447" s="74"/>
      <c r="D447" s="74"/>
      <c r="E447" s="74"/>
      <c r="F447" s="357">
        <f>F446+G446</f>
        <v>0</v>
      </c>
      <c r="G447" s="358"/>
      <c r="H447" s="359">
        <f>H446+I446</f>
        <v>0</v>
      </c>
      <c r="I447" s="360"/>
      <c r="J447" s="356"/>
      <c r="K447" s="361">
        <f>K446+L446</f>
        <v>0</v>
      </c>
      <c r="L447" s="362"/>
      <c r="M447" s="361">
        <f>M446+N446</f>
        <v>0</v>
      </c>
      <c r="N447" s="362"/>
      <c r="O447" s="361">
        <f>O446+P446</f>
        <v>0</v>
      </c>
      <c r="P447" s="362"/>
      <c r="Q447" s="361">
        <f>Q446+R446</f>
        <v>0</v>
      </c>
      <c r="R447" s="362"/>
    </row>
    <row r="448" spans="1:18" x14ac:dyDescent="0.25">
      <c r="A448" s="204"/>
      <c r="B448" s="204"/>
      <c r="C448" s="74"/>
      <c r="D448" s="74"/>
      <c r="E448" s="74"/>
      <c r="F448" s="74"/>
      <c r="G448" s="211"/>
      <c r="H448" s="75"/>
      <c r="I448" s="75"/>
      <c r="J448" s="79"/>
      <c r="K448" s="79"/>
      <c r="L448" s="79"/>
      <c r="M448" s="80"/>
      <c r="N448" s="23"/>
      <c r="O448" s="23"/>
      <c r="P448" s="29"/>
      <c r="Q448" s="23"/>
    </row>
    <row r="449" spans="1:18" ht="11.25" thickBot="1" x14ac:dyDescent="0.3">
      <c r="A449" s="204"/>
      <c r="B449" s="204"/>
      <c r="C449" s="74"/>
      <c r="D449" s="74"/>
      <c r="E449" s="74"/>
      <c r="F449" s="74"/>
      <c r="G449" s="211"/>
      <c r="H449" s="75"/>
      <c r="I449" s="75"/>
      <c r="J449" s="79"/>
      <c r="K449" s="79"/>
      <c r="L449" s="79"/>
      <c r="M449" s="80"/>
      <c r="N449" s="23"/>
      <c r="O449" s="23"/>
      <c r="P449" s="29"/>
      <c r="Q449" s="23"/>
    </row>
    <row r="450" spans="1:18" s="201" customFormat="1" ht="31.5" x14ac:dyDescent="0.25">
      <c r="A450" s="133" t="s">
        <v>0</v>
      </c>
      <c r="B450" s="134" t="s">
        <v>1</v>
      </c>
      <c r="C450" s="135" t="s">
        <v>256</v>
      </c>
      <c r="D450" s="136" t="s">
        <v>257</v>
      </c>
      <c r="E450" s="134" t="s">
        <v>255</v>
      </c>
      <c r="F450" s="134" t="s">
        <v>286</v>
      </c>
      <c r="G450" s="134" t="s">
        <v>2</v>
      </c>
      <c r="H450" s="134" t="s">
        <v>3</v>
      </c>
      <c r="I450" s="134" t="s">
        <v>4</v>
      </c>
      <c r="J450" s="137" t="s">
        <v>258</v>
      </c>
      <c r="K450" s="138" t="s">
        <v>259</v>
      </c>
      <c r="L450" s="134" t="s">
        <v>5</v>
      </c>
      <c r="M450" s="139" t="s">
        <v>172</v>
      </c>
      <c r="N450" s="140" t="s">
        <v>260</v>
      </c>
      <c r="O450" s="141" t="s">
        <v>261</v>
      </c>
      <c r="P450" s="142" t="s">
        <v>6</v>
      </c>
      <c r="Q450" s="140" t="s">
        <v>262</v>
      </c>
      <c r="R450" s="143" t="s">
        <v>263</v>
      </c>
    </row>
    <row r="451" spans="1:18" ht="11.25" thickBot="1" x14ac:dyDescent="0.3">
      <c r="A451" s="212">
        <v>1</v>
      </c>
      <c r="B451" s="34">
        <v>2</v>
      </c>
      <c r="C451" s="187">
        <v>3</v>
      </c>
      <c r="D451" s="187">
        <v>4</v>
      </c>
      <c r="E451" s="34">
        <v>5</v>
      </c>
      <c r="F451" s="34">
        <v>6</v>
      </c>
      <c r="G451" s="34">
        <v>7</v>
      </c>
      <c r="H451" s="34">
        <v>8</v>
      </c>
      <c r="I451" s="34">
        <v>9</v>
      </c>
      <c r="J451" s="188">
        <v>10</v>
      </c>
      <c r="K451" s="188">
        <v>11</v>
      </c>
      <c r="L451" s="34">
        <v>12</v>
      </c>
      <c r="M451" s="189">
        <v>13</v>
      </c>
      <c r="N451" s="34" t="s">
        <v>250</v>
      </c>
      <c r="O451" s="34" t="s">
        <v>251</v>
      </c>
      <c r="P451" s="189">
        <v>16</v>
      </c>
      <c r="Q451" s="34" t="s">
        <v>252</v>
      </c>
      <c r="R451" s="190" t="s">
        <v>253</v>
      </c>
    </row>
    <row r="452" spans="1:18" ht="11.25" thickBot="1" x14ac:dyDescent="0.3">
      <c r="A452" s="340" t="s">
        <v>154</v>
      </c>
      <c r="B452" s="341"/>
      <c r="C452" s="341"/>
      <c r="D452" s="341"/>
      <c r="E452" s="341"/>
      <c r="F452" s="341"/>
      <c r="G452" s="341"/>
      <c r="H452" s="341"/>
      <c r="I452" s="341"/>
      <c r="J452" s="341"/>
      <c r="K452" s="341"/>
      <c r="L452" s="341"/>
      <c r="M452" s="341"/>
      <c r="N452" s="341"/>
      <c r="O452" s="341"/>
      <c r="P452" s="341"/>
      <c r="Q452" s="341"/>
      <c r="R452" s="342"/>
    </row>
    <row r="453" spans="1:18" ht="31.5" customHeight="1" x14ac:dyDescent="0.25">
      <c r="A453" s="229" t="s">
        <v>264</v>
      </c>
      <c r="B453" s="191" t="s">
        <v>79</v>
      </c>
      <c r="C453" s="151">
        <v>170</v>
      </c>
      <c r="D453" s="156">
        <v>800</v>
      </c>
      <c r="E453" s="197" t="s">
        <v>7</v>
      </c>
      <c r="F453" s="153"/>
      <c r="G453" s="94"/>
      <c r="H453" s="95"/>
      <c r="I453" s="223"/>
      <c r="J453" s="151"/>
      <c r="K453" s="156"/>
      <c r="L453" s="224"/>
      <c r="M453" s="96"/>
      <c r="N453" s="152">
        <f t="shared" ref="N453:N454" si="82">J453*M453</f>
        <v>0</v>
      </c>
      <c r="O453" s="120">
        <f t="shared" ref="O453:O454" si="83">M453*K453</f>
        <v>0</v>
      </c>
      <c r="P453" s="97"/>
      <c r="Q453" s="128">
        <f>ROUND(N453+(N453*P453),2)</f>
        <v>0</v>
      </c>
      <c r="R453" s="122">
        <f>ROUND(O453+(O453*P453),2)</f>
        <v>0</v>
      </c>
    </row>
    <row r="454" spans="1:18" ht="21" x14ac:dyDescent="0.25">
      <c r="A454" s="73" t="s">
        <v>265</v>
      </c>
      <c r="B454" s="31" t="s">
        <v>213</v>
      </c>
      <c r="C454" s="117">
        <v>8</v>
      </c>
      <c r="D454" s="111">
        <v>20</v>
      </c>
      <c r="E454" s="37" t="s">
        <v>7</v>
      </c>
      <c r="F454" s="11"/>
      <c r="G454" s="6"/>
      <c r="H454" s="17"/>
      <c r="I454" s="49"/>
      <c r="J454" s="117"/>
      <c r="K454" s="111"/>
      <c r="L454" s="18"/>
      <c r="M454" s="76"/>
      <c r="N454" s="152">
        <f t="shared" si="82"/>
        <v>0</v>
      </c>
      <c r="O454" s="120">
        <f t="shared" si="83"/>
        <v>0</v>
      </c>
      <c r="P454" s="7"/>
      <c r="Q454" s="128">
        <f>ROUND(N454+(N454*P454),2)</f>
        <v>0</v>
      </c>
      <c r="R454" s="122">
        <f>ROUND(O454+(O454*P454),2)</f>
        <v>0</v>
      </c>
    </row>
    <row r="455" spans="1:18" ht="11.25" thickBot="1" x14ac:dyDescent="0.3">
      <c r="F455" s="74"/>
      <c r="G455" s="205"/>
      <c r="H455" s="74"/>
      <c r="I455" s="74"/>
      <c r="J455" s="100"/>
      <c r="K455" s="101"/>
      <c r="L455" s="101"/>
      <c r="M455" s="272" t="s">
        <v>276</v>
      </c>
      <c r="N455" s="173">
        <f>SUM(N453:N454)</f>
        <v>0</v>
      </c>
      <c r="O455" s="172">
        <f>SUM(O453:O454)</f>
        <v>0</v>
      </c>
      <c r="P455" s="105"/>
      <c r="Q455" s="157">
        <f>SUM(Q453:Q454)</f>
        <v>0</v>
      </c>
      <c r="R455" s="158">
        <f>SUM(R453:R454)</f>
        <v>0</v>
      </c>
    </row>
    <row r="456" spans="1:18" ht="11.25" thickBot="1" x14ac:dyDescent="0.3">
      <c r="F456" s="21"/>
      <c r="G456" s="208"/>
      <c r="H456" s="21"/>
      <c r="I456" s="21"/>
      <c r="J456" s="102"/>
      <c r="K456" s="101"/>
      <c r="L456" s="101"/>
      <c r="M456" s="273"/>
      <c r="N456" s="103"/>
      <c r="O456" s="103"/>
      <c r="P456" s="104"/>
      <c r="Q456" s="23"/>
    </row>
    <row r="457" spans="1:18" ht="11.25" thickBot="1" x14ac:dyDescent="0.3">
      <c r="F457" s="343" t="s">
        <v>154</v>
      </c>
      <c r="G457" s="344"/>
      <c r="H457" s="344"/>
      <c r="I457" s="344"/>
      <c r="J457" s="344"/>
      <c r="K457" s="344"/>
      <c r="L457" s="344"/>
      <c r="M457" s="344"/>
      <c r="N457" s="344"/>
      <c r="O457" s="344"/>
      <c r="P457" s="344"/>
      <c r="Q457" s="344"/>
      <c r="R457" s="345"/>
    </row>
    <row r="458" spans="1:18" ht="21.75" customHeight="1" thickBot="1" x14ac:dyDescent="0.3">
      <c r="F458" s="346" t="s">
        <v>277</v>
      </c>
      <c r="G458" s="347"/>
      <c r="H458" s="348" t="s">
        <v>278</v>
      </c>
      <c r="I458" s="347"/>
      <c r="J458" s="107" t="s">
        <v>279</v>
      </c>
      <c r="K458" s="349" t="s">
        <v>280</v>
      </c>
      <c r="L458" s="350"/>
      <c r="M458" s="351" t="s">
        <v>281</v>
      </c>
      <c r="N458" s="352"/>
      <c r="O458" s="351" t="s">
        <v>282</v>
      </c>
      <c r="P458" s="352"/>
      <c r="Q458" s="351" t="s">
        <v>283</v>
      </c>
      <c r="R458" s="353"/>
    </row>
    <row r="459" spans="1:18" x14ac:dyDescent="0.25">
      <c r="F459" s="106" t="s">
        <v>284</v>
      </c>
      <c r="G459" s="124" t="s">
        <v>285</v>
      </c>
      <c r="H459" s="106" t="s">
        <v>284</v>
      </c>
      <c r="I459" s="124" t="s">
        <v>285</v>
      </c>
      <c r="J459" s="354">
        <v>0.5</v>
      </c>
      <c r="K459" s="106" t="s">
        <v>284</v>
      </c>
      <c r="L459" s="124" t="s">
        <v>285</v>
      </c>
      <c r="M459" s="274" t="s">
        <v>284</v>
      </c>
      <c r="N459" s="124" t="s">
        <v>285</v>
      </c>
      <c r="O459" s="106" t="s">
        <v>284</v>
      </c>
      <c r="P459" s="124" t="s">
        <v>285</v>
      </c>
      <c r="Q459" s="106" t="s">
        <v>284</v>
      </c>
      <c r="R459" s="124" t="s">
        <v>285</v>
      </c>
    </row>
    <row r="460" spans="1:18" x14ac:dyDescent="0.25">
      <c r="F460" s="130">
        <f>N455</f>
        <v>0</v>
      </c>
      <c r="G460" s="125">
        <f>O455</f>
        <v>0</v>
      </c>
      <c r="H460" s="130">
        <f>Q455</f>
        <v>0</v>
      </c>
      <c r="I460" s="126">
        <f>R455</f>
        <v>0</v>
      </c>
      <c r="J460" s="355"/>
      <c r="K460" s="131">
        <f>F460*J459</f>
        <v>0</v>
      </c>
      <c r="L460" s="126">
        <f>G460*J459</f>
        <v>0</v>
      </c>
      <c r="M460" s="132">
        <f>J459*H460</f>
        <v>0</v>
      </c>
      <c r="N460" s="127">
        <f>J459*I460</f>
        <v>0</v>
      </c>
      <c r="O460" s="132">
        <f>F460+K460</f>
        <v>0</v>
      </c>
      <c r="P460" s="127">
        <f>G460+L460</f>
        <v>0</v>
      </c>
      <c r="Q460" s="132">
        <f>H460+M460</f>
        <v>0</v>
      </c>
      <c r="R460" s="127">
        <f>I460+N460</f>
        <v>0</v>
      </c>
    </row>
    <row r="461" spans="1:18" ht="11.25" thickBot="1" x14ac:dyDescent="0.3">
      <c r="F461" s="357">
        <f>F460+G460</f>
        <v>0</v>
      </c>
      <c r="G461" s="358"/>
      <c r="H461" s="359">
        <f>H460+I460</f>
        <v>0</v>
      </c>
      <c r="I461" s="360"/>
      <c r="J461" s="356"/>
      <c r="K461" s="361">
        <f>K460+L460</f>
        <v>0</v>
      </c>
      <c r="L461" s="362"/>
      <c r="M461" s="361">
        <f>M460+N460</f>
        <v>0</v>
      </c>
      <c r="N461" s="362"/>
      <c r="O461" s="361">
        <f>O460+P460</f>
        <v>0</v>
      </c>
      <c r="P461" s="362"/>
      <c r="Q461" s="361">
        <f>Q460+R460</f>
        <v>0</v>
      </c>
      <c r="R461" s="362"/>
    </row>
    <row r="462" spans="1:18" x14ac:dyDescent="0.25">
      <c r="G462" s="211"/>
      <c r="H462" s="75"/>
      <c r="I462" s="75"/>
      <c r="J462" s="79"/>
      <c r="K462" s="79"/>
      <c r="L462" s="79"/>
      <c r="M462" s="80"/>
      <c r="N462" s="23"/>
      <c r="O462" s="23"/>
      <c r="P462" s="29"/>
      <c r="Q462" s="23"/>
    </row>
    <row r="463" spans="1:18" ht="11.25" thickBot="1" x14ac:dyDescent="0.3">
      <c r="G463" s="211"/>
      <c r="H463" s="75"/>
      <c r="I463" s="75"/>
      <c r="J463" s="79"/>
      <c r="K463" s="79"/>
      <c r="L463" s="79"/>
      <c r="M463" s="80"/>
      <c r="N463" s="23"/>
      <c r="O463" s="23"/>
      <c r="P463" s="29"/>
      <c r="Q463" s="23"/>
    </row>
    <row r="464" spans="1:18" s="201" customFormat="1" ht="31.5" x14ac:dyDescent="0.25">
      <c r="A464" s="133" t="s">
        <v>0</v>
      </c>
      <c r="B464" s="134" t="s">
        <v>1</v>
      </c>
      <c r="C464" s="135" t="s">
        <v>256</v>
      </c>
      <c r="D464" s="136" t="s">
        <v>257</v>
      </c>
      <c r="E464" s="134" t="s">
        <v>255</v>
      </c>
      <c r="F464" s="134" t="s">
        <v>286</v>
      </c>
      <c r="G464" s="134" t="s">
        <v>2</v>
      </c>
      <c r="H464" s="134" t="s">
        <v>3</v>
      </c>
      <c r="I464" s="134" t="s">
        <v>4</v>
      </c>
      <c r="J464" s="137" t="s">
        <v>258</v>
      </c>
      <c r="K464" s="138" t="s">
        <v>259</v>
      </c>
      <c r="L464" s="134" t="s">
        <v>5</v>
      </c>
      <c r="M464" s="139" t="s">
        <v>172</v>
      </c>
      <c r="N464" s="140" t="s">
        <v>260</v>
      </c>
      <c r="O464" s="141" t="s">
        <v>261</v>
      </c>
      <c r="P464" s="142" t="s">
        <v>6</v>
      </c>
      <c r="Q464" s="140" t="s">
        <v>262</v>
      </c>
      <c r="R464" s="143" t="s">
        <v>263</v>
      </c>
    </row>
    <row r="465" spans="1:18" ht="11.25" thickBot="1" x14ac:dyDescent="0.3">
      <c r="A465" s="212">
        <v>1</v>
      </c>
      <c r="B465" s="34">
        <v>2</v>
      </c>
      <c r="C465" s="187">
        <v>3</v>
      </c>
      <c r="D465" s="187">
        <v>4</v>
      </c>
      <c r="E465" s="34">
        <v>5</v>
      </c>
      <c r="F465" s="34">
        <v>6</v>
      </c>
      <c r="G465" s="34">
        <v>7</v>
      </c>
      <c r="H465" s="34">
        <v>8</v>
      </c>
      <c r="I465" s="34">
        <v>9</v>
      </c>
      <c r="J465" s="188">
        <v>10</v>
      </c>
      <c r="K465" s="188">
        <v>11</v>
      </c>
      <c r="L465" s="34">
        <v>12</v>
      </c>
      <c r="M465" s="189">
        <v>13</v>
      </c>
      <c r="N465" s="34" t="s">
        <v>250</v>
      </c>
      <c r="O465" s="34" t="s">
        <v>251</v>
      </c>
      <c r="P465" s="189">
        <v>16</v>
      </c>
      <c r="Q465" s="34" t="s">
        <v>252</v>
      </c>
      <c r="R465" s="190" t="s">
        <v>253</v>
      </c>
    </row>
    <row r="466" spans="1:18" ht="11.25" thickBot="1" x14ac:dyDescent="0.3">
      <c r="A466" s="340" t="s">
        <v>155</v>
      </c>
      <c r="B466" s="341"/>
      <c r="C466" s="341"/>
      <c r="D466" s="341"/>
      <c r="E466" s="341"/>
      <c r="F466" s="341"/>
      <c r="G466" s="341"/>
      <c r="H466" s="341"/>
      <c r="I466" s="341"/>
      <c r="J466" s="341"/>
      <c r="K466" s="341"/>
      <c r="L466" s="341"/>
      <c r="M466" s="341"/>
      <c r="N466" s="341"/>
      <c r="O466" s="341"/>
      <c r="P466" s="341"/>
      <c r="Q466" s="341"/>
      <c r="R466" s="342"/>
    </row>
    <row r="467" spans="1:18" x14ac:dyDescent="0.25">
      <c r="A467" s="92" t="s">
        <v>264</v>
      </c>
      <c r="B467" s="196" t="s">
        <v>80</v>
      </c>
      <c r="C467" s="186">
        <v>50</v>
      </c>
      <c r="D467" s="185">
        <v>400</v>
      </c>
      <c r="E467" s="39" t="s">
        <v>7</v>
      </c>
      <c r="F467" s="39"/>
      <c r="G467" s="94"/>
      <c r="H467" s="95"/>
      <c r="I467" s="92"/>
      <c r="J467" s="186"/>
      <c r="K467" s="185"/>
      <c r="L467" s="92"/>
      <c r="M467" s="96"/>
      <c r="N467" s="152">
        <f>J467*M467</f>
        <v>0</v>
      </c>
      <c r="O467" s="120">
        <f>M467*K467</f>
        <v>0</v>
      </c>
      <c r="P467" s="97"/>
      <c r="Q467" s="128">
        <f>ROUND(N467+(N467*P467),2)</f>
        <v>0</v>
      </c>
      <c r="R467" s="122">
        <f>ROUND(O467+(O467*P467),2)</f>
        <v>0</v>
      </c>
    </row>
    <row r="468" spans="1:18" ht="11.25" thickBot="1" x14ac:dyDescent="0.3">
      <c r="A468" s="206"/>
      <c r="C468" s="20"/>
      <c r="D468" s="20"/>
      <c r="E468" s="21"/>
      <c r="F468" s="74"/>
      <c r="G468" s="205"/>
      <c r="H468" s="74"/>
      <c r="I468" s="74"/>
      <c r="J468" s="100"/>
      <c r="K468" s="101"/>
      <c r="L468" s="101"/>
      <c r="M468" s="272" t="s">
        <v>276</v>
      </c>
      <c r="N468" s="173">
        <f>SUM(N467)</f>
        <v>0</v>
      </c>
      <c r="O468" s="172">
        <f>SUM(O467)</f>
        <v>0</v>
      </c>
      <c r="P468" s="105"/>
      <c r="Q468" s="157">
        <f>SUM(Q467)</f>
        <v>0</v>
      </c>
      <c r="R468" s="158">
        <f>SUM(R467)</f>
        <v>0</v>
      </c>
    </row>
    <row r="469" spans="1:18" ht="11.25" thickBot="1" x14ac:dyDescent="0.3">
      <c r="A469" s="206"/>
      <c r="C469" s="20"/>
      <c r="D469" s="20"/>
      <c r="E469" s="21"/>
      <c r="F469" s="21"/>
      <c r="G469" s="208"/>
      <c r="H469" s="21"/>
      <c r="I469" s="21"/>
      <c r="J469" s="102"/>
      <c r="K469" s="101"/>
      <c r="L469" s="101"/>
      <c r="M469" s="273"/>
      <c r="N469" s="103"/>
      <c r="O469" s="103"/>
      <c r="P469" s="104"/>
      <c r="Q469" s="23"/>
    </row>
    <row r="470" spans="1:18" ht="11.25" thickBot="1" x14ac:dyDescent="0.3">
      <c r="A470" s="206"/>
      <c r="C470" s="20"/>
      <c r="D470" s="20"/>
      <c r="E470" s="21"/>
      <c r="F470" s="343" t="s">
        <v>155</v>
      </c>
      <c r="G470" s="344"/>
      <c r="H470" s="344"/>
      <c r="I470" s="344"/>
      <c r="J470" s="344"/>
      <c r="K470" s="344"/>
      <c r="L470" s="344"/>
      <c r="M470" s="344"/>
      <c r="N470" s="344"/>
      <c r="O470" s="344"/>
      <c r="P470" s="344"/>
      <c r="Q470" s="344"/>
      <c r="R470" s="345"/>
    </row>
    <row r="471" spans="1:18" ht="21.75" customHeight="1" thickBot="1" x14ac:dyDescent="0.3">
      <c r="A471" s="206"/>
      <c r="C471" s="20"/>
      <c r="D471" s="20"/>
      <c r="E471" s="21"/>
      <c r="F471" s="346" t="s">
        <v>277</v>
      </c>
      <c r="G471" s="347"/>
      <c r="H471" s="348" t="s">
        <v>278</v>
      </c>
      <c r="I471" s="347"/>
      <c r="J471" s="107" t="s">
        <v>279</v>
      </c>
      <c r="K471" s="349" t="s">
        <v>280</v>
      </c>
      <c r="L471" s="350"/>
      <c r="M471" s="351" t="s">
        <v>281</v>
      </c>
      <c r="N471" s="352"/>
      <c r="O471" s="351" t="s">
        <v>282</v>
      </c>
      <c r="P471" s="352"/>
      <c r="Q471" s="351" t="s">
        <v>283</v>
      </c>
      <c r="R471" s="353"/>
    </row>
    <row r="472" spans="1:18" x14ac:dyDescent="0.25">
      <c r="A472" s="206"/>
      <c r="C472" s="20"/>
      <c r="D472" s="20"/>
      <c r="E472" s="21"/>
      <c r="F472" s="106" t="s">
        <v>284</v>
      </c>
      <c r="G472" s="124" t="s">
        <v>285</v>
      </c>
      <c r="H472" s="106" t="s">
        <v>284</v>
      </c>
      <c r="I472" s="124" t="s">
        <v>285</v>
      </c>
      <c r="J472" s="354">
        <v>0.5</v>
      </c>
      <c r="K472" s="106" t="s">
        <v>284</v>
      </c>
      <c r="L472" s="124" t="s">
        <v>285</v>
      </c>
      <c r="M472" s="274" t="s">
        <v>284</v>
      </c>
      <c r="N472" s="124" t="s">
        <v>285</v>
      </c>
      <c r="O472" s="106" t="s">
        <v>284</v>
      </c>
      <c r="P472" s="124" t="s">
        <v>285</v>
      </c>
      <c r="Q472" s="106" t="s">
        <v>284</v>
      </c>
      <c r="R472" s="124" t="s">
        <v>285</v>
      </c>
    </row>
    <row r="473" spans="1:18" x14ac:dyDescent="0.25">
      <c r="A473" s="206"/>
      <c r="C473" s="20"/>
      <c r="D473" s="20"/>
      <c r="E473" s="21"/>
      <c r="F473" s="130">
        <f>N468</f>
        <v>0</v>
      </c>
      <c r="G473" s="125">
        <f>O468</f>
        <v>0</v>
      </c>
      <c r="H473" s="130">
        <f>Q468</f>
        <v>0</v>
      </c>
      <c r="I473" s="126">
        <f>R468</f>
        <v>0</v>
      </c>
      <c r="J473" s="355"/>
      <c r="K473" s="131">
        <f>F473*J472</f>
        <v>0</v>
      </c>
      <c r="L473" s="126">
        <f>G473*J472</f>
        <v>0</v>
      </c>
      <c r="M473" s="132">
        <f>J472*H473</f>
        <v>0</v>
      </c>
      <c r="N473" s="127">
        <f>J472*I473</f>
        <v>0</v>
      </c>
      <c r="O473" s="132">
        <f>F473+K473</f>
        <v>0</v>
      </c>
      <c r="P473" s="127">
        <f>G473+L473</f>
        <v>0</v>
      </c>
      <c r="Q473" s="132">
        <f>H473+M473</f>
        <v>0</v>
      </c>
      <c r="R473" s="127">
        <f>I473+N473</f>
        <v>0</v>
      </c>
    </row>
    <row r="474" spans="1:18" ht="11.25" thickBot="1" x14ac:dyDescent="0.3">
      <c r="A474" s="206"/>
      <c r="C474" s="20"/>
      <c r="D474" s="20"/>
      <c r="E474" s="21"/>
      <c r="F474" s="357">
        <f>F473+G473</f>
        <v>0</v>
      </c>
      <c r="G474" s="358"/>
      <c r="H474" s="359">
        <f>H473+I473</f>
        <v>0</v>
      </c>
      <c r="I474" s="360"/>
      <c r="J474" s="356"/>
      <c r="K474" s="361">
        <f>K473+L473</f>
        <v>0</v>
      </c>
      <c r="L474" s="362"/>
      <c r="M474" s="361">
        <f>M473+N473</f>
        <v>0</v>
      </c>
      <c r="N474" s="362"/>
      <c r="O474" s="361">
        <f>O473+P473</f>
        <v>0</v>
      </c>
      <c r="P474" s="362"/>
      <c r="Q474" s="361">
        <f>Q473+R473</f>
        <v>0</v>
      </c>
      <c r="R474" s="362"/>
    </row>
    <row r="475" spans="1:18" x14ac:dyDescent="0.25">
      <c r="A475" s="206"/>
      <c r="C475" s="20"/>
      <c r="D475" s="20"/>
      <c r="E475" s="21"/>
      <c r="F475" s="21"/>
      <c r="G475" s="208"/>
      <c r="H475" s="21"/>
      <c r="I475" s="21"/>
      <c r="J475" s="79"/>
      <c r="K475" s="79"/>
      <c r="L475" s="79"/>
      <c r="M475" s="80"/>
      <c r="N475" s="23"/>
      <c r="O475" s="23"/>
      <c r="P475" s="24"/>
      <c r="Q475" s="23"/>
    </row>
    <row r="476" spans="1:18" ht="11.25" thickBot="1" x14ac:dyDescent="0.3">
      <c r="A476" s="206"/>
      <c r="C476" s="20"/>
      <c r="D476" s="20"/>
      <c r="E476" s="21"/>
      <c r="F476" s="21"/>
      <c r="G476" s="208"/>
      <c r="H476" s="21"/>
      <c r="I476" s="21"/>
      <c r="J476" s="79"/>
      <c r="K476" s="79"/>
      <c r="L476" s="79"/>
      <c r="M476" s="80"/>
      <c r="N476" s="23"/>
      <c r="O476" s="23"/>
      <c r="P476" s="24"/>
      <c r="Q476" s="23"/>
    </row>
    <row r="477" spans="1:18" s="201" customFormat="1" ht="31.5" x14ac:dyDescent="0.25">
      <c r="A477" s="133" t="s">
        <v>0</v>
      </c>
      <c r="B477" s="134" t="s">
        <v>1</v>
      </c>
      <c r="C477" s="135" t="s">
        <v>256</v>
      </c>
      <c r="D477" s="136" t="s">
        <v>257</v>
      </c>
      <c r="E477" s="134" t="s">
        <v>255</v>
      </c>
      <c r="F477" s="134" t="s">
        <v>286</v>
      </c>
      <c r="G477" s="134" t="s">
        <v>2</v>
      </c>
      <c r="H477" s="134" t="s">
        <v>3</v>
      </c>
      <c r="I477" s="134" t="s">
        <v>4</v>
      </c>
      <c r="J477" s="137" t="s">
        <v>258</v>
      </c>
      <c r="K477" s="138" t="s">
        <v>259</v>
      </c>
      <c r="L477" s="134" t="s">
        <v>5</v>
      </c>
      <c r="M477" s="139" t="s">
        <v>172</v>
      </c>
      <c r="N477" s="140" t="s">
        <v>260</v>
      </c>
      <c r="O477" s="141" t="s">
        <v>261</v>
      </c>
      <c r="P477" s="142" t="s">
        <v>6</v>
      </c>
      <c r="Q477" s="140" t="s">
        <v>262</v>
      </c>
      <c r="R477" s="143" t="s">
        <v>263</v>
      </c>
    </row>
    <row r="478" spans="1:18" ht="11.25" thickBot="1" x14ac:dyDescent="0.3">
      <c r="A478" s="212">
        <v>1</v>
      </c>
      <c r="B478" s="34">
        <v>2</v>
      </c>
      <c r="C478" s="187">
        <v>3</v>
      </c>
      <c r="D478" s="187">
        <v>4</v>
      </c>
      <c r="E478" s="34">
        <v>5</v>
      </c>
      <c r="F478" s="34">
        <v>6</v>
      </c>
      <c r="G478" s="34">
        <v>7</v>
      </c>
      <c r="H478" s="34">
        <v>8</v>
      </c>
      <c r="I478" s="34">
        <v>9</v>
      </c>
      <c r="J478" s="188">
        <v>10</v>
      </c>
      <c r="K478" s="188">
        <v>11</v>
      </c>
      <c r="L478" s="34">
        <v>12</v>
      </c>
      <c r="M478" s="189">
        <v>13</v>
      </c>
      <c r="N478" s="34" t="s">
        <v>250</v>
      </c>
      <c r="O478" s="34" t="s">
        <v>251</v>
      </c>
      <c r="P478" s="189">
        <v>16</v>
      </c>
      <c r="Q478" s="34" t="s">
        <v>252</v>
      </c>
      <c r="R478" s="190" t="s">
        <v>253</v>
      </c>
    </row>
    <row r="479" spans="1:18" ht="11.25" thickBot="1" x14ac:dyDescent="0.3">
      <c r="A479" s="340" t="s">
        <v>156</v>
      </c>
      <c r="B479" s="341"/>
      <c r="C479" s="341"/>
      <c r="D479" s="341"/>
      <c r="E479" s="341"/>
      <c r="F479" s="341"/>
      <c r="G479" s="341"/>
      <c r="H479" s="341"/>
      <c r="I479" s="341"/>
      <c r="J479" s="341"/>
      <c r="K479" s="341"/>
      <c r="L479" s="341"/>
      <c r="M479" s="341"/>
      <c r="N479" s="341"/>
      <c r="O479" s="341"/>
      <c r="P479" s="341"/>
      <c r="Q479" s="341"/>
      <c r="R479" s="342"/>
    </row>
    <row r="480" spans="1:18" x14ac:dyDescent="0.25">
      <c r="A480" s="92" t="s">
        <v>291</v>
      </c>
      <c r="B480" s="196" t="s">
        <v>290</v>
      </c>
      <c r="C480" s="151">
        <v>24</v>
      </c>
      <c r="D480" s="156">
        <v>1000</v>
      </c>
      <c r="E480" s="25" t="s">
        <v>7</v>
      </c>
      <c r="F480" s="25"/>
      <c r="G480" s="94"/>
      <c r="H480" s="95"/>
      <c r="I480" s="92"/>
      <c r="J480" s="151"/>
      <c r="K480" s="156"/>
      <c r="L480" s="92"/>
      <c r="M480" s="96"/>
      <c r="N480" s="152">
        <f>J480*M480</f>
        <v>0</v>
      </c>
      <c r="O480" s="120">
        <f>M480*K480</f>
        <v>0</v>
      </c>
      <c r="P480" s="97"/>
      <c r="Q480" s="128">
        <f>ROUND(N480+(N480*P480),2)</f>
        <v>0</v>
      </c>
      <c r="R480" s="122">
        <f>ROUND(O480+(O480*P480),2)</f>
        <v>0</v>
      </c>
    </row>
    <row r="481" spans="1:18" ht="11.25" thickBot="1" x14ac:dyDescent="0.3">
      <c r="A481" s="206"/>
      <c r="C481" s="20"/>
      <c r="D481" s="20"/>
      <c r="E481" s="21"/>
      <c r="F481" s="74"/>
      <c r="G481" s="205"/>
      <c r="H481" s="74"/>
      <c r="I481" s="74"/>
      <c r="J481" s="100"/>
      <c r="K481" s="101"/>
      <c r="L481" s="101"/>
      <c r="M481" s="272" t="s">
        <v>276</v>
      </c>
      <c r="N481" s="173">
        <f>SUM(N480)</f>
        <v>0</v>
      </c>
      <c r="O481" s="172">
        <f>SUM(O480)</f>
        <v>0</v>
      </c>
      <c r="P481" s="105"/>
      <c r="Q481" s="157">
        <f>SUM(Q480)</f>
        <v>0</v>
      </c>
      <c r="R481" s="158">
        <f>SUM(R480)</f>
        <v>0</v>
      </c>
    </row>
    <row r="482" spans="1:18" ht="11.25" customHeight="1" thickBot="1" x14ac:dyDescent="0.3">
      <c r="A482" s="206"/>
      <c r="B482" s="379" t="s">
        <v>319</v>
      </c>
      <c r="C482" s="379"/>
      <c r="D482" s="379"/>
      <c r="E482" s="21"/>
      <c r="F482" s="21"/>
      <c r="G482" s="208"/>
      <c r="H482" s="21"/>
      <c r="I482" s="21"/>
      <c r="J482" s="102"/>
      <c r="K482" s="101"/>
      <c r="L482" s="101"/>
      <c r="M482" s="273"/>
      <c r="N482" s="103"/>
      <c r="O482" s="103"/>
      <c r="P482" s="104"/>
      <c r="Q482" s="23"/>
    </row>
    <row r="483" spans="1:18" ht="11.25" thickBot="1" x14ac:dyDescent="0.3">
      <c r="A483" s="206"/>
      <c r="B483" s="379"/>
      <c r="C483" s="379"/>
      <c r="D483" s="379"/>
      <c r="E483" s="21"/>
      <c r="F483" s="343" t="s">
        <v>156</v>
      </c>
      <c r="G483" s="344"/>
      <c r="H483" s="344"/>
      <c r="I483" s="344"/>
      <c r="J483" s="344"/>
      <c r="K483" s="344"/>
      <c r="L483" s="344"/>
      <c r="M483" s="344"/>
      <c r="N483" s="344"/>
      <c r="O483" s="344"/>
      <c r="P483" s="344"/>
      <c r="Q483" s="344"/>
      <c r="R483" s="345"/>
    </row>
    <row r="484" spans="1:18" ht="21.75" customHeight="1" thickBot="1" x14ac:dyDescent="0.3">
      <c r="A484" s="206"/>
      <c r="C484" s="20"/>
      <c r="D484" s="20"/>
      <c r="E484" s="21"/>
      <c r="F484" s="346" t="s">
        <v>277</v>
      </c>
      <c r="G484" s="347"/>
      <c r="H484" s="348" t="s">
        <v>278</v>
      </c>
      <c r="I484" s="347"/>
      <c r="J484" s="107" t="s">
        <v>279</v>
      </c>
      <c r="K484" s="349" t="s">
        <v>280</v>
      </c>
      <c r="L484" s="350"/>
      <c r="M484" s="351" t="s">
        <v>281</v>
      </c>
      <c r="N484" s="352"/>
      <c r="O484" s="351" t="s">
        <v>282</v>
      </c>
      <c r="P484" s="352"/>
      <c r="Q484" s="351" t="s">
        <v>283</v>
      </c>
      <c r="R484" s="353"/>
    </row>
    <row r="485" spans="1:18" x14ac:dyDescent="0.25">
      <c r="A485" s="206"/>
      <c r="C485" s="20"/>
      <c r="D485" s="20"/>
      <c r="E485" s="21"/>
      <c r="F485" s="106" t="s">
        <v>284</v>
      </c>
      <c r="G485" s="124" t="s">
        <v>285</v>
      </c>
      <c r="H485" s="106" t="s">
        <v>284</v>
      </c>
      <c r="I485" s="124" t="s">
        <v>285</v>
      </c>
      <c r="J485" s="354">
        <v>0.5</v>
      </c>
      <c r="K485" s="106" t="s">
        <v>284</v>
      </c>
      <c r="L485" s="124" t="s">
        <v>285</v>
      </c>
      <c r="M485" s="274" t="s">
        <v>284</v>
      </c>
      <c r="N485" s="124" t="s">
        <v>285</v>
      </c>
      <c r="O485" s="106" t="s">
        <v>284</v>
      </c>
      <c r="P485" s="124" t="s">
        <v>285</v>
      </c>
      <c r="Q485" s="106" t="s">
        <v>284</v>
      </c>
      <c r="R485" s="124" t="s">
        <v>285</v>
      </c>
    </row>
    <row r="486" spans="1:18" x14ac:dyDescent="0.25">
      <c r="A486" s="206"/>
      <c r="C486" s="20"/>
      <c r="D486" s="20"/>
      <c r="E486" s="21"/>
      <c r="F486" s="130">
        <f>N481</f>
        <v>0</v>
      </c>
      <c r="G486" s="125">
        <f>O481</f>
        <v>0</v>
      </c>
      <c r="H486" s="130">
        <f>Q481</f>
        <v>0</v>
      </c>
      <c r="I486" s="126">
        <f>R481</f>
        <v>0</v>
      </c>
      <c r="J486" s="355"/>
      <c r="K486" s="131">
        <f>F486*J485</f>
        <v>0</v>
      </c>
      <c r="L486" s="126">
        <f>G486*J485</f>
        <v>0</v>
      </c>
      <c r="M486" s="132">
        <f>J485*H486</f>
        <v>0</v>
      </c>
      <c r="N486" s="127">
        <f>J485*I486</f>
        <v>0</v>
      </c>
      <c r="O486" s="132">
        <f>F486+K486</f>
        <v>0</v>
      </c>
      <c r="P486" s="127">
        <f>G486+L486</f>
        <v>0</v>
      </c>
      <c r="Q486" s="132">
        <f>H486+M486</f>
        <v>0</v>
      </c>
      <c r="R486" s="127">
        <f>I486+N486</f>
        <v>0</v>
      </c>
    </row>
    <row r="487" spans="1:18" ht="11.25" thickBot="1" x14ac:dyDescent="0.3">
      <c r="A487" s="206"/>
      <c r="C487" s="20"/>
      <c r="D487" s="20"/>
      <c r="E487" s="21"/>
      <c r="F487" s="357">
        <f>F486+G486</f>
        <v>0</v>
      </c>
      <c r="G487" s="358"/>
      <c r="H487" s="359">
        <f>H486+I486</f>
        <v>0</v>
      </c>
      <c r="I487" s="360"/>
      <c r="J487" s="356"/>
      <c r="K487" s="361">
        <f>K486+L486</f>
        <v>0</v>
      </c>
      <c r="L487" s="362"/>
      <c r="M487" s="361">
        <f>M486+N486</f>
        <v>0</v>
      </c>
      <c r="N487" s="362"/>
      <c r="O487" s="361">
        <f>O486+P486</f>
        <v>0</v>
      </c>
      <c r="P487" s="362"/>
      <c r="Q487" s="361">
        <f>Q486+R486</f>
        <v>0</v>
      </c>
      <c r="R487" s="362"/>
    </row>
    <row r="488" spans="1:18" x14ac:dyDescent="0.25">
      <c r="A488" s="206"/>
      <c r="C488" s="20"/>
      <c r="D488" s="20"/>
      <c r="E488" s="21"/>
      <c r="F488" s="21"/>
      <c r="G488" s="208"/>
      <c r="H488" s="21"/>
      <c r="I488" s="21"/>
      <c r="J488" s="79"/>
      <c r="K488" s="79"/>
      <c r="L488" s="79"/>
      <c r="M488" s="80"/>
      <c r="N488" s="23"/>
      <c r="O488" s="65"/>
      <c r="P488" s="24"/>
      <c r="Q488" s="23"/>
    </row>
    <row r="489" spans="1:18" ht="11.25" thickBot="1" x14ac:dyDescent="0.3">
      <c r="A489" s="206"/>
      <c r="C489" s="20"/>
      <c r="D489" s="20"/>
      <c r="E489" s="21"/>
      <c r="F489" s="21"/>
      <c r="G489" s="208"/>
      <c r="H489" s="21"/>
      <c r="I489" s="21"/>
      <c r="J489" s="79"/>
      <c r="K489" s="79"/>
      <c r="L489" s="79"/>
      <c r="M489" s="80"/>
      <c r="N489" s="23"/>
      <c r="O489" s="65"/>
      <c r="P489" s="24"/>
      <c r="Q489" s="23"/>
    </row>
    <row r="490" spans="1:18" s="201" customFormat="1" ht="31.5" x14ac:dyDescent="0.25">
      <c r="A490" s="133" t="s">
        <v>0</v>
      </c>
      <c r="B490" s="134" t="s">
        <v>1</v>
      </c>
      <c r="C490" s="135" t="s">
        <v>256</v>
      </c>
      <c r="D490" s="136" t="s">
        <v>257</v>
      </c>
      <c r="E490" s="134" t="s">
        <v>255</v>
      </c>
      <c r="F490" s="134" t="s">
        <v>286</v>
      </c>
      <c r="G490" s="134" t="s">
        <v>2</v>
      </c>
      <c r="H490" s="134" t="s">
        <v>3</v>
      </c>
      <c r="I490" s="134" t="s">
        <v>4</v>
      </c>
      <c r="J490" s="137" t="s">
        <v>258</v>
      </c>
      <c r="K490" s="138" t="s">
        <v>259</v>
      </c>
      <c r="L490" s="134" t="s">
        <v>5</v>
      </c>
      <c r="M490" s="139" t="s">
        <v>172</v>
      </c>
      <c r="N490" s="140" t="s">
        <v>260</v>
      </c>
      <c r="O490" s="141" t="s">
        <v>261</v>
      </c>
      <c r="P490" s="142" t="s">
        <v>6</v>
      </c>
      <c r="Q490" s="140" t="s">
        <v>262</v>
      </c>
      <c r="R490" s="143" t="s">
        <v>263</v>
      </c>
    </row>
    <row r="491" spans="1:18" ht="11.25" thickBot="1" x14ac:dyDescent="0.3">
      <c r="A491" s="212">
        <v>1</v>
      </c>
      <c r="B491" s="34">
        <v>2</v>
      </c>
      <c r="C491" s="187">
        <v>3</v>
      </c>
      <c r="D491" s="187">
        <v>4</v>
      </c>
      <c r="E491" s="34">
        <v>5</v>
      </c>
      <c r="F491" s="34">
        <v>6</v>
      </c>
      <c r="G491" s="34">
        <v>7</v>
      </c>
      <c r="H491" s="34">
        <v>8</v>
      </c>
      <c r="I491" s="34">
        <v>9</v>
      </c>
      <c r="J491" s="188">
        <v>10</v>
      </c>
      <c r="K491" s="188">
        <v>11</v>
      </c>
      <c r="L491" s="34">
        <v>12</v>
      </c>
      <c r="M491" s="189">
        <v>13</v>
      </c>
      <c r="N491" s="34" t="s">
        <v>250</v>
      </c>
      <c r="O491" s="34" t="s">
        <v>251</v>
      </c>
      <c r="P491" s="189">
        <v>16</v>
      </c>
      <c r="Q491" s="34" t="s">
        <v>252</v>
      </c>
      <c r="R491" s="190" t="s">
        <v>253</v>
      </c>
    </row>
    <row r="492" spans="1:18" ht="11.25" thickBot="1" x14ac:dyDescent="0.3">
      <c r="A492" s="340" t="s">
        <v>157</v>
      </c>
      <c r="B492" s="341"/>
      <c r="C492" s="341"/>
      <c r="D492" s="341"/>
      <c r="E492" s="341"/>
      <c r="F492" s="341"/>
      <c r="G492" s="341"/>
      <c r="H492" s="341"/>
      <c r="I492" s="341"/>
      <c r="J492" s="341"/>
      <c r="K492" s="341"/>
      <c r="L492" s="341"/>
      <c r="M492" s="341"/>
      <c r="N492" s="341"/>
      <c r="O492" s="341"/>
      <c r="P492" s="341"/>
      <c r="Q492" s="341"/>
      <c r="R492" s="342"/>
    </row>
    <row r="493" spans="1:18" x14ac:dyDescent="0.25">
      <c r="A493" s="92" t="s">
        <v>264</v>
      </c>
      <c r="B493" s="175" t="s">
        <v>81</v>
      </c>
      <c r="C493" s="150">
        <v>500</v>
      </c>
      <c r="D493" s="155">
        <v>0</v>
      </c>
      <c r="E493" s="38" t="s">
        <v>7</v>
      </c>
      <c r="F493" s="38"/>
      <c r="G493" s="94"/>
      <c r="H493" s="95"/>
      <c r="I493" s="92"/>
      <c r="J493" s="150"/>
      <c r="K493" s="155"/>
      <c r="L493" s="92"/>
      <c r="M493" s="184"/>
      <c r="N493" s="152">
        <f>J493*M493</f>
        <v>0</v>
      </c>
      <c r="O493" s="120">
        <f t="shared" ref="O493" si="84">M493*K493</f>
        <v>0</v>
      </c>
      <c r="P493" s="97"/>
      <c r="Q493" s="128">
        <f>ROUND(N493+(N493*P493),2)</f>
        <v>0</v>
      </c>
      <c r="R493" s="122">
        <f t="shared" ref="R493" si="85">ROUND(O493+(O493*P493),2)</f>
        <v>0</v>
      </c>
    </row>
    <row r="494" spans="1:18" ht="11.25" thickBot="1" x14ac:dyDescent="0.3">
      <c r="A494" s="209"/>
      <c r="B494" s="26"/>
      <c r="C494" s="27"/>
      <c r="D494" s="27"/>
      <c r="E494" s="28"/>
      <c r="F494" s="74"/>
      <c r="G494" s="205"/>
      <c r="H494" s="74"/>
      <c r="I494" s="74"/>
      <c r="J494" s="100"/>
      <c r="K494" s="101"/>
      <c r="L494" s="101"/>
      <c r="M494" s="272" t="s">
        <v>276</v>
      </c>
      <c r="N494" s="173">
        <f>SUM(N493)</f>
        <v>0</v>
      </c>
      <c r="O494" s="172">
        <f>SUM(O493)</f>
        <v>0</v>
      </c>
      <c r="P494" s="105"/>
      <c r="Q494" s="157">
        <f>SUM(Q493)</f>
        <v>0</v>
      </c>
      <c r="R494" s="158">
        <f>SUM(R493)</f>
        <v>0</v>
      </c>
    </row>
    <row r="495" spans="1:18" ht="11.25" thickBot="1" x14ac:dyDescent="0.3">
      <c r="A495" s="209"/>
      <c r="B495" s="26"/>
      <c r="C495" s="27"/>
      <c r="D495" s="27"/>
      <c r="E495" s="28"/>
      <c r="F495" s="21"/>
      <c r="G495" s="208"/>
      <c r="H495" s="21"/>
      <c r="I495" s="21"/>
      <c r="J495" s="102"/>
      <c r="K495" s="101"/>
      <c r="L495" s="101"/>
      <c r="M495" s="273"/>
      <c r="N495" s="103"/>
      <c r="O495" s="103"/>
      <c r="P495" s="104"/>
      <c r="Q495" s="23"/>
    </row>
    <row r="496" spans="1:18" ht="11.25" thickBot="1" x14ac:dyDescent="0.3">
      <c r="A496" s="209"/>
      <c r="B496" s="26"/>
      <c r="C496" s="27"/>
      <c r="D496" s="27"/>
      <c r="E496" s="28"/>
      <c r="F496" s="343" t="s">
        <v>157</v>
      </c>
      <c r="G496" s="344"/>
      <c r="H496" s="344"/>
      <c r="I496" s="344"/>
      <c r="J496" s="344"/>
      <c r="K496" s="344"/>
      <c r="L496" s="344"/>
      <c r="M496" s="344"/>
      <c r="N496" s="344"/>
      <c r="O496" s="344"/>
      <c r="P496" s="344"/>
      <c r="Q496" s="344"/>
      <c r="R496" s="345"/>
    </row>
    <row r="497" spans="1:18" ht="21.75" customHeight="1" thickBot="1" x14ac:dyDescent="0.3">
      <c r="A497" s="209"/>
      <c r="B497" s="26"/>
      <c r="C497" s="27"/>
      <c r="D497" s="27"/>
      <c r="E497" s="28"/>
      <c r="F497" s="346" t="s">
        <v>277</v>
      </c>
      <c r="G497" s="347"/>
      <c r="H497" s="348" t="s">
        <v>278</v>
      </c>
      <c r="I497" s="347"/>
      <c r="J497" s="107" t="s">
        <v>279</v>
      </c>
      <c r="K497" s="349" t="s">
        <v>280</v>
      </c>
      <c r="L497" s="350"/>
      <c r="M497" s="351" t="s">
        <v>281</v>
      </c>
      <c r="N497" s="352"/>
      <c r="O497" s="351" t="s">
        <v>282</v>
      </c>
      <c r="P497" s="352"/>
      <c r="Q497" s="351" t="s">
        <v>283</v>
      </c>
      <c r="R497" s="353"/>
    </row>
    <row r="498" spans="1:18" x14ac:dyDescent="0.25">
      <c r="A498" s="209"/>
      <c r="B498" s="26"/>
      <c r="C498" s="27"/>
      <c r="D498" s="27"/>
      <c r="E498" s="28"/>
      <c r="F498" s="106" t="s">
        <v>284</v>
      </c>
      <c r="G498" s="124" t="s">
        <v>285</v>
      </c>
      <c r="H498" s="106" t="s">
        <v>284</v>
      </c>
      <c r="I498" s="124" t="s">
        <v>285</v>
      </c>
      <c r="J498" s="354">
        <v>0.5</v>
      </c>
      <c r="K498" s="106" t="s">
        <v>284</v>
      </c>
      <c r="L498" s="124" t="s">
        <v>285</v>
      </c>
      <c r="M498" s="274" t="s">
        <v>284</v>
      </c>
      <c r="N498" s="124" t="s">
        <v>285</v>
      </c>
      <c r="O498" s="106" t="s">
        <v>284</v>
      </c>
      <c r="P498" s="124" t="s">
        <v>285</v>
      </c>
      <c r="Q498" s="106" t="s">
        <v>284</v>
      </c>
      <c r="R498" s="124" t="s">
        <v>285</v>
      </c>
    </row>
    <row r="499" spans="1:18" x14ac:dyDescent="0.25">
      <c r="A499" s="209"/>
      <c r="B499" s="26"/>
      <c r="C499" s="27"/>
      <c r="D499" s="27"/>
      <c r="E499" s="28"/>
      <c r="F499" s="130">
        <f>N494</f>
        <v>0</v>
      </c>
      <c r="G499" s="125">
        <f>O494</f>
        <v>0</v>
      </c>
      <c r="H499" s="130">
        <f>Q494</f>
        <v>0</v>
      </c>
      <c r="I499" s="126">
        <f>R494</f>
        <v>0</v>
      </c>
      <c r="J499" s="355"/>
      <c r="K499" s="131">
        <f>F499*J498</f>
        <v>0</v>
      </c>
      <c r="L499" s="126">
        <f>G499*J498</f>
        <v>0</v>
      </c>
      <c r="M499" s="132">
        <f>J498*H499</f>
        <v>0</v>
      </c>
      <c r="N499" s="127">
        <f>J498*I499</f>
        <v>0</v>
      </c>
      <c r="O499" s="132">
        <f>F499+K499</f>
        <v>0</v>
      </c>
      <c r="P499" s="127">
        <f>G499+L499</f>
        <v>0</v>
      </c>
      <c r="Q499" s="132">
        <f>H499+M499</f>
        <v>0</v>
      </c>
      <c r="R499" s="127">
        <f>I499+N499</f>
        <v>0</v>
      </c>
    </row>
    <row r="500" spans="1:18" ht="11.25" thickBot="1" x14ac:dyDescent="0.3">
      <c r="A500" s="209"/>
      <c r="B500" s="26"/>
      <c r="C500" s="27"/>
      <c r="D500" s="27"/>
      <c r="E500" s="28"/>
      <c r="F500" s="357">
        <f>F499+G499</f>
        <v>0</v>
      </c>
      <c r="G500" s="358"/>
      <c r="H500" s="359">
        <f>H499+I499</f>
        <v>0</v>
      </c>
      <c r="I500" s="360"/>
      <c r="J500" s="356"/>
      <c r="K500" s="361">
        <f>K499+L499</f>
        <v>0</v>
      </c>
      <c r="L500" s="362"/>
      <c r="M500" s="361">
        <f>M499+N499</f>
        <v>0</v>
      </c>
      <c r="N500" s="362"/>
      <c r="O500" s="361">
        <f>O499+P499</f>
        <v>0</v>
      </c>
      <c r="P500" s="362"/>
      <c r="Q500" s="361">
        <f>Q499+R499</f>
        <v>0</v>
      </c>
      <c r="R500" s="362"/>
    </row>
    <row r="501" spans="1:18" x14ac:dyDescent="0.25">
      <c r="A501" s="209"/>
      <c r="B501" s="26"/>
      <c r="C501" s="27"/>
      <c r="D501" s="27"/>
      <c r="E501" s="28"/>
      <c r="F501" s="28"/>
      <c r="G501" s="211"/>
      <c r="H501" s="75"/>
      <c r="I501" s="75"/>
      <c r="J501" s="79"/>
      <c r="K501" s="79"/>
      <c r="L501" s="79"/>
      <c r="M501" s="80"/>
      <c r="N501" s="23"/>
      <c r="O501" s="23"/>
      <c r="P501" s="29"/>
      <c r="Q501" s="23"/>
    </row>
    <row r="502" spans="1:18" ht="11.25" thickBot="1" x14ac:dyDescent="0.3">
      <c r="A502" s="209"/>
      <c r="B502" s="26"/>
      <c r="C502" s="27"/>
      <c r="D502" s="27"/>
      <c r="E502" s="28"/>
      <c r="F502" s="28"/>
      <c r="G502" s="211"/>
      <c r="H502" s="75"/>
      <c r="I502" s="75"/>
      <c r="J502" s="79"/>
      <c r="K502" s="79"/>
      <c r="L502" s="79"/>
      <c r="M502" s="80"/>
      <c r="N502" s="23"/>
      <c r="O502" s="23"/>
      <c r="P502" s="29"/>
      <c r="Q502" s="23"/>
    </row>
    <row r="503" spans="1:18" s="201" customFormat="1" ht="31.5" x14ac:dyDescent="0.25">
      <c r="A503" s="133" t="s">
        <v>0</v>
      </c>
      <c r="B503" s="134" t="s">
        <v>1</v>
      </c>
      <c r="C503" s="135" t="s">
        <v>256</v>
      </c>
      <c r="D503" s="136" t="s">
        <v>257</v>
      </c>
      <c r="E503" s="134" t="s">
        <v>255</v>
      </c>
      <c r="F503" s="134" t="s">
        <v>286</v>
      </c>
      <c r="G503" s="134" t="s">
        <v>2</v>
      </c>
      <c r="H503" s="134" t="s">
        <v>3</v>
      </c>
      <c r="I503" s="134" t="s">
        <v>4</v>
      </c>
      <c r="J503" s="137" t="s">
        <v>258</v>
      </c>
      <c r="K503" s="138" t="s">
        <v>259</v>
      </c>
      <c r="L503" s="134" t="s">
        <v>5</v>
      </c>
      <c r="M503" s="139" t="s">
        <v>172</v>
      </c>
      <c r="N503" s="140" t="s">
        <v>260</v>
      </c>
      <c r="O503" s="141" t="s">
        <v>261</v>
      </c>
      <c r="P503" s="142" t="s">
        <v>6</v>
      </c>
      <c r="Q503" s="140" t="s">
        <v>262</v>
      </c>
      <c r="R503" s="143" t="s">
        <v>263</v>
      </c>
    </row>
    <row r="504" spans="1:18" ht="11.25" thickBot="1" x14ac:dyDescent="0.3">
      <c r="A504" s="212">
        <v>1</v>
      </c>
      <c r="B504" s="34">
        <v>2</v>
      </c>
      <c r="C504" s="187">
        <v>3</v>
      </c>
      <c r="D504" s="187">
        <v>4</v>
      </c>
      <c r="E504" s="34">
        <v>5</v>
      </c>
      <c r="F504" s="34">
        <v>6</v>
      </c>
      <c r="G504" s="34">
        <v>7</v>
      </c>
      <c r="H504" s="34">
        <v>8</v>
      </c>
      <c r="I504" s="34">
        <v>9</v>
      </c>
      <c r="J504" s="188">
        <v>10</v>
      </c>
      <c r="K504" s="188">
        <v>11</v>
      </c>
      <c r="L504" s="34">
        <v>12</v>
      </c>
      <c r="M504" s="189">
        <v>13</v>
      </c>
      <c r="N504" s="34" t="s">
        <v>250</v>
      </c>
      <c r="O504" s="34" t="s">
        <v>251</v>
      </c>
      <c r="P504" s="189">
        <v>16</v>
      </c>
      <c r="Q504" s="34" t="s">
        <v>252</v>
      </c>
      <c r="R504" s="190" t="s">
        <v>253</v>
      </c>
    </row>
    <row r="505" spans="1:18" ht="11.25" thickBot="1" x14ac:dyDescent="0.3">
      <c r="A505" s="340" t="s">
        <v>158</v>
      </c>
      <c r="B505" s="341"/>
      <c r="C505" s="341"/>
      <c r="D505" s="341"/>
      <c r="E505" s="341"/>
      <c r="F505" s="341"/>
      <c r="G505" s="341"/>
      <c r="H505" s="341"/>
      <c r="I505" s="341"/>
      <c r="J505" s="341"/>
      <c r="K505" s="341"/>
      <c r="L505" s="341"/>
      <c r="M505" s="341"/>
      <c r="N505" s="341"/>
      <c r="O505" s="341"/>
      <c r="P505" s="341"/>
      <c r="Q505" s="341"/>
      <c r="R505" s="342"/>
    </row>
    <row r="506" spans="1:18" x14ac:dyDescent="0.25">
      <c r="A506" s="92" t="s">
        <v>264</v>
      </c>
      <c r="B506" s="230" t="s">
        <v>82</v>
      </c>
      <c r="C506" s="232">
        <v>80</v>
      </c>
      <c r="D506" s="234">
        <v>48</v>
      </c>
      <c r="E506" s="231" t="s">
        <v>7</v>
      </c>
      <c r="F506" s="231"/>
      <c r="G506" s="94"/>
      <c r="H506" s="95"/>
      <c r="I506" s="92"/>
      <c r="J506" s="232"/>
      <c r="K506" s="234"/>
      <c r="L506" s="92"/>
      <c r="M506" s="96"/>
      <c r="N506" s="152">
        <f>J506*M506</f>
        <v>0</v>
      </c>
      <c r="O506" s="120">
        <f>M506*K506</f>
        <v>0</v>
      </c>
      <c r="P506" s="97"/>
      <c r="Q506" s="128">
        <f>ROUND(N506+(N506*P506),2)</f>
        <v>0</v>
      </c>
      <c r="R506" s="122">
        <f>ROUND(O506+(O506*P506),2)</f>
        <v>0</v>
      </c>
    </row>
    <row r="507" spans="1:18" ht="31.5" customHeight="1" x14ac:dyDescent="0.25">
      <c r="A507" s="72" t="s">
        <v>265</v>
      </c>
      <c r="B507" s="15" t="s">
        <v>83</v>
      </c>
      <c r="C507" s="233">
        <v>5</v>
      </c>
      <c r="D507" s="235">
        <v>24</v>
      </c>
      <c r="E507" s="52" t="s">
        <v>7</v>
      </c>
      <c r="F507" s="52"/>
      <c r="G507" s="15"/>
      <c r="H507" s="16"/>
      <c r="I507" s="72"/>
      <c r="J507" s="233"/>
      <c r="K507" s="235"/>
      <c r="L507" s="72"/>
      <c r="M507" s="76"/>
      <c r="N507" s="152">
        <f>J507*M507</f>
        <v>0</v>
      </c>
      <c r="O507" s="120">
        <f>M507*K507</f>
        <v>0</v>
      </c>
      <c r="P507" s="97"/>
      <c r="Q507" s="128">
        <f>ROUND(N507+(N507*P507),2)</f>
        <v>0</v>
      </c>
      <c r="R507" s="122">
        <f>ROUND(O507+(O507*P507),2)</f>
        <v>0</v>
      </c>
    </row>
    <row r="508" spans="1:18" ht="11.25" thickBot="1" x14ac:dyDescent="0.3">
      <c r="A508" s="206"/>
      <c r="C508" s="2"/>
      <c r="D508" s="2"/>
      <c r="F508" s="74"/>
      <c r="G508" s="205"/>
      <c r="H508" s="74"/>
      <c r="I508" s="74"/>
      <c r="J508" s="100"/>
      <c r="K508" s="101"/>
      <c r="L508" s="101"/>
      <c r="M508" s="272" t="s">
        <v>276</v>
      </c>
      <c r="N508" s="173">
        <f>SUM(N506:N507)</f>
        <v>0</v>
      </c>
      <c r="O508" s="172">
        <f>SUM(O506:O507)</f>
        <v>0</v>
      </c>
      <c r="P508" s="105"/>
      <c r="Q508" s="157">
        <f>SUM(Q506:Q507)</f>
        <v>0</v>
      </c>
      <c r="R508" s="158">
        <f>SUM(R506:R507)</f>
        <v>0</v>
      </c>
    </row>
    <row r="509" spans="1:18" ht="11.25" thickBot="1" x14ac:dyDescent="0.3">
      <c r="A509" s="206"/>
      <c r="C509" s="2"/>
      <c r="D509" s="2"/>
      <c r="F509" s="21"/>
      <c r="G509" s="208"/>
      <c r="H509" s="21"/>
      <c r="I509" s="21"/>
      <c r="J509" s="102"/>
      <c r="K509" s="101"/>
      <c r="L509" s="101"/>
      <c r="M509" s="273"/>
      <c r="N509" s="103"/>
      <c r="O509" s="103"/>
      <c r="P509" s="104"/>
      <c r="Q509" s="23"/>
    </row>
    <row r="510" spans="1:18" ht="11.25" thickBot="1" x14ac:dyDescent="0.3">
      <c r="A510" s="206"/>
      <c r="C510" s="2"/>
      <c r="D510" s="2"/>
      <c r="F510" s="343" t="s">
        <v>158</v>
      </c>
      <c r="G510" s="344"/>
      <c r="H510" s="344"/>
      <c r="I510" s="344"/>
      <c r="J510" s="344"/>
      <c r="K510" s="344"/>
      <c r="L510" s="344"/>
      <c r="M510" s="344"/>
      <c r="N510" s="344"/>
      <c r="O510" s="344"/>
      <c r="P510" s="344"/>
      <c r="Q510" s="344"/>
      <c r="R510" s="345"/>
    </row>
    <row r="511" spans="1:18" ht="21.75" customHeight="1" thickBot="1" x14ac:dyDescent="0.3">
      <c r="A511" s="206"/>
      <c r="C511" s="2"/>
      <c r="D511" s="2"/>
      <c r="F511" s="346" t="s">
        <v>277</v>
      </c>
      <c r="G511" s="347"/>
      <c r="H511" s="348" t="s">
        <v>278</v>
      </c>
      <c r="I511" s="347"/>
      <c r="J511" s="107" t="s">
        <v>279</v>
      </c>
      <c r="K511" s="349" t="s">
        <v>280</v>
      </c>
      <c r="L511" s="350"/>
      <c r="M511" s="351" t="s">
        <v>281</v>
      </c>
      <c r="N511" s="352"/>
      <c r="O511" s="351" t="s">
        <v>282</v>
      </c>
      <c r="P511" s="352"/>
      <c r="Q511" s="351" t="s">
        <v>283</v>
      </c>
      <c r="R511" s="353"/>
    </row>
    <row r="512" spans="1:18" x14ac:dyDescent="0.25">
      <c r="A512" s="206"/>
      <c r="C512" s="2"/>
      <c r="D512" s="2"/>
      <c r="F512" s="106" t="s">
        <v>284</v>
      </c>
      <c r="G512" s="124" t="s">
        <v>285</v>
      </c>
      <c r="H512" s="106" t="s">
        <v>284</v>
      </c>
      <c r="I512" s="124" t="s">
        <v>285</v>
      </c>
      <c r="J512" s="354">
        <v>0.5</v>
      </c>
      <c r="K512" s="106" t="s">
        <v>284</v>
      </c>
      <c r="L512" s="124" t="s">
        <v>285</v>
      </c>
      <c r="M512" s="274" t="s">
        <v>284</v>
      </c>
      <c r="N512" s="124" t="s">
        <v>285</v>
      </c>
      <c r="O512" s="106" t="s">
        <v>284</v>
      </c>
      <c r="P512" s="124" t="s">
        <v>285</v>
      </c>
      <c r="Q512" s="106" t="s">
        <v>284</v>
      </c>
      <c r="R512" s="124" t="s">
        <v>285</v>
      </c>
    </row>
    <row r="513" spans="1:18" x14ac:dyDescent="0.25">
      <c r="A513" s="206"/>
      <c r="C513" s="2"/>
      <c r="D513" s="2"/>
      <c r="F513" s="130">
        <f>N508</f>
        <v>0</v>
      </c>
      <c r="G513" s="125">
        <f>O508</f>
        <v>0</v>
      </c>
      <c r="H513" s="130">
        <f>Q508</f>
        <v>0</v>
      </c>
      <c r="I513" s="126">
        <f>R508</f>
        <v>0</v>
      </c>
      <c r="J513" s="355"/>
      <c r="K513" s="131">
        <f>F513*J512</f>
        <v>0</v>
      </c>
      <c r="L513" s="126">
        <f>G513*J512</f>
        <v>0</v>
      </c>
      <c r="M513" s="132">
        <f>J512*H513</f>
        <v>0</v>
      </c>
      <c r="N513" s="127">
        <f>J512*I513</f>
        <v>0</v>
      </c>
      <c r="O513" s="132">
        <f>F513+K513</f>
        <v>0</v>
      </c>
      <c r="P513" s="127">
        <f>G513+L513</f>
        <v>0</v>
      </c>
      <c r="Q513" s="132">
        <f>H513+M513</f>
        <v>0</v>
      </c>
      <c r="R513" s="127">
        <f>I513+N513</f>
        <v>0</v>
      </c>
    </row>
    <row r="514" spans="1:18" ht="11.25" thickBot="1" x14ac:dyDescent="0.3">
      <c r="A514" s="206"/>
      <c r="C514" s="2"/>
      <c r="D514" s="2"/>
      <c r="F514" s="357">
        <f>F513+G513</f>
        <v>0</v>
      </c>
      <c r="G514" s="358"/>
      <c r="H514" s="359">
        <f>H513+I513</f>
        <v>0</v>
      </c>
      <c r="I514" s="360"/>
      <c r="J514" s="356"/>
      <c r="K514" s="361">
        <f>K513+L513</f>
        <v>0</v>
      </c>
      <c r="L514" s="362"/>
      <c r="M514" s="361">
        <f>M513+N513</f>
        <v>0</v>
      </c>
      <c r="N514" s="362"/>
      <c r="O514" s="361">
        <f>O513+P513</f>
        <v>0</v>
      </c>
      <c r="P514" s="362"/>
      <c r="Q514" s="361">
        <f>Q513+R513</f>
        <v>0</v>
      </c>
      <c r="R514" s="362"/>
    </row>
    <row r="515" spans="1:18" x14ac:dyDescent="0.25">
      <c r="A515" s="206"/>
      <c r="C515" s="2"/>
      <c r="D515" s="2"/>
      <c r="F515" s="53"/>
      <c r="H515" s="21"/>
      <c r="I515" s="21"/>
      <c r="J515" s="79"/>
      <c r="K515" s="79"/>
      <c r="L515" s="79"/>
      <c r="M515" s="80"/>
      <c r="N515" s="23"/>
      <c r="O515" s="23"/>
      <c r="P515" s="24"/>
      <c r="Q515" s="23"/>
    </row>
    <row r="516" spans="1:18" ht="11.25" thickBot="1" x14ac:dyDescent="0.3">
      <c r="A516" s="206"/>
      <c r="C516" s="2"/>
      <c r="D516" s="2"/>
      <c r="F516" s="53"/>
      <c r="H516" s="21"/>
      <c r="I516" s="21"/>
      <c r="J516" s="79"/>
      <c r="K516" s="79"/>
      <c r="L516" s="79"/>
      <c r="M516" s="80"/>
      <c r="N516" s="23"/>
      <c r="O516" s="23"/>
      <c r="P516" s="24"/>
      <c r="Q516" s="23"/>
    </row>
    <row r="517" spans="1:18" s="201" customFormat="1" ht="31.5" x14ac:dyDescent="0.25">
      <c r="A517" s="133" t="s">
        <v>0</v>
      </c>
      <c r="B517" s="134" t="s">
        <v>1</v>
      </c>
      <c r="C517" s="135" t="s">
        <v>256</v>
      </c>
      <c r="D517" s="136" t="s">
        <v>257</v>
      </c>
      <c r="E517" s="134" t="s">
        <v>255</v>
      </c>
      <c r="F517" s="134" t="s">
        <v>286</v>
      </c>
      <c r="G517" s="134" t="s">
        <v>2</v>
      </c>
      <c r="H517" s="134" t="s">
        <v>3</v>
      </c>
      <c r="I517" s="134" t="s">
        <v>4</v>
      </c>
      <c r="J517" s="137" t="s">
        <v>258</v>
      </c>
      <c r="K517" s="138" t="s">
        <v>259</v>
      </c>
      <c r="L517" s="134" t="s">
        <v>5</v>
      </c>
      <c r="M517" s="139" t="s">
        <v>172</v>
      </c>
      <c r="N517" s="140" t="s">
        <v>260</v>
      </c>
      <c r="O517" s="141" t="s">
        <v>261</v>
      </c>
      <c r="P517" s="142" t="s">
        <v>6</v>
      </c>
      <c r="Q517" s="140" t="s">
        <v>262</v>
      </c>
      <c r="R517" s="143" t="s">
        <v>263</v>
      </c>
    </row>
    <row r="518" spans="1:18" ht="11.25" thickBot="1" x14ac:dyDescent="0.3">
      <c r="A518" s="212">
        <v>1</v>
      </c>
      <c r="B518" s="34">
        <v>2</v>
      </c>
      <c r="C518" s="187">
        <v>3</v>
      </c>
      <c r="D518" s="187">
        <v>4</v>
      </c>
      <c r="E518" s="34">
        <v>5</v>
      </c>
      <c r="F518" s="34">
        <v>6</v>
      </c>
      <c r="G518" s="34">
        <v>7</v>
      </c>
      <c r="H518" s="34">
        <v>8</v>
      </c>
      <c r="I518" s="34">
        <v>9</v>
      </c>
      <c r="J518" s="188">
        <v>10</v>
      </c>
      <c r="K518" s="188">
        <v>11</v>
      </c>
      <c r="L518" s="34">
        <v>12</v>
      </c>
      <c r="M518" s="189">
        <v>13</v>
      </c>
      <c r="N518" s="34" t="s">
        <v>250</v>
      </c>
      <c r="O518" s="34" t="s">
        <v>251</v>
      </c>
      <c r="P518" s="189">
        <v>16</v>
      </c>
      <c r="Q518" s="34" t="s">
        <v>252</v>
      </c>
      <c r="R518" s="190" t="s">
        <v>253</v>
      </c>
    </row>
    <row r="519" spans="1:18" ht="11.25" thickBot="1" x14ac:dyDescent="0.3">
      <c r="A519" s="340" t="s">
        <v>159</v>
      </c>
      <c r="B519" s="341"/>
      <c r="C519" s="341"/>
      <c r="D519" s="341"/>
      <c r="E519" s="341"/>
      <c r="F519" s="341"/>
      <c r="G519" s="341"/>
      <c r="H519" s="341"/>
      <c r="I519" s="341"/>
      <c r="J519" s="341"/>
      <c r="K519" s="341"/>
      <c r="L519" s="341"/>
      <c r="M519" s="341"/>
      <c r="N519" s="341"/>
      <c r="O519" s="341"/>
      <c r="P519" s="341"/>
      <c r="Q519" s="341"/>
      <c r="R519" s="342"/>
    </row>
    <row r="520" spans="1:18" ht="42" customHeight="1" x14ac:dyDescent="0.25">
      <c r="A520" s="92" t="s">
        <v>264</v>
      </c>
      <c r="B520" s="191" t="s">
        <v>84</v>
      </c>
      <c r="C520" s="186">
        <v>9600</v>
      </c>
      <c r="D520" s="185">
        <v>0</v>
      </c>
      <c r="E520" s="39" t="s">
        <v>85</v>
      </c>
      <c r="F520" s="159"/>
      <c r="G520" s="94"/>
      <c r="H520" s="95"/>
      <c r="I520" s="92"/>
      <c r="J520" s="186"/>
      <c r="K520" s="185"/>
      <c r="L520" s="92"/>
      <c r="M520" s="184"/>
      <c r="N520" s="152">
        <f>J520*M520</f>
        <v>0</v>
      </c>
      <c r="O520" s="120">
        <f>M520*K520</f>
        <v>0</v>
      </c>
      <c r="P520" s="97"/>
      <c r="Q520" s="128">
        <f>ROUND(N520+(N520*P520),2)</f>
        <v>0</v>
      </c>
      <c r="R520" s="122">
        <f t="shared" ref="R520" si="86">ROUND(O520+(O520*P520),2)</f>
        <v>0</v>
      </c>
    </row>
    <row r="521" spans="1:18" ht="11.25" thickBot="1" x14ac:dyDescent="0.3">
      <c r="A521" s="206"/>
      <c r="C521" s="20"/>
      <c r="D521" s="20"/>
      <c r="E521" s="21"/>
      <c r="F521" s="74"/>
      <c r="G521" s="205"/>
      <c r="H521" s="74"/>
      <c r="I521" s="74"/>
      <c r="J521" s="100"/>
      <c r="K521" s="101"/>
      <c r="L521" s="101"/>
      <c r="M521" s="272" t="s">
        <v>276</v>
      </c>
      <c r="N521" s="173">
        <f>SUM(N520)</f>
        <v>0</v>
      </c>
      <c r="O521" s="172">
        <f>SUM(O520)</f>
        <v>0</v>
      </c>
      <c r="P521" s="105"/>
      <c r="Q521" s="157">
        <f>SUM(Q520)</f>
        <v>0</v>
      </c>
      <c r="R521" s="158">
        <f>SUM(R520)</f>
        <v>0</v>
      </c>
    </row>
    <row r="522" spans="1:18" ht="11.25" thickBot="1" x14ac:dyDescent="0.3">
      <c r="A522" s="206"/>
      <c r="C522" s="20"/>
      <c r="D522" s="20"/>
      <c r="E522" s="21"/>
      <c r="F522" s="21"/>
      <c r="G522" s="208"/>
      <c r="H522" s="21"/>
      <c r="I522" s="21"/>
      <c r="J522" s="102"/>
      <c r="K522" s="101"/>
      <c r="L522" s="101"/>
      <c r="M522" s="273"/>
      <c r="N522" s="103"/>
      <c r="O522" s="103"/>
      <c r="P522" s="104"/>
      <c r="Q522" s="23"/>
    </row>
    <row r="523" spans="1:18" ht="11.25" thickBot="1" x14ac:dyDescent="0.3">
      <c r="A523" s="206"/>
      <c r="C523" s="20"/>
      <c r="D523" s="20"/>
      <c r="E523" s="21"/>
      <c r="F523" s="343" t="s">
        <v>159</v>
      </c>
      <c r="G523" s="344"/>
      <c r="H523" s="344"/>
      <c r="I523" s="344"/>
      <c r="J523" s="344"/>
      <c r="K523" s="344"/>
      <c r="L523" s="344"/>
      <c r="M523" s="344"/>
      <c r="N523" s="344"/>
      <c r="O523" s="344"/>
      <c r="P523" s="344"/>
      <c r="Q523" s="344"/>
      <c r="R523" s="345"/>
    </row>
    <row r="524" spans="1:18" ht="21.75" customHeight="1" thickBot="1" x14ac:dyDescent="0.3">
      <c r="A524" s="206"/>
      <c r="C524" s="20"/>
      <c r="D524" s="20"/>
      <c r="E524" s="21"/>
      <c r="F524" s="346" t="s">
        <v>277</v>
      </c>
      <c r="G524" s="347"/>
      <c r="H524" s="348" t="s">
        <v>278</v>
      </c>
      <c r="I524" s="347"/>
      <c r="J524" s="107" t="s">
        <v>279</v>
      </c>
      <c r="K524" s="349" t="s">
        <v>280</v>
      </c>
      <c r="L524" s="350"/>
      <c r="M524" s="351" t="s">
        <v>281</v>
      </c>
      <c r="N524" s="352"/>
      <c r="O524" s="351" t="s">
        <v>282</v>
      </c>
      <c r="P524" s="352"/>
      <c r="Q524" s="351" t="s">
        <v>283</v>
      </c>
      <c r="R524" s="353"/>
    </row>
    <row r="525" spans="1:18" x14ac:dyDescent="0.25">
      <c r="A525" s="206"/>
      <c r="C525" s="20"/>
      <c r="D525" s="20"/>
      <c r="E525" s="21"/>
      <c r="F525" s="106" t="s">
        <v>284</v>
      </c>
      <c r="G525" s="124" t="s">
        <v>285</v>
      </c>
      <c r="H525" s="106" t="s">
        <v>284</v>
      </c>
      <c r="I525" s="124" t="s">
        <v>285</v>
      </c>
      <c r="J525" s="354">
        <v>0.5</v>
      </c>
      <c r="K525" s="106" t="s">
        <v>284</v>
      </c>
      <c r="L525" s="124" t="s">
        <v>285</v>
      </c>
      <c r="M525" s="274" t="s">
        <v>284</v>
      </c>
      <c r="N525" s="124" t="s">
        <v>285</v>
      </c>
      <c r="O525" s="106" t="s">
        <v>284</v>
      </c>
      <c r="P525" s="124" t="s">
        <v>285</v>
      </c>
      <c r="Q525" s="106" t="s">
        <v>284</v>
      </c>
      <c r="R525" s="124" t="s">
        <v>285</v>
      </c>
    </row>
    <row r="526" spans="1:18" x14ac:dyDescent="0.25">
      <c r="A526" s="206"/>
      <c r="C526" s="20"/>
      <c r="D526" s="20"/>
      <c r="E526" s="21"/>
      <c r="F526" s="130">
        <f>N521</f>
        <v>0</v>
      </c>
      <c r="G526" s="125">
        <f>O521</f>
        <v>0</v>
      </c>
      <c r="H526" s="130">
        <f>Q521</f>
        <v>0</v>
      </c>
      <c r="I526" s="126">
        <f>R521</f>
        <v>0</v>
      </c>
      <c r="J526" s="355"/>
      <c r="K526" s="131">
        <f>F526*J525</f>
        <v>0</v>
      </c>
      <c r="L526" s="126">
        <f>G526*J525</f>
        <v>0</v>
      </c>
      <c r="M526" s="132">
        <f>J525*H526</f>
        <v>0</v>
      </c>
      <c r="N526" s="127">
        <f>J525*I526</f>
        <v>0</v>
      </c>
      <c r="O526" s="132">
        <f>F526+K526</f>
        <v>0</v>
      </c>
      <c r="P526" s="127">
        <f>G526+L526</f>
        <v>0</v>
      </c>
      <c r="Q526" s="132">
        <f>H526+M526</f>
        <v>0</v>
      </c>
      <c r="R526" s="127">
        <f>I526+N526</f>
        <v>0</v>
      </c>
    </row>
    <row r="527" spans="1:18" ht="11.25" thickBot="1" x14ac:dyDescent="0.3">
      <c r="A527" s="206"/>
      <c r="C527" s="20"/>
      <c r="D527" s="20"/>
      <c r="E527" s="21"/>
      <c r="F527" s="357">
        <f>F526+G526</f>
        <v>0</v>
      </c>
      <c r="G527" s="358"/>
      <c r="H527" s="359">
        <f>H526+I526</f>
        <v>0</v>
      </c>
      <c r="I527" s="360"/>
      <c r="J527" s="356"/>
      <c r="K527" s="361">
        <f>K526+L526</f>
        <v>0</v>
      </c>
      <c r="L527" s="362"/>
      <c r="M527" s="361">
        <f>M526+N526</f>
        <v>0</v>
      </c>
      <c r="N527" s="362"/>
      <c r="O527" s="361">
        <f>O526+P526</f>
        <v>0</v>
      </c>
      <c r="P527" s="362"/>
      <c r="Q527" s="361">
        <f>Q526+R526</f>
        <v>0</v>
      </c>
      <c r="R527" s="362"/>
    </row>
    <row r="528" spans="1:18" x14ac:dyDescent="0.25">
      <c r="A528" s="206"/>
      <c r="C528" s="20"/>
      <c r="D528" s="20"/>
      <c r="E528" s="21"/>
      <c r="F528" s="21"/>
      <c r="G528" s="208"/>
      <c r="H528" s="21"/>
      <c r="I528" s="21"/>
      <c r="J528" s="79"/>
      <c r="K528" s="79"/>
      <c r="L528" s="79"/>
      <c r="M528" s="80"/>
      <c r="N528" s="23"/>
      <c r="O528" s="23"/>
      <c r="P528" s="24"/>
      <c r="Q528" s="23"/>
    </row>
    <row r="529" spans="1:18" ht="11.25" thickBot="1" x14ac:dyDescent="0.3">
      <c r="A529" s="206"/>
      <c r="C529" s="20"/>
      <c r="D529" s="20"/>
      <c r="E529" s="21"/>
      <c r="F529" s="21"/>
      <c r="G529" s="208"/>
      <c r="H529" s="21"/>
      <c r="I529" s="21"/>
      <c r="J529" s="79"/>
      <c r="K529" s="79"/>
      <c r="L529" s="79"/>
      <c r="M529" s="80"/>
      <c r="N529" s="23"/>
      <c r="O529" s="23"/>
      <c r="P529" s="24"/>
      <c r="Q529" s="23"/>
    </row>
    <row r="530" spans="1:18" s="201" customFormat="1" ht="31.5" x14ac:dyDescent="0.25">
      <c r="A530" s="133" t="s">
        <v>0</v>
      </c>
      <c r="B530" s="134" t="s">
        <v>1</v>
      </c>
      <c r="C530" s="135" t="s">
        <v>256</v>
      </c>
      <c r="D530" s="136" t="s">
        <v>257</v>
      </c>
      <c r="E530" s="134" t="s">
        <v>255</v>
      </c>
      <c r="F530" s="134" t="s">
        <v>286</v>
      </c>
      <c r="G530" s="134" t="s">
        <v>2</v>
      </c>
      <c r="H530" s="134" t="s">
        <v>3</v>
      </c>
      <c r="I530" s="134" t="s">
        <v>4</v>
      </c>
      <c r="J530" s="137" t="s">
        <v>258</v>
      </c>
      <c r="K530" s="138" t="s">
        <v>259</v>
      </c>
      <c r="L530" s="134" t="s">
        <v>5</v>
      </c>
      <c r="M530" s="139" t="s">
        <v>172</v>
      </c>
      <c r="N530" s="140" t="s">
        <v>260</v>
      </c>
      <c r="O530" s="141" t="s">
        <v>261</v>
      </c>
      <c r="P530" s="142" t="s">
        <v>6</v>
      </c>
      <c r="Q530" s="140" t="s">
        <v>262</v>
      </c>
      <c r="R530" s="143" t="s">
        <v>263</v>
      </c>
    </row>
    <row r="531" spans="1:18" ht="11.25" thickBot="1" x14ac:dyDescent="0.3">
      <c r="A531" s="212">
        <v>1</v>
      </c>
      <c r="B531" s="34">
        <v>2</v>
      </c>
      <c r="C531" s="187">
        <v>3</v>
      </c>
      <c r="D531" s="187">
        <v>4</v>
      </c>
      <c r="E531" s="34">
        <v>5</v>
      </c>
      <c r="F531" s="34">
        <v>6</v>
      </c>
      <c r="G531" s="34">
        <v>7</v>
      </c>
      <c r="H531" s="34">
        <v>8</v>
      </c>
      <c r="I531" s="34">
        <v>9</v>
      </c>
      <c r="J531" s="188">
        <v>10</v>
      </c>
      <c r="K531" s="188">
        <v>11</v>
      </c>
      <c r="L531" s="34">
        <v>12</v>
      </c>
      <c r="M531" s="189">
        <v>13</v>
      </c>
      <c r="N531" s="34" t="s">
        <v>250</v>
      </c>
      <c r="O531" s="34" t="s">
        <v>251</v>
      </c>
      <c r="P531" s="189">
        <v>16</v>
      </c>
      <c r="Q531" s="34" t="s">
        <v>252</v>
      </c>
      <c r="R531" s="190" t="s">
        <v>253</v>
      </c>
    </row>
    <row r="532" spans="1:18" ht="11.25" thickBot="1" x14ac:dyDescent="0.3">
      <c r="A532" s="340" t="s">
        <v>160</v>
      </c>
      <c r="B532" s="341"/>
      <c r="C532" s="341"/>
      <c r="D532" s="341"/>
      <c r="E532" s="341"/>
      <c r="F532" s="341"/>
      <c r="G532" s="341"/>
      <c r="H532" s="341"/>
      <c r="I532" s="341"/>
      <c r="J532" s="341"/>
      <c r="K532" s="341"/>
      <c r="L532" s="341"/>
      <c r="M532" s="341"/>
      <c r="N532" s="341"/>
      <c r="O532" s="341"/>
      <c r="P532" s="341"/>
      <c r="Q532" s="341"/>
      <c r="R532" s="342"/>
    </row>
    <row r="533" spans="1:18" x14ac:dyDescent="0.25">
      <c r="A533" s="92" t="s">
        <v>264</v>
      </c>
      <c r="B533" s="236" t="s">
        <v>86</v>
      </c>
      <c r="C533" s="240">
        <v>48</v>
      </c>
      <c r="D533" s="238">
        <v>80</v>
      </c>
      <c r="E533" s="237" t="s">
        <v>7</v>
      </c>
      <c r="F533" s="237"/>
      <c r="G533" s="94"/>
      <c r="H533" s="95"/>
      <c r="I533" s="92"/>
      <c r="J533" s="240"/>
      <c r="K533" s="238"/>
      <c r="L533" s="92"/>
      <c r="M533" s="96"/>
      <c r="N533" s="152">
        <f>J533*M533</f>
        <v>0</v>
      </c>
      <c r="O533" s="120">
        <f>M533*K533</f>
        <v>0</v>
      </c>
      <c r="P533" s="97"/>
      <c r="Q533" s="128">
        <f>ROUND(N533+(N533*P533),2)</f>
        <v>0</v>
      </c>
      <c r="R533" s="122">
        <f>ROUND(O533+(O533*P533),2)</f>
        <v>0</v>
      </c>
    </row>
    <row r="534" spans="1:18" x14ac:dyDescent="0.25">
      <c r="A534" s="72" t="s">
        <v>265</v>
      </c>
      <c r="B534" s="55" t="s">
        <v>87</v>
      </c>
      <c r="C534" s="241">
        <v>8</v>
      </c>
      <c r="D534" s="239">
        <v>100</v>
      </c>
      <c r="E534" s="56" t="s">
        <v>7</v>
      </c>
      <c r="F534" s="56"/>
      <c r="G534" s="6"/>
      <c r="H534" s="17"/>
      <c r="I534" s="72"/>
      <c r="J534" s="241"/>
      <c r="K534" s="239"/>
      <c r="L534" s="72"/>
      <c r="M534" s="76"/>
      <c r="N534" s="152">
        <f t="shared" ref="N534:N535" si="87">J534*M534</f>
        <v>0</v>
      </c>
      <c r="O534" s="120">
        <f t="shared" ref="O534:O535" si="88">M534*K534</f>
        <v>0</v>
      </c>
      <c r="P534" s="97"/>
      <c r="Q534" s="128">
        <f t="shared" ref="Q534:Q535" si="89">ROUND(N534+(N534*P534),2)</f>
        <v>0</v>
      </c>
      <c r="R534" s="122">
        <f t="shared" ref="R534:R535" si="90">ROUND(O534+(O534*P534),2)</f>
        <v>0</v>
      </c>
    </row>
    <row r="535" spans="1:18" x14ac:dyDescent="0.25">
      <c r="A535" s="72" t="s">
        <v>266</v>
      </c>
      <c r="B535" s="55" t="s">
        <v>88</v>
      </c>
      <c r="C535" s="241">
        <v>8</v>
      </c>
      <c r="D535" s="239">
        <v>40</v>
      </c>
      <c r="E535" s="56" t="s">
        <v>7</v>
      </c>
      <c r="F535" s="56"/>
      <c r="G535" s="6"/>
      <c r="H535" s="17"/>
      <c r="I535" s="72"/>
      <c r="J535" s="241"/>
      <c r="K535" s="239"/>
      <c r="L535" s="72"/>
      <c r="M535" s="76"/>
      <c r="N535" s="152">
        <f t="shared" si="87"/>
        <v>0</v>
      </c>
      <c r="O535" s="120">
        <f t="shared" si="88"/>
        <v>0</v>
      </c>
      <c r="P535" s="97"/>
      <c r="Q535" s="128">
        <f t="shared" si="89"/>
        <v>0</v>
      </c>
      <c r="R535" s="122">
        <f t="shared" si="90"/>
        <v>0</v>
      </c>
    </row>
    <row r="536" spans="1:18" ht="11.25" thickBot="1" x14ac:dyDescent="0.3">
      <c r="A536" s="209"/>
      <c r="B536" s="26"/>
      <c r="C536" s="27"/>
      <c r="D536" s="27"/>
      <c r="E536" s="28"/>
      <c r="F536" s="74"/>
      <c r="G536" s="205"/>
      <c r="H536" s="74"/>
      <c r="I536" s="74"/>
      <c r="J536" s="100"/>
      <c r="K536" s="101"/>
      <c r="L536" s="101"/>
      <c r="M536" s="272" t="s">
        <v>276</v>
      </c>
      <c r="N536" s="173">
        <f>SUM(N533:N535)</f>
        <v>0</v>
      </c>
      <c r="O536" s="172">
        <f>SUM(O533:O535)</f>
        <v>0</v>
      </c>
      <c r="P536" s="105"/>
      <c r="Q536" s="157">
        <f>SUM(Q533:Q535)</f>
        <v>0</v>
      </c>
      <c r="R536" s="158">
        <f>SUM(R533:R535)</f>
        <v>0</v>
      </c>
    </row>
    <row r="537" spans="1:18" ht="11.25" thickBot="1" x14ac:dyDescent="0.3">
      <c r="A537" s="209"/>
      <c r="B537" s="26"/>
      <c r="C537" s="27"/>
      <c r="D537" s="27"/>
      <c r="E537" s="28"/>
      <c r="F537" s="21"/>
      <c r="G537" s="208"/>
      <c r="H537" s="21"/>
      <c r="I537" s="21"/>
      <c r="J537" s="102"/>
      <c r="K537" s="101"/>
      <c r="L537" s="101"/>
      <c r="M537" s="273"/>
      <c r="N537" s="103"/>
      <c r="O537" s="103"/>
      <c r="P537" s="104"/>
      <c r="Q537" s="23"/>
    </row>
    <row r="538" spans="1:18" ht="11.25" thickBot="1" x14ac:dyDescent="0.3">
      <c r="A538" s="209"/>
      <c r="B538" s="26"/>
      <c r="C538" s="27"/>
      <c r="D538" s="27"/>
      <c r="E538" s="28"/>
      <c r="F538" s="343" t="s">
        <v>160</v>
      </c>
      <c r="G538" s="344"/>
      <c r="H538" s="344"/>
      <c r="I538" s="344"/>
      <c r="J538" s="344"/>
      <c r="K538" s="344"/>
      <c r="L538" s="344"/>
      <c r="M538" s="344"/>
      <c r="N538" s="344"/>
      <c r="O538" s="344"/>
      <c r="P538" s="344"/>
      <c r="Q538" s="344"/>
      <c r="R538" s="345"/>
    </row>
    <row r="539" spans="1:18" ht="11.25" customHeight="1" thickBot="1" x14ac:dyDescent="0.3">
      <c r="A539" s="209"/>
      <c r="B539" s="26"/>
      <c r="C539" s="27"/>
      <c r="D539" s="27"/>
      <c r="E539" s="28"/>
      <c r="F539" s="346" t="s">
        <v>277</v>
      </c>
      <c r="G539" s="347"/>
      <c r="H539" s="348" t="s">
        <v>278</v>
      </c>
      <c r="I539" s="347"/>
      <c r="J539" s="107" t="s">
        <v>279</v>
      </c>
      <c r="K539" s="349" t="s">
        <v>280</v>
      </c>
      <c r="L539" s="350"/>
      <c r="M539" s="351" t="s">
        <v>281</v>
      </c>
      <c r="N539" s="352"/>
      <c r="O539" s="351" t="s">
        <v>282</v>
      </c>
      <c r="P539" s="352"/>
      <c r="Q539" s="351" t="s">
        <v>283</v>
      </c>
      <c r="R539" s="353"/>
    </row>
    <row r="540" spans="1:18" x14ac:dyDescent="0.25">
      <c r="A540" s="209"/>
      <c r="B540" s="26"/>
      <c r="C540" s="27"/>
      <c r="D540" s="27"/>
      <c r="E540" s="28"/>
      <c r="F540" s="106" t="s">
        <v>284</v>
      </c>
      <c r="G540" s="124" t="s">
        <v>285</v>
      </c>
      <c r="H540" s="106" t="s">
        <v>284</v>
      </c>
      <c r="I540" s="124" t="s">
        <v>285</v>
      </c>
      <c r="J540" s="354">
        <v>0.5</v>
      </c>
      <c r="K540" s="106" t="s">
        <v>284</v>
      </c>
      <c r="L540" s="124" t="s">
        <v>285</v>
      </c>
      <c r="M540" s="274" t="s">
        <v>284</v>
      </c>
      <c r="N540" s="124" t="s">
        <v>285</v>
      </c>
      <c r="O540" s="106" t="s">
        <v>284</v>
      </c>
      <c r="P540" s="124" t="s">
        <v>285</v>
      </c>
      <c r="Q540" s="106" t="s">
        <v>284</v>
      </c>
      <c r="R540" s="124" t="s">
        <v>285</v>
      </c>
    </row>
    <row r="541" spans="1:18" x14ac:dyDescent="0.25">
      <c r="A541" s="209"/>
      <c r="B541" s="26"/>
      <c r="C541" s="27"/>
      <c r="D541" s="27"/>
      <c r="E541" s="28"/>
      <c r="F541" s="130">
        <f>N536</f>
        <v>0</v>
      </c>
      <c r="G541" s="125">
        <f>O536</f>
        <v>0</v>
      </c>
      <c r="H541" s="130">
        <f>Q536</f>
        <v>0</v>
      </c>
      <c r="I541" s="126">
        <f>R536</f>
        <v>0</v>
      </c>
      <c r="J541" s="355"/>
      <c r="K541" s="131">
        <f>F541*J540</f>
        <v>0</v>
      </c>
      <c r="L541" s="126">
        <f>G541*J540</f>
        <v>0</v>
      </c>
      <c r="M541" s="132">
        <f>J540*H541</f>
        <v>0</v>
      </c>
      <c r="N541" s="127">
        <f>J540*I541</f>
        <v>0</v>
      </c>
      <c r="O541" s="132">
        <f>F541+K541</f>
        <v>0</v>
      </c>
      <c r="P541" s="127">
        <f>G541+L541</f>
        <v>0</v>
      </c>
      <c r="Q541" s="132">
        <f>H541+M541</f>
        <v>0</v>
      </c>
      <c r="R541" s="127">
        <f>I541+N541</f>
        <v>0</v>
      </c>
    </row>
    <row r="542" spans="1:18" ht="11.25" thickBot="1" x14ac:dyDescent="0.3">
      <c r="A542" s="209"/>
      <c r="B542" s="26"/>
      <c r="C542" s="27"/>
      <c r="D542" s="27"/>
      <c r="E542" s="28"/>
      <c r="F542" s="357">
        <f>F541+G541</f>
        <v>0</v>
      </c>
      <c r="G542" s="358"/>
      <c r="H542" s="359">
        <f>H541+I541</f>
        <v>0</v>
      </c>
      <c r="I542" s="360"/>
      <c r="J542" s="356"/>
      <c r="K542" s="361">
        <f>K541+L541</f>
        <v>0</v>
      </c>
      <c r="L542" s="362"/>
      <c r="M542" s="361">
        <f>M541+N541</f>
        <v>0</v>
      </c>
      <c r="N542" s="362"/>
      <c r="O542" s="361">
        <f>O541+P541</f>
        <v>0</v>
      </c>
      <c r="P542" s="362"/>
      <c r="Q542" s="361">
        <f>Q541+R541</f>
        <v>0</v>
      </c>
      <c r="R542" s="362"/>
    </row>
    <row r="543" spans="1:18" x14ac:dyDescent="0.25">
      <c r="A543" s="209"/>
      <c r="B543" s="26"/>
      <c r="C543" s="27"/>
      <c r="D543" s="27"/>
      <c r="E543" s="28"/>
      <c r="F543" s="28"/>
      <c r="G543" s="211"/>
      <c r="H543" s="75"/>
      <c r="I543" s="75"/>
      <c r="J543" s="79"/>
      <c r="K543" s="79"/>
      <c r="L543" s="79"/>
      <c r="M543" s="80"/>
      <c r="N543" s="23"/>
      <c r="O543" s="23"/>
      <c r="P543" s="29"/>
      <c r="Q543" s="23"/>
    </row>
    <row r="544" spans="1:18" ht="11.25" thickBot="1" x14ac:dyDescent="0.3">
      <c r="A544" s="209"/>
      <c r="B544" s="26"/>
      <c r="C544" s="27"/>
      <c r="D544" s="27"/>
      <c r="E544" s="28"/>
      <c r="F544" s="28"/>
      <c r="G544" s="211"/>
      <c r="H544" s="75"/>
      <c r="I544" s="75"/>
      <c r="J544" s="79"/>
      <c r="K544" s="79"/>
      <c r="L544" s="79"/>
      <c r="M544" s="80"/>
      <c r="N544" s="23"/>
      <c r="O544" s="23"/>
      <c r="P544" s="29"/>
      <c r="Q544" s="23"/>
    </row>
    <row r="545" spans="1:18" s="201" customFormat="1" ht="31.5" x14ac:dyDescent="0.25">
      <c r="A545" s="133" t="s">
        <v>0</v>
      </c>
      <c r="B545" s="134" t="s">
        <v>1</v>
      </c>
      <c r="C545" s="135" t="s">
        <v>256</v>
      </c>
      <c r="D545" s="136" t="s">
        <v>257</v>
      </c>
      <c r="E545" s="134" t="s">
        <v>255</v>
      </c>
      <c r="F545" s="134" t="s">
        <v>286</v>
      </c>
      <c r="G545" s="134" t="s">
        <v>2</v>
      </c>
      <c r="H545" s="134" t="s">
        <v>3</v>
      </c>
      <c r="I545" s="134" t="s">
        <v>4</v>
      </c>
      <c r="J545" s="137" t="s">
        <v>258</v>
      </c>
      <c r="K545" s="138" t="s">
        <v>259</v>
      </c>
      <c r="L545" s="134" t="s">
        <v>5</v>
      </c>
      <c r="M545" s="139" t="s">
        <v>172</v>
      </c>
      <c r="N545" s="140" t="s">
        <v>260</v>
      </c>
      <c r="O545" s="141" t="s">
        <v>261</v>
      </c>
      <c r="P545" s="142" t="s">
        <v>6</v>
      </c>
      <c r="Q545" s="140" t="s">
        <v>262</v>
      </c>
      <c r="R545" s="143" t="s">
        <v>263</v>
      </c>
    </row>
    <row r="546" spans="1:18" ht="11.25" thickBot="1" x14ac:dyDescent="0.3">
      <c r="A546" s="212">
        <v>1</v>
      </c>
      <c r="B546" s="34">
        <v>2</v>
      </c>
      <c r="C546" s="187">
        <v>3</v>
      </c>
      <c r="D546" s="187">
        <v>4</v>
      </c>
      <c r="E546" s="34">
        <v>5</v>
      </c>
      <c r="F546" s="34">
        <v>6</v>
      </c>
      <c r="G546" s="34">
        <v>7</v>
      </c>
      <c r="H546" s="34">
        <v>8</v>
      </c>
      <c r="I546" s="34">
        <v>9</v>
      </c>
      <c r="J546" s="188">
        <v>10</v>
      </c>
      <c r="K546" s="188">
        <v>11</v>
      </c>
      <c r="L546" s="34">
        <v>12</v>
      </c>
      <c r="M546" s="189">
        <v>13</v>
      </c>
      <c r="N546" s="34" t="s">
        <v>250</v>
      </c>
      <c r="O546" s="34" t="s">
        <v>251</v>
      </c>
      <c r="P546" s="189">
        <v>16</v>
      </c>
      <c r="Q546" s="34" t="s">
        <v>252</v>
      </c>
      <c r="R546" s="190" t="s">
        <v>253</v>
      </c>
    </row>
    <row r="547" spans="1:18" ht="11.25" thickBot="1" x14ac:dyDescent="0.3">
      <c r="A547" s="340" t="s">
        <v>161</v>
      </c>
      <c r="B547" s="341"/>
      <c r="C547" s="341"/>
      <c r="D547" s="341"/>
      <c r="E547" s="341"/>
      <c r="F547" s="341"/>
      <c r="G547" s="341"/>
      <c r="H547" s="341"/>
      <c r="I547" s="341"/>
      <c r="J547" s="341"/>
      <c r="K547" s="341"/>
      <c r="L547" s="341"/>
      <c r="M547" s="341"/>
      <c r="N547" s="341"/>
      <c r="O547" s="341"/>
      <c r="P547" s="341"/>
      <c r="Q547" s="341"/>
      <c r="R547" s="342"/>
    </row>
    <row r="548" spans="1:18" ht="42" x14ac:dyDescent="0.25">
      <c r="A548" s="92" t="s">
        <v>264</v>
      </c>
      <c r="B548" s="164" t="s">
        <v>89</v>
      </c>
      <c r="C548" s="165">
        <v>4</v>
      </c>
      <c r="D548" s="169">
        <v>0</v>
      </c>
      <c r="E548" s="8" t="s">
        <v>25</v>
      </c>
      <c r="F548" s="243"/>
      <c r="G548" s="94"/>
      <c r="H548" s="95"/>
      <c r="I548" s="92"/>
      <c r="J548" s="165"/>
      <c r="K548" s="169"/>
      <c r="L548" s="92"/>
      <c r="M548" s="96"/>
      <c r="N548" s="152">
        <f>J548*M548</f>
        <v>0</v>
      </c>
      <c r="O548" s="120">
        <f t="shared" ref="O548:O570" si="91">M548*K548</f>
        <v>0</v>
      </c>
      <c r="P548" s="97"/>
      <c r="Q548" s="128">
        <f>ROUND(N548+(N548*P548),2)</f>
        <v>0</v>
      </c>
      <c r="R548" s="122">
        <f t="shared" ref="R548:R570" si="92">ROUND(O548+(O548*P548),2)</f>
        <v>0</v>
      </c>
    </row>
    <row r="549" spans="1:18" ht="42" x14ac:dyDescent="0.25">
      <c r="A549" s="72" t="s">
        <v>265</v>
      </c>
      <c r="B549" s="9" t="s">
        <v>90</v>
      </c>
      <c r="C549" s="166">
        <v>4</v>
      </c>
      <c r="D549" s="199">
        <v>0</v>
      </c>
      <c r="E549" s="8" t="s">
        <v>25</v>
      </c>
      <c r="F549" s="45"/>
      <c r="G549" s="6"/>
      <c r="H549" s="17"/>
      <c r="I549" s="72"/>
      <c r="J549" s="166"/>
      <c r="K549" s="199"/>
      <c r="L549" s="72"/>
      <c r="M549" s="76"/>
      <c r="N549" s="152">
        <f t="shared" ref="N549:N570" si="93">J549*M549</f>
        <v>0</v>
      </c>
      <c r="O549" s="120">
        <f t="shared" si="91"/>
        <v>0</v>
      </c>
      <c r="P549" s="97"/>
      <c r="Q549" s="128">
        <f t="shared" ref="Q549:Q570" si="94">ROUND(N549+(N549*P549),2)</f>
        <v>0</v>
      </c>
      <c r="R549" s="122">
        <f t="shared" si="92"/>
        <v>0</v>
      </c>
    </row>
    <row r="550" spans="1:18" ht="42" x14ac:dyDescent="0.25">
      <c r="A550" s="72" t="s">
        <v>266</v>
      </c>
      <c r="B550" s="9" t="s">
        <v>91</v>
      </c>
      <c r="C550" s="166">
        <v>200</v>
      </c>
      <c r="D550" s="199">
        <v>0</v>
      </c>
      <c r="E550" s="8" t="s">
        <v>25</v>
      </c>
      <c r="F550" s="45"/>
      <c r="G550" s="6"/>
      <c r="H550" s="17"/>
      <c r="I550" s="72"/>
      <c r="J550" s="166"/>
      <c r="K550" s="199"/>
      <c r="L550" s="72"/>
      <c r="M550" s="76"/>
      <c r="N550" s="152">
        <f t="shared" si="93"/>
        <v>0</v>
      </c>
      <c r="O550" s="120">
        <f t="shared" si="91"/>
        <v>0</v>
      </c>
      <c r="P550" s="97"/>
      <c r="Q550" s="128">
        <f t="shared" si="94"/>
        <v>0</v>
      </c>
      <c r="R550" s="122">
        <f t="shared" si="92"/>
        <v>0</v>
      </c>
    </row>
    <row r="551" spans="1:18" ht="42" x14ac:dyDescent="0.25">
      <c r="A551" s="72" t="s">
        <v>267</v>
      </c>
      <c r="B551" s="9" t="s">
        <v>92</v>
      </c>
      <c r="C551" s="166">
        <v>4</v>
      </c>
      <c r="D551" s="199">
        <v>0</v>
      </c>
      <c r="E551" s="8" t="s">
        <v>25</v>
      </c>
      <c r="F551" s="45"/>
      <c r="G551" s="6"/>
      <c r="H551" s="17"/>
      <c r="I551" s="72"/>
      <c r="J551" s="166"/>
      <c r="K551" s="199"/>
      <c r="L551" s="72"/>
      <c r="M551" s="76"/>
      <c r="N551" s="152">
        <f t="shared" si="93"/>
        <v>0</v>
      </c>
      <c r="O551" s="120">
        <f t="shared" si="91"/>
        <v>0</v>
      </c>
      <c r="P551" s="97"/>
      <c r="Q551" s="128">
        <f t="shared" si="94"/>
        <v>0</v>
      </c>
      <c r="R551" s="122">
        <f t="shared" si="92"/>
        <v>0</v>
      </c>
    </row>
    <row r="552" spans="1:18" ht="42" x14ac:dyDescent="0.25">
      <c r="A552" s="72" t="s">
        <v>268</v>
      </c>
      <c r="B552" s="9" t="s">
        <v>93</v>
      </c>
      <c r="C552" s="166">
        <v>4</v>
      </c>
      <c r="D552" s="199">
        <v>0</v>
      </c>
      <c r="E552" s="8" t="s">
        <v>25</v>
      </c>
      <c r="F552" s="45"/>
      <c r="G552" s="6"/>
      <c r="H552" s="17"/>
      <c r="I552" s="72"/>
      <c r="J552" s="166"/>
      <c r="K552" s="199"/>
      <c r="L552" s="72"/>
      <c r="M552" s="76"/>
      <c r="N552" s="152">
        <f t="shared" si="93"/>
        <v>0</v>
      </c>
      <c r="O552" s="120">
        <f t="shared" si="91"/>
        <v>0</v>
      </c>
      <c r="P552" s="97"/>
      <c r="Q552" s="128">
        <f t="shared" si="94"/>
        <v>0</v>
      </c>
      <c r="R552" s="122">
        <f t="shared" si="92"/>
        <v>0</v>
      </c>
    </row>
    <row r="553" spans="1:18" ht="42" x14ac:dyDescent="0.25">
      <c r="A553" s="72" t="s">
        <v>269</v>
      </c>
      <c r="B553" s="9" t="s">
        <v>94</v>
      </c>
      <c r="C553" s="166">
        <v>200</v>
      </c>
      <c r="D553" s="199">
        <v>0</v>
      </c>
      <c r="E553" s="8" t="s">
        <v>25</v>
      </c>
      <c r="F553" s="45"/>
      <c r="G553" s="6"/>
      <c r="H553" s="17"/>
      <c r="I553" s="72"/>
      <c r="J553" s="166"/>
      <c r="K553" s="199"/>
      <c r="L553" s="72"/>
      <c r="M553" s="76"/>
      <c r="N553" s="152">
        <f t="shared" si="93"/>
        <v>0</v>
      </c>
      <c r="O553" s="120">
        <f t="shared" si="91"/>
        <v>0</v>
      </c>
      <c r="P553" s="97"/>
      <c r="Q553" s="128">
        <f t="shared" si="94"/>
        <v>0</v>
      </c>
      <c r="R553" s="122">
        <f t="shared" si="92"/>
        <v>0</v>
      </c>
    </row>
    <row r="554" spans="1:18" ht="31.5" x14ac:dyDescent="0.25">
      <c r="A554" s="72" t="s">
        <v>270</v>
      </c>
      <c r="B554" s="9" t="s">
        <v>95</v>
      </c>
      <c r="C554" s="166">
        <v>4</v>
      </c>
      <c r="D554" s="199">
        <v>0</v>
      </c>
      <c r="E554" s="8" t="s">
        <v>25</v>
      </c>
      <c r="F554" s="45"/>
      <c r="G554" s="6"/>
      <c r="H554" s="17"/>
      <c r="I554" s="72"/>
      <c r="J554" s="166"/>
      <c r="K554" s="199"/>
      <c r="L554" s="72"/>
      <c r="M554" s="76"/>
      <c r="N554" s="152">
        <f t="shared" si="93"/>
        <v>0</v>
      </c>
      <c r="O554" s="120">
        <f t="shared" si="91"/>
        <v>0</v>
      </c>
      <c r="P554" s="97"/>
      <c r="Q554" s="128">
        <f t="shared" si="94"/>
        <v>0</v>
      </c>
      <c r="R554" s="122">
        <f t="shared" si="92"/>
        <v>0</v>
      </c>
    </row>
    <row r="555" spans="1:18" ht="31.5" x14ac:dyDescent="0.25">
      <c r="A555" s="72" t="s">
        <v>271</v>
      </c>
      <c r="B555" s="9" t="s">
        <v>96</v>
      </c>
      <c r="C555" s="166">
        <v>4</v>
      </c>
      <c r="D555" s="199">
        <v>0</v>
      </c>
      <c r="E555" s="8" t="s">
        <v>25</v>
      </c>
      <c r="F555" s="45"/>
      <c r="G555" s="6"/>
      <c r="H555" s="17"/>
      <c r="I555" s="72"/>
      <c r="J555" s="166"/>
      <c r="K555" s="199"/>
      <c r="L555" s="72"/>
      <c r="M555" s="76"/>
      <c r="N555" s="152">
        <f t="shared" si="93"/>
        <v>0</v>
      </c>
      <c r="O555" s="120">
        <f t="shared" si="91"/>
        <v>0</v>
      </c>
      <c r="P555" s="97"/>
      <c r="Q555" s="128">
        <f t="shared" si="94"/>
        <v>0</v>
      </c>
      <c r="R555" s="122">
        <f t="shared" si="92"/>
        <v>0</v>
      </c>
    </row>
    <row r="556" spans="1:18" ht="31.5" x14ac:dyDescent="0.25">
      <c r="A556" s="72" t="s">
        <v>272</v>
      </c>
      <c r="B556" s="9" t="s">
        <v>97</v>
      </c>
      <c r="C556" s="166">
        <v>40</v>
      </c>
      <c r="D556" s="199">
        <v>0</v>
      </c>
      <c r="E556" s="8" t="s">
        <v>25</v>
      </c>
      <c r="F556" s="45"/>
      <c r="G556" s="6"/>
      <c r="H556" s="17"/>
      <c r="I556" s="72"/>
      <c r="J556" s="166"/>
      <c r="K556" s="199"/>
      <c r="L556" s="72"/>
      <c r="M556" s="76"/>
      <c r="N556" s="152">
        <f t="shared" si="93"/>
        <v>0</v>
      </c>
      <c r="O556" s="120">
        <f t="shared" si="91"/>
        <v>0</v>
      </c>
      <c r="P556" s="97"/>
      <c r="Q556" s="128">
        <f t="shared" si="94"/>
        <v>0</v>
      </c>
      <c r="R556" s="122">
        <f t="shared" si="92"/>
        <v>0</v>
      </c>
    </row>
    <row r="557" spans="1:18" ht="31.5" x14ac:dyDescent="0.25">
      <c r="A557" s="72" t="s">
        <v>273</v>
      </c>
      <c r="B557" s="9" t="s">
        <v>98</v>
      </c>
      <c r="C557" s="166">
        <v>120</v>
      </c>
      <c r="D557" s="199">
        <v>0</v>
      </c>
      <c r="E557" s="8" t="s">
        <v>25</v>
      </c>
      <c r="F557" s="45"/>
      <c r="G557" s="6"/>
      <c r="H557" s="17"/>
      <c r="I557" s="72"/>
      <c r="J557" s="166"/>
      <c r="K557" s="199"/>
      <c r="L557" s="72"/>
      <c r="M557" s="76"/>
      <c r="N557" s="152">
        <f t="shared" si="93"/>
        <v>0</v>
      </c>
      <c r="O557" s="120">
        <f t="shared" si="91"/>
        <v>0</v>
      </c>
      <c r="P557" s="97"/>
      <c r="Q557" s="128">
        <f t="shared" si="94"/>
        <v>0</v>
      </c>
      <c r="R557" s="122">
        <f t="shared" si="92"/>
        <v>0</v>
      </c>
    </row>
    <row r="558" spans="1:18" ht="31.5" x14ac:dyDescent="0.25">
      <c r="A558" s="72" t="s">
        <v>274</v>
      </c>
      <c r="B558" s="9" t="s">
        <v>99</v>
      </c>
      <c r="C558" s="166">
        <v>200</v>
      </c>
      <c r="D558" s="199">
        <v>0</v>
      </c>
      <c r="E558" s="8" t="s">
        <v>25</v>
      </c>
      <c r="F558" s="45"/>
      <c r="G558" s="6"/>
      <c r="H558" s="17"/>
      <c r="I558" s="72"/>
      <c r="J558" s="166"/>
      <c r="K558" s="199"/>
      <c r="L558" s="72"/>
      <c r="M558" s="76"/>
      <c r="N558" s="152">
        <f t="shared" si="93"/>
        <v>0</v>
      </c>
      <c r="O558" s="120">
        <f t="shared" si="91"/>
        <v>0</v>
      </c>
      <c r="P558" s="97"/>
      <c r="Q558" s="128">
        <f t="shared" si="94"/>
        <v>0</v>
      </c>
      <c r="R558" s="122">
        <f t="shared" si="92"/>
        <v>0</v>
      </c>
    </row>
    <row r="559" spans="1:18" ht="31.5" x14ac:dyDescent="0.25">
      <c r="A559" s="72" t="s">
        <v>275</v>
      </c>
      <c r="B559" s="41" t="s">
        <v>100</v>
      </c>
      <c r="C559" s="166">
        <v>4</v>
      </c>
      <c r="D559" s="199">
        <v>0</v>
      </c>
      <c r="E559" s="8" t="s">
        <v>25</v>
      </c>
      <c r="F559" s="45"/>
      <c r="G559" s="6"/>
      <c r="H559" s="17"/>
      <c r="I559" s="72"/>
      <c r="J559" s="166"/>
      <c r="K559" s="199"/>
      <c r="L559" s="72"/>
      <c r="M559" s="76"/>
      <c r="N559" s="152">
        <f t="shared" si="93"/>
        <v>0</v>
      </c>
      <c r="O559" s="120">
        <f t="shared" si="91"/>
        <v>0</v>
      </c>
      <c r="P559" s="97"/>
      <c r="Q559" s="128">
        <f t="shared" si="94"/>
        <v>0</v>
      </c>
      <c r="R559" s="122">
        <f t="shared" si="92"/>
        <v>0</v>
      </c>
    </row>
    <row r="560" spans="1:18" ht="31.5" x14ac:dyDescent="0.25">
      <c r="A560" s="72" t="s">
        <v>292</v>
      </c>
      <c r="B560" s="55" t="s">
        <v>101</v>
      </c>
      <c r="C560" s="166">
        <v>4</v>
      </c>
      <c r="D560" s="199">
        <v>0</v>
      </c>
      <c r="E560" s="8" t="s">
        <v>25</v>
      </c>
      <c r="F560" s="45"/>
      <c r="G560" s="6"/>
      <c r="H560" s="17"/>
      <c r="I560" s="72"/>
      <c r="J560" s="166"/>
      <c r="K560" s="199"/>
      <c r="L560" s="72"/>
      <c r="M560" s="76"/>
      <c r="N560" s="152">
        <f t="shared" si="93"/>
        <v>0</v>
      </c>
      <c r="O560" s="120">
        <f t="shared" si="91"/>
        <v>0</v>
      </c>
      <c r="P560" s="97"/>
      <c r="Q560" s="128">
        <f t="shared" si="94"/>
        <v>0</v>
      </c>
      <c r="R560" s="122">
        <f t="shared" si="92"/>
        <v>0</v>
      </c>
    </row>
    <row r="561" spans="1:18" ht="31.5" x14ac:dyDescent="0.25">
      <c r="A561" s="72" t="s">
        <v>293</v>
      </c>
      <c r="B561" s="55" t="s">
        <v>102</v>
      </c>
      <c r="C561" s="166">
        <v>200</v>
      </c>
      <c r="D561" s="199">
        <v>0</v>
      </c>
      <c r="E561" s="8" t="s">
        <v>25</v>
      </c>
      <c r="F561" s="45"/>
      <c r="G561" s="6"/>
      <c r="H561" s="17"/>
      <c r="I561" s="72"/>
      <c r="J561" s="166"/>
      <c r="K561" s="199"/>
      <c r="L561" s="72"/>
      <c r="M561" s="76"/>
      <c r="N561" s="152">
        <f t="shared" si="93"/>
        <v>0</v>
      </c>
      <c r="O561" s="120">
        <f t="shared" si="91"/>
        <v>0</v>
      </c>
      <c r="P561" s="97"/>
      <c r="Q561" s="128">
        <f t="shared" si="94"/>
        <v>0</v>
      </c>
      <c r="R561" s="122">
        <f t="shared" si="92"/>
        <v>0</v>
      </c>
    </row>
    <row r="562" spans="1:18" ht="31.5" x14ac:dyDescent="0.25">
      <c r="A562" s="72" t="s">
        <v>294</v>
      </c>
      <c r="B562" s="55" t="s">
        <v>103</v>
      </c>
      <c r="C562" s="166">
        <v>4</v>
      </c>
      <c r="D562" s="199">
        <v>0</v>
      </c>
      <c r="E562" s="8" t="s">
        <v>25</v>
      </c>
      <c r="F562" s="45"/>
      <c r="G562" s="6"/>
      <c r="H562" s="17"/>
      <c r="I562" s="72"/>
      <c r="J562" s="166"/>
      <c r="K562" s="199"/>
      <c r="L562" s="72"/>
      <c r="M562" s="76"/>
      <c r="N562" s="152">
        <f t="shared" si="93"/>
        <v>0</v>
      </c>
      <c r="O562" s="120">
        <f t="shared" si="91"/>
        <v>0</v>
      </c>
      <c r="P562" s="97"/>
      <c r="Q562" s="128">
        <f t="shared" si="94"/>
        <v>0</v>
      </c>
      <c r="R562" s="122">
        <f t="shared" si="92"/>
        <v>0</v>
      </c>
    </row>
    <row r="563" spans="1:18" ht="31.5" x14ac:dyDescent="0.25">
      <c r="A563" s="72" t="s">
        <v>295</v>
      </c>
      <c r="B563" s="55" t="s">
        <v>104</v>
      </c>
      <c r="C563" s="166">
        <v>60</v>
      </c>
      <c r="D563" s="199">
        <v>0</v>
      </c>
      <c r="E563" s="8" t="s">
        <v>25</v>
      </c>
      <c r="F563" s="45"/>
      <c r="G563" s="6"/>
      <c r="H563" s="17"/>
      <c r="I563" s="72"/>
      <c r="J563" s="166"/>
      <c r="K563" s="199"/>
      <c r="L563" s="72"/>
      <c r="M563" s="76"/>
      <c r="N563" s="152">
        <f t="shared" si="93"/>
        <v>0</v>
      </c>
      <c r="O563" s="120">
        <f t="shared" si="91"/>
        <v>0</v>
      </c>
      <c r="P563" s="97"/>
      <c r="Q563" s="128">
        <f t="shared" si="94"/>
        <v>0</v>
      </c>
      <c r="R563" s="122">
        <f t="shared" si="92"/>
        <v>0</v>
      </c>
    </row>
    <row r="564" spans="1:18" ht="31.5" x14ac:dyDescent="0.25">
      <c r="A564" s="72" t="s">
        <v>296</v>
      </c>
      <c r="B564" s="33" t="s">
        <v>105</v>
      </c>
      <c r="C564" s="166">
        <v>4</v>
      </c>
      <c r="D564" s="199">
        <v>0</v>
      </c>
      <c r="E564" s="8" t="s">
        <v>25</v>
      </c>
      <c r="F564" s="45"/>
      <c r="G564" s="6"/>
      <c r="H564" s="17"/>
      <c r="I564" s="72"/>
      <c r="J564" s="166"/>
      <c r="K564" s="199"/>
      <c r="L564" s="72"/>
      <c r="M564" s="76"/>
      <c r="N564" s="152">
        <f t="shared" si="93"/>
        <v>0</v>
      </c>
      <c r="O564" s="120">
        <f t="shared" si="91"/>
        <v>0</v>
      </c>
      <c r="P564" s="97"/>
      <c r="Q564" s="128">
        <f t="shared" si="94"/>
        <v>0</v>
      </c>
      <c r="R564" s="122">
        <f t="shared" si="92"/>
        <v>0</v>
      </c>
    </row>
    <row r="565" spans="1:18" ht="31.5" x14ac:dyDescent="0.25">
      <c r="A565" s="72" t="s">
        <v>297</v>
      </c>
      <c r="B565" s="33" t="s">
        <v>106</v>
      </c>
      <c r="C565" s="166">
        <v>40</v>
      </c>
      <c r="D565" s="199">
        <v>0</v>
      </c>
      <c r="E565" s="8" t="s">
        <v>25</v>
      </c>
      <c r="F565" s="45"/>
      <c r="G565" s="6"/>
      <c r="H565" s="17"/>
      <c r="I565" s="72"/>
      <c r="J565" s="166"/>
      <c r="K565" s="199"/>
      <c r="L565" s="72"/>
      <c r="M565" s="76"/>
      <c r="N565" s="152">
        <f t="shared" si="93"/>
        <v>0</v>
      </c>
      <c r="O565" s="120">
        <f t="shared" si="91"/>
        <v>0</v>
      </c>
      <c r="P565" s="97"/>
      <c r="Q565" s="128">
        <f t="shared" si="94"/>
        <v>0</v>
      </c>
      <c r="R565" s="122">
        <f t="shared" si="92"/>
        <v>0</v>
      </c>
    </row>
    <row r="566" spans="1:18" ht="31.5" x14ac:dyDescent="0.25">
      <c r="A566" s="72" t="s">
        <v>298</v>
      </c>
      <c r="B566" s="33" t="s">
        <v>107</v>
      </c>
      <c r="C566" s="166">
        <v>4</v>
      </c>
      <c r="D566" s="199">
        <v>0</v>
      </c>
      <c r="E566" s="8" t="s">
        <v>25</v>
      </c>
      <c r="F566" s="45"/>
      <c r="G566" s="6"/>
      <c r="H566" s="17"/>
      <c r="I566" s="72"/>
      <c r="J566" s="166"/>
      <c r="K566" s="199"/>
      <c r="L566" s="72"/>
      <c r="M566" s="76"/>
      <c r="N566" s="152">
        <f t="shared" si="93"/>
        <v>0</v>
      </c>
      <c r="O566" s="120">
        <f t="shared" si="91"/>
        <v>0</v>
      </c>
      <c r="P566" s="97"/>
      <c r="Q566" s="128">
        <f t="shared" si="94"/>
        <v>0</v>
      </c>
      <c r="R566" s="122">
        <f t="shared" si="92"/>
        <v>0</v>
      </c>
    </row>
    <row r="567" spans="1:18" ht="31.5" x14ac:dyDescent="0.25">
      <c r="A567" s="72" t="s">
        <v>299</v>
      </c>
      <c r="B567" s="33" t="s">
        <v>123</v>
      </c>
      <c r="C567" s="115">
        <v>140</v>
      </c>
      <c r="D567" s="199">
        <v>0</v>
      </c>
      <c r="E567" s="8" t="s">
        <v>25</v>
      </c>
      <c r="F567" s="10"/>
      <c r="G567" s="6"/>
      <c r="H567" s="17"/>
      <c r="I567" s="72"/>
      <c r="J567" s="115"/>
      <c r="K567" s="199"/>
      <c r="L567" s="72"/>
      <c r="M567" s="76"/>
      <c r="N567" s="152">
        <f t="shared" si="93"/>
        <v>0</v>
      </c>
      <c r="O567" s="120">
        <f t="shared" si="91"/>
        <v>0</v>
      </c>
      <c r="P567" s="97"/>
      <c r="Q567" s="128">
        <f t="shared" si="94"/>
        <v>0</v>
      </c>
      <c r="R567" s="122">
        <f t="shared" si="92"/>
        <v>0</v>
      </c>
    </row>
    <row r="568" spans="1:18" ht="31.5" x14ac:dyDescent="0.25">
      <c r="A568" s="72" t="s">
        <v>300</v>
      </c>
      <c r="B568" s="33" t="s">
        <v>124</v>
      </c>
      <c r="C568" s="115">
        <v>110</v>
      </c>
      <c r="D568" s="199">
        <v>0</v>
      </c>
      <c r="E568" s="8" t="s">
        <v>25</v>
      </c>
      <c r="F568" s="10"/>
      <c r="G568" s="6"/>
      <c r="H568" s="17"/>
      <c r="I568" s="72"/>
      <c r="J568" s="115"/>
      <c r="K568" s="199"/>
      <c r="L568" s="72"/>
      <c r="M568" s="76"/>
      <c r="N568" s="152">
        <f t="shared" si="93"/>
        <v>0</v>
      </c>
      <c r="O568" s="120">
        <f t="shared" si="91"/>
        <v>0</v>
      </c>
      <c r="P568" s="97"/>
      <c r="Q568" s="128">
        <f t="shared" si="94"/>
        <v>0</v>
      </c>
      <c r="R568" s="122">
        <f t="shared" si="92"/>
        <v>0</v>
      </c>
    </row>
    <row r="569" spans="1:18" ht="63" x14ac:dyDescent="0.25">
      <c r="A569" s="72" t="s">
        <v>301</v>
      </c>
      <c r="B569" s="242" t="s">
        <v>108</v>
      </c>
      <c r="C569" s="117">
        <v>80</v>
      </c>
      <c r="D569" s="199">
        <v>0</v>
      </c>
      <c r="E569" s="8" t="s">
        <v>25</v>
      </c>
      <c r="F569" s="8"/>
      <c r="G569" s="6"/>
      <c r="H569" s="17"/>
      <c r="I569" s="72"/>
      <c r="J569" s="117"/>
      <c r="K569" s="199"/>
      <c r="L569" s="72"/>
      <c r="M569" s="76"/>
      <c r="N569" s="152">
        <f t="shared" si="93"/>
        <v>0</v>
      </c>
      <c r="O569" s="120">
        <f t="shared" si="91"/>
        <v>0</v>
      </c>
      <c r="P569" s="97"/>
      <c r="Q569" s="128">
        <f t="shared" si="94"/>
        <v>0</v>
      </c>
      <c r="R569" s="122">
        <f t="shared" si="92"/>
        <v>0</v>
      </c>
    </row>
    <row r="570" spans="1:18" ht="63" x14ac:dyDescent="0.25">
      <c r="A570" s="72" t="s">
        <v>302</v>
      </c>
      <c r="B570" s="242" t="s">
        <v>109</v>
      </c>
      <c r="C570" s="117">
        <v>4</v>
      </c>
      <c r="D570" s="199">
        <v>0</v>
      </c>
      <c r="E570" s="8" t="s">
        <v>25</v>
      </c>
      <c r="F570" s="8"/>
      <c r="G570" s="6"/>
      <c r="H570" s="17"/>
      <c r="I570" s="72"/>
      <c r="J570" s="117"/>
      <c r="K570" s="199"/>
      <c r="L570" s="72"/>
      <c r="M570" s="76"/>
      <c r="N570" s="152">
        <f t="shared" si="93"/>
        <v>0</v>
      </c>
      <c r="O570" s="120">
        <f t="shared" si="91"/>
        <v>0</v>
      </c>
      <c r="P570" s="97"/>
      <c r="Q570" s="128">
        <f t="shared" si="94"/>
        <v>0</v>
      </c>
      <c r="R570" s="122">
        <f t="shared" si="92"/>
        <v>0</v>
      </c>
    </row>
    <row r="571" spans="1:18" ht="11.25" thickBot="1" x14ac:dyDescent="0.3">
      <c r="A571" s="209"/>
      <c r="B571" s="26"/>
      <c r="C571" s="27"/>
      <c r="D571" s="27"/>
      <c r="E571" s="28"/>
      <c r="F571" s="74"/>
      <c r="G571" s="205"/>
      <c r="H571" s="74"/>
      <c r="I571" s="74"/>
      <c r="J571" s="100"/>
      <c r="K571" s="101"/>
      <c r="L571" s="101"/>
      <c r="M571" s="272" t="s">
        <v>276</v>
      </c>
      <c r="N571" s="173">
        <f>SUM(N548:N570)</f>
        <v>0</v>
      </c>
      <c r="O571" s="172">
        <f>SUM(O548:O570)</f>
        <v>0</v>
      </c>
      <c r="P571" s="105"/>
      <c r="Q571" s="157">
        <f>SUM(Q548:Q570)</f>
        <v>0</v>
      </c>
      <c r="R571" s="158">
        <f>SUM(R548:R570)</f>
        <v>0</v>
      </c>
    </row>
    <row r="572" spans="1:18" ht="11.25" thickBot="1" x14ac:dyDescent="0.3">
      <c r="A572" s="209"/>
      <c r="B572" s="26"/>
      <c r="C572" s="27"/>
      <c r="D572" s="27"/>
      <c r="E572" s="28"/>
      <c r="F572" s="21"/>
      <c r="G572" s="208"/>
      <c r="H572" s="21"/>
      <c r="I572" s="21"/>
      <c r="J572" s="102"/>
      <c r="K572" s="101"/>
      <c r="L572" s="101"/>
      <c r="M572" s="273"/>
      <c r="N572" s="103"/>
      <c r="O572" s="103"/>
      <c r="P572" s="104"/>
      <c r="Q572" s="23"/>
    </row>
    <row r="573" spans="1:18" ht="11.25" thickBot="1" x14ac:dyDescent="0.3">
      <c r="A573" s="209"/>
      <c r="B573" s="26"/>
      <c r="C573" s="27"/>
      <c r="D573" s="27"/>
      <c r="E573" s="28"/>
      <c r="F573" s="343" t="s">
        <v>161</v>
      </c>
      <c r="G573" s="344"/>
      <c r="H573" s="344"/>
      <c r="I573" s="344"/>
      <c r="J573" s="344"/>
      <c r="K573" s="344"/>
      <c r="L573" s="344"/>
      <c r="M573" s="344"/>
      <c r="N573" s="344"/>
      <c r="O573" s="344"/>
      <c r="P573" s="344"/>
      <c r="Q573" s="344"/>
      <c r="R573" s="345"/>
    </row>
    <row r="574" spans="1:18" ht="21.75" customHeight="1" thickBot="1" x14ac:dyDescent="0.3">
      <c r="A574" s="209"/>
      <c r="B574" s="26"/>
      <c r="C574" s="27"/>
      <c r="D574" s="27"/>
      <c r="E574" s="28"/>
      <c r="F574" s="346" t="s">
        <v>277</v>
      </c>
      <c r="G574" s="347"/>
      <c r="H574" s="348" t="s">
        <v>278</v>
      </c>
      <c r="I574" s="347"/>
      <c r="J574" s="107" t="s">
        <v>279</v>
      </c>
      <c r="K574" s="349" t="s">
        <v>280</v>
      </c>
      <c r="L574" s="350"/>
      <c r="M574" s="351" t="s">
        <v>281</v>
      </c>
      <c r="N574" s="352"/>
      <c r="O574" s="351" t="s">
        <v>282</v>
      </c>
      <c r="P574" s="352"/>
      <c r="Q574" s="351" t="s">
        <v>283</v>
      </c>
      <c r="R574" s="353"/>
    </row>
    <row r="575" spans="1:18" x14ac:dyDescent="0.25">
      <c r="A575" s="209"/>
      <c r="B575" s="26"/>
      <c r="C575" s="27"/>
      <c r="D575" s="27"/>
      <c r="E575" s="28"/>
      <c r="F575" s="106" t="s">
        <v>284</v>
      </c>
      <c r="G575" s="124" t="s">
        <v>285</v>
      </c>
      <c r="H575" s="106" t="s">
        <v>284</v>
      </c>
      <c r="I575" s="124" t="s">
        <v>285</v>
      </c>
      <c r="J575" s="354">
        <v>0.5</v>
      </c>
      <c r="K575" s="106" t="s">
        <v>284</v>
      </c>
      <c r="L575" s="124" t="s">
        <v>285</v>
      </c>
      <c r="M575" s="274" t="s">
        <v>284</v>
      </c>
      <c r="N575" s="124" t="s">
        <v>285</v>
      </c>
      <c r="O575" s="106" t="s">
        <v>284</v>
      </c>
      <c r="P575" s="124" t="s">
        <v>285</v>
      </c>
      <c r="Q575" s="106" t="s">
        <v>284</v>
      </c>
      <c r="R575" s="124" t="s">
        <v>285</v>
      </c>
    </row>
    <row r="576" spans="1:18" x14ac:dyDescent="0.25">
      <c r="A576" s="209"/>
      <c r="B576" s="26"/>
      <c r="C576" s="27"/>
      <c r="D576" s="27"/>
      <c r="E576" s="28"/>
      <c r="F576" s="130">
        <f>N571</f>
        <v>0</v>
      </c>
      <c r="G576" s="125">
        <f>O571</f>
        <v>0</v>
      </c>
      <c r="H576" s="130">
        <f>Q571</f>
        <v>0</v>
      </c>
      <c r="I576" s="126">
        <f>R571</f>
        <v>0</v>
      </c>
      <c r="J576" s="355"/>
      <c r="K576" s="131">
        <f>F576*J575</f>
        <v>0</v>
      </c>
      <c r="L576" s="126">
        <f>G576*J575</f>
        <v>0</v>
      </c>
      <c r="M576" s="132">
        <f>J575*H576</f>
        <v>0</v>
      </c>
      <c r="N576" s="127">
        <f>J575*I576</f>
        <v>0</v>
      </c>
      <c r="O576" s="132">
        <f>F576+K576</f>
        <v>0</v>
      </c>
      <c r="P576" s="127">
        <f>G576+L576</f>
        <v>0</v>
      </c>
      <c r="Q576" s="132">
        <f>H576+M576</f>
        <v>0</v>
      </c>
      <c r="R576" s="127">
        <f>I576+N576</f>
        <v>0</v>
      </c>
    </row>
    <row r="577" spans="1:18" ht="11.25" thickBot="1" x14ac:dyDescent="0.3">
      <c r="A577" s="209"/>
      <c r="B577" s="26"/>
      <c r="C577" s="27"/>
      <c r="D577" s="27"/>
      <c r="E577" s="28"/>
      <c r="F577" s="357">
        <f>F576+G576</f>
        <v>0</v>
      </c>
      <c r="G577" s="358"/>
      <c r="H577" s="359">
        <f>H576+I576</f>
        <v>0</v>
      </c>
      <c r="I577" s="360"/>
      <c r="J577" s="356"/>
      <c r="K577" s="361">
        <f>K576+L576</f>
        <v>0</v>
      </c>
      <c r="L577" s="362"/>
      <c r="M577" s="361">
        <f>M576+N576</f>
        <v>0</v>
      </c>
      <c r="N577" s="362"/>
      <c r="O577" s="361">
        <f>O576+P576</f>
        <v>0</v>
      </c>
      <c r="P577" s="362"/>
      <c r="Q577" s="361">
        <f>Q576+R576</f>
        <v>0</v>
      </c>
      <c r="R577" s="362"/>
    </row>
    <row r="578" spans="1:18" x14ac:dyDescent="0.25">
      <c r="A578" s="209"/>
      <c r="B578" s="26"/>
      <c r="C578" s="27"/>
      <c r="D578" s="27"/>
      <c r="E578" s="28"/>
      <c r="F578" s="28"/>
      <c r="G578" s="211"/>
      <c r="H578" s="75"/>
      <c r="I578" s="75"/>
      <c r="J578" s="79"/>
      <c r="K578" s="79"/>
      <c r="L578" s="79"/>
      <c r="M578" s="80"/>
      <c r="N578" s="23"/>
      <c r="O578" s="23"/>
      <c r="P578" s="29"/>
      <c r="Q578" s="23"/>
    </row>
    <row r="579" spans="1:18" ht="11.25" thickBot="1" x14ac:dyDescent="0.3">
      <c r="A579" s="209"/>
      <c r="B579" s="26"/>
      <c r="C579" s="27"/>
      <c r="D579" s="27"/>
      <c r="E579" s="28"/>
      <c r="F579" s="28"/>
      <c r="G579" s="211"/>
      <c r="H579" s="75"/>
      <c r="I579" s="75"/>
      <c r="J579" s="79"/>
      <c r="K579" s="79"/>
      <c r="L579" s="79"/>
      <c r="M579" s="80"/>
      <c r="N579" s="23"/>
      <c r="O579" s="23"/>
      <c r="P579" s="29"/>
      <c r="Q579" s="23"/>
    </row>
    <row r="580" spans="1:18" s="201" customFormat="1" ht="31.5" x14ac:dyDescent="0.25">
      <c r="A580" s="133" t="s">
        <v>0</v>
      </c>
      <c r="B580" s="134" t="s">
        <v>1</v>
      </c>
      <c r="C580" s="135" t="s">
        <v>256</v>
      </c>
      <c r="D580" s="136" t="s">
        <v>257</v>
      </c>
      <c r="E580" s="134" t="s">
        <v>255</v>
      </c>
      <c r="F580" s="134" t="s">
        <v>286</v>
      </c>
      <c r="G580" s="134" t="s">
        <v>2</v>
      </c>
      <c r="H580" s="134" t="s">
        <v>3</v>
      </c>
      <c r="I580" s="134" t="s">
        <v>4</v>
      </c>
      <c r="J580" s="137" t="s">
        <v>258</v>
      </c>
      <c r="K580" s="138" t="s">
        <v>259</v>
      </c>
      <c r="L580" s="134" t="s">
        <v>5</v>
      </c>
      <c r="M580" s="139" t="s">
        <v>172</v>
      </c>
      <c r="N580" s="140" t="s">
        <v>260</v>
      </c>
      <c r="O580" s="141" t="s">
        <v>261</v>
      </c>
      <c r="P580" s="142" t="s">
        <v>6</v>
      </c>
      <c r="Q580" s="140" t="s">
        <v>262</v>
      </c>
      <c r="R580" s="143" t="s">
        <v>263</v>
      </c>
    </row>
    <row r="581" spans="1:18" ht="11.25" thickBot="1" x14ac:dyDescent="0.3">
      <c r="A581" s="212">
        <v>1</v>
      </c>
      <c r="B581" s="34">
        <v>2</v>
      </c>
      <c r="C581" s="187">
        <v>3</v>
      </c>
      <c r="D581" s="187">
        <v>4</v>
      </c>
      <c r="E581" s="34">
        <v>5</v>
      </c>
      <c r="F581" s="34">
        <v>6</v>
      </c>
      <c r="G581" s="34">
        <v>7</v>
      </c>
      <c r="H581" s="34">
        <v>8</v>
      </c>
      <c r="I581" s="34">
        <v>9</v>
      </c>
      <c r="J581" s="188">
        <v>10</v>
      </c>
      <c r="K581" s="188">
        <v>11</v>
      </c>
      <c r="L581" s="34">
        <v>12</v>
      </c>
      <c r="M581" s="189">
        <v>13</v>
      </c>
      <c r="N581" s="34" t="s">
        <v>250</v>
      </c>
      <c r="O581" s="34" t="s">
        <v>251</v>
      </c>
      <c r="P581" s="189">
        <v>16</v>
      </c>
      <c r="Q581" s="34" t="s">
        <v>252</v>
      </c>
      <c r="R581" s="190" t="s">
        <v>253</v>
      </c>
    </row>
    <row r="582" spans="1:18" ht="11.25" thickBot="1" x14ac:dyDescent="0.3">
      <c r="A582" s="340" t="s">
        <v>162</v>
      </c>
      <c r="B582" s="341"/>
      <c r="C582" s="341"/>
      <c r="D582" s="341"/>
      <c r="E582" s="341"/>
      <c r="F582" s="341"/>
      <c r="G582" s="341"/>
      <c r="H582" s="341"/>
      <c r="I582" s="341"/>
      <c r="J582" s="341"/>
      <c r="K582" s="341"/>
      <c r="L582" s="341"/>
      <c r="M582" s="341"/>
      <c r="N582" s="341"/>
      <c r="O582" s="341"/>
      <c r="P582" s="341"/>
      <c r="Q582" s="341"/>
      <c r="R582" s="342"/>
    </row>
    <row r="583" spans="1:18" x14ac:dyDescent="0.25">
      <c r="A583" s="92" t="s">
        <v>264</v>
      </c>
      <c r="B583" s="164" t="s">
        <v>110</v>
      </c>
      <c r="C583" s="165">
        <v>56</v>
      </c>
      <c r="D583" s="169">
        <v>0</v>
      </c>
      <c r="E583" s="42" t="s">
        <v>39</v>
      </c>
      <c r="F583" s="42"/>
      <c r="G583" s="94"/>
      <c r="H583" s="95"/>
      <c r="I583" s="92"/>
      <c r="J583" s="165"/>
      <c r="K583" s="169"/>
      <c r="L583" s="92"/>
      <c r="M583" s="96"/>
      <c r="N583" s="152">
        <f>J583*M583</f>
        <v>0</v>
      </c>
      <c r="O583" s="120">
        <f t="shared" ref="O583:O585" si="95">M583*K583</f>
        <v>0</v>
      </c>
      <c r="P583" s="97"/>
      <c r="Q583" s="128">
        <f>ROUND(N583+(N583*P583),2)</f>
        <v>0</v>
      </c>
      <c r="R583" s="122">
        <f t="shared" ref="R583:R585" si="96">ROUND(O583+(O583*P583),2)</f>
        <v>0</v>
      </c>
    </row>
    <row r="584" spans="1:18" x14ac:dyDescent="0.25">
      <c r="A584" s="72" t="s">
        <v>265</v>
      </c>
      <c r="B584" s="9" t="s">
        <v>111</v>
      </c>
      <c r="C584" s="166">
        <v>160</v>
      </c>
      <c r="D584" s="199">
        <v>0</v>
      </c>
      <c r="E584" s="8" t="s">
        <v>39</v>
      </c>
      <c r="F584" s="8"/>
      <c r="G584" s="6"/>
      <c r="H584" s="17"/>
      <c r="I584" s="72"/>
      <c r="J584" s="166"/>
      <c r="K584" s="199"/>
      <c r="L584" s="72"/>
      <c r="M584" s="76"/>
      <c r="N584" s="152">
        <f t="shared" ref="N584:N585" si="97">J584*M584</f>
        <v>0</v>
      </c>
      <c r="O584" s="120">
        <f t="shared" si="95"/>
        <v>0</v>
      </c>
      <c r="P584" s="7"/>
      <c r="Q584" s="128">
        <f t="shared" ref="Q584:Q585" si="98">ROUND(N584+(N584*P584),2)</f>
        <v>0</v>
      </c>
      <c r="R584" s="122">
        <f t="shared" si="96"/>
        <v>0</v>
      </c>
    </row>
    <row r="585" spans="1:18" x14ac:dyDescent="0.25">
      <c r="A585" s="72" t="s">
        <v>266</v>
      </c>
      <c r="B585" s="244" t="s">
        <v>112</v>
      </c>
      <c r="C585" s="115">
        <v>8</v>
      </c>
      <c r="D585" s="109">
        <v>0</v>
      </c>
      <c r="E585" s="10" t="s">
        <v>7</v>
      </c>
      <c r="F585" s="10"/>
      <c r="G585" s="6"/>
      <c r="H585" s="17"/>
      <c r="I585" s="72"/>
      <c r="J585" s="115"/>
      <c r="K585" s="109"/>
      <c r="L585" s="72"/>
      <c r="M585" s="76"/>
      <c r="N585" s="152">
        <f t="shared" si="97"/>
        <v>0</v>
      </c>
      <c r="O585" s="120">
        <f t="shared" si="95"/>
        <v>0</v>
      </c>
      <c r="P585" s="7"/>
      <c r="Q585" s="128">
        <f t="shared" si="98"/>
        <v>0</v>
      </c>
      <c r="R585" s="122">
        <f t="shared" si="96"/>
        <v>0</v>
      </c>
    </row>
    <row r="586" spans="1:18" ht="11.25" thickBot="1" x14ac:dyDescent="0.3">
      <c r="A586" s="206"/>
      <c r="C586" s="20"/>
      <c r="D586" s="20"/>
      <c r="E586" s="21"/>
      <c r="F586" s="74"/>
      <c r="G586" s="205"/>
      <c r="H586" s="74"/>
      <c r="I586" s="74"/>
      <c r="J586" s="100"/>
      <c r="K586" s="101"/>
      <c r="L586" s="101"/>
      <c r="M586" s="272" t="s">
        <v>276</v>
      </c>
      <c r="N586" s="173">
        <f>SUM(N583:N585)</f>
        <v>0</v>
      </c>
      <c r="O586" s="172">
        <f>SUM(O583:O585)</f>
        <v>0</v>
      </c>
      <c r="P586" s="105"/>
      <c r="Q586" s="157">
        <f>SUM(Q583:Q585)</f>
        <v>0</v>
      </c>
      <c r="R586" s="158">
        <f>SUM(R583:R585)</f>
        <v>0</v>
      </c>
    </row>
    <row r="587" spans="1:18" ht="11.25" thickBot="1" x14ac:dyDescent="0.3">
      <c r="A587" s="206"/>
      <c r="C587" s="20"/>
      <c r="D587" s="20"/>
      <c r="E587" s="21"/>
      <c r="F587" s="21"/>
      <c r="G587" s="208"/>
      <c r="H587" s="21"/>
      <c r="I587" s="21"/>
      <c r="J587" s="102"/>
      <c r="K587" s="101"/>
      <c r="L587" s="101"/>
      <c r="M587" s="273"/>
      <c r="N587" s="103"/>
      <c r="O587" s="103"/>
      <c r="P587" s="104"/>
      <c r="Q587" s="23"/>
    </row>
    <row r="588" spans="1:18" ht="11.25" thickBot="1" x14ac:dyDescent="0.3">
      <c r="A588" s="206"/>
      <c r="C588" s="20"/>
      <c r="D588" s="20"/>
      <c r="E588" s="21"/>
      <c r="F588" s="343" t="s">
        <v>162</v>
      </c>
      <c r="G588" s="344"/>
      <c r="H588" s="344"/>
      <c r="I588" s="344"/>
      <c r="J588" s="344"/>
      <c r="K588" s="344"/>
      <c r="L588" s="344"/>
      <c r="M588" s="344"/>
      <c r="N588" s="344"/>
      <c r="O588" s="344"/>
      <c r="P588" s="344"/>
      <c r="Q588" s="344"/>
      <c r="R588" s="345"/>
    </row>
    <row r="589" spans="1:18" ht="21.75" customHeight="1" thickBot="1" x14ac:dyDescent="0.3">
      <c r="A589" s="206"/>
      <c r="C589" s="20"/>
      <c r="D589" s="20"/>
      <c r="E589" s="21"/>
      <c r="F589" s="346" t="s">
        <v>277</v>
      </c>
      <c r="G589" s="347"/>
      <c r="H589" s="348" t="s">
        <v>278</v>
      </c>
      <c r="I589" s="347"/>
      <c r="J589" s="107" t="s">
        <v>279</v>
      </c>
      <c r="K589" s="349" t="s">
        <v>280</v>
      </c>
      <c r="L589" s="350"/>
      <c r="M589" s="351" t="s">
        <v>281</v>
      </c>
      <c r="N589" s="352"/>
      <c r="O589" s="351" t="s">
        <v>282</v>
      </c>
      <c r="P589" s="352"/>
      <c r="Q589" s="351" t="s">
        <v>283</v>
      </c>
      <c r="R589" s="353"/>
    </row>
    <row r="590" spans="1:18" x14ac:dyDescent="0.25">
      <c r="A590" s="206"/>
      <c r="C590" s="20"/>
      <c r="D590" s="20"/>
      <c r="E590" s="21"/>
      <c r="F590" s="106" t="s">
        <v>284</v>
      </c>
      <c r="G590" s="124" t="s">
        <v>285</v>
      </c>
      <c r="H590" s="106" t="s">
        <v>284</v>
      </c>
      <c r="I590" s="124" t="s">
        <v>285</v>
      </c>
      <c r="J590" s="354">
        <v>0.5</v>
      </c>
      <c r="K590" s="106" t="s">
        <v>284</v>
      </c>
      <c r="L590" s="124" t="s">
        <v>285</v>
      </c>
      <c r="M590" s="274" t="s">
        <v>284</v>
      </c>
      <c r="N590" s="124" t="s">
        <v>285</v>
      </c>
      <c r="O590" s="106" t="s">
        <v>284</v>
      </c>
      <c r="P590" s="124" t="s">
        <v>285</v>
      </c>
      <c r="Q590" s="106" t="s">
        <v>284</v>
      </c>
      <c r="R590" s="124" t="s">
        <v>285</v>
      </c>
    </row>
    <row r="591" spans="1:18" x14ac:dyDescent="0.25">
      <c r="A591" s="206"/>
      <c r="C591" s="20"/>
      <c r="D591" s="20"/>
      <c r="E591" s="21"/>
      <c r="F591" s="130">
        <f>N586</f>
        <v>0</v>
      </c>
      <c r="G591" s="125">
        <f>O586</f>
        <v>0</v>
      </c>
      <c r="H591" s="130">
        <f>Q586</f>
        <v>0</v>
      </c>
      <c r="I591" s="126">
        <f>R586</f>
        <v>0</v>
      </c>
      <c r="J591" s="355"/>
      <c r="K591" s="131">
        <f>F591*J590</f>
        <v>0</v>
      </c>
      <c r="L591" s="126">
        <f>G591*J590</f>
        <v>0</v>
      </c>
      <c r="M591" s="132">
        <f>J590*H591</f>
        <v>0</v>
      </c>
      <c r="N591" s="127">
        <f>J590*I591</f>
        <v>0</v>
      </c>
      <c r="O591" s="132">
        <f>F591+K591</f>
        <v>0</v>
      </c>
      <c r="P591" s="127">
        <f>G591+L591</f>
        <v>0</v>
      </c>
      <c r="Q591" s="132">
        <f>H591+M591</f>
        <v>0</v>
      </c>
      <c r="R591" s="127">
        <f>I591+N591</f>
        <v>0</v>
      </c>
    </row>
    <row r="592" spans="1:18" ht="11.25" thickBot="1" x14ac:dyDescent="0.3">
      <c r="A592" s="206"/>
      <c r="C592" s="20"/>
      <c r="D592" s="20"/>
      <c r="E592" s="21"/>
      <c r="F592" s="357">
        <f>F591+G591</f>
        <v>0</v>
      </c>
      <c r="G592" s="358"/>
      <c r="H592" s="359">
        <f>H591+I591</f>
        <v>0</v>
      </c>
      <c r="I592" s="360"/>
      <c r="J592" s="356"/>
      <c r="K592" s="361">
        <f>K591+L591</f>
        <v>0</v>
      </c>
      <c r="L592" s="362"/>
      <c r="M592" s="361">
        <f>M591+N591</f>
        <v>0</v>
      </c>
      <c r="N592" s="362"/>
      <c r="O592" s="361">
        <f>O591+P591</f>
        <v>0</v>
      </c>
      <c r="P592" s="362"/>
      <c r="Q592" s="361">
        <f>Q591+R591</f>
        <v>0</v>
      </c>
      <c r="R592" s="362"/>
    </row>
    <row r="593" spans="1:18" x14ac:dyDescent="0.25">
      <c r="A593" s="206"/>
      <c r="C593" s="20"/>
      <c r="D593" s="20"/>
      <c r="E593" s="21"/>
      <c r="F593" s="21"/>
      <c r="G593" s="208"/>
      <c r="H593" s="21"/>
      <c r="I593" s="21"/>
      <c r="J593" s="79"/>
      <c r="K593" s="79"/>
      <c r="L593" s="79"/>
      <c r="M593" s="80"/>
      <c r="N593" s="23"/>
      <c r="O593" s="23"/>
      <c r="P593" s="24"/>
      <c r="Q593" s="23"/>
    </row>
    <row r="594" spans="1:18" ht="11.25" thickBot="1" x14ac:dyDescent="0.3"/>
    <row r="595" spans="1:18" s="201" customFormat="1" ht="31.5" x14ac:dyDescent="0.25">
      <c r="A595" s="133" t="s">
        <v>0</v>
      </c>
      <c r="B595" s="134" t="s">
        <v>1</v>
      </c>
      <c r="C595" s="135" t="s">
        <v>256</v>
      </c>
      <c r="D595" s="136" t="s">
        <v>257</v>
      </c>
      <c r="E595" s="134" t="s">
        <v>255</v>
      </c>
      <c r="F595" s="134" t="s">
        <v>286</v>
      </c>
      <c r="G595" s="134" t="s">
        <v>2</v>
      </c>
      <c r="H595" s="134" t="s">
        <v>3</v>
      </c>
      <c r="I595" s="134" t="s">
        <v>4</v>
      </c>
      <c r="J595" s="137" t="s">
        <v>258</v>
      </c>
      <c r="K595" s="138" t="s">
        <v>259</v>
      </c>
      <c r="L595" s="134" t="s">
        <v>5</v>
      </c>
      <c r="M595" s="139" t="s">
        <v>172</v>
      </c>
      <c r="N595" s="140" t="s">
        <v>260</v>
      </c>
      <c r="O595" s="141" t="s">
        <v>261</v>
      </c>
      <c r="P595" s="142" t="s">
        <v>6</v>
      </c>
      <c r="Q595" s="140" t="s">
        <v>262</v>
      </c>
      <c r="R595" s="143" t="s">
        <v>263</v>
      </c>
    </row>
    <row r="596" spans="1:18" ht="11.25" thickBot="1" x14ac:dyDescent="0.3">
      <c r="A596" s="212">
        <v>1</v>
      </c>
      <c r="B596" s="34">
        <v>2</v>
      </c>
      <c r="C596" s="187">
        <v>3</v>
      </c>
      <c r="D596" s="187">
        <v>4</v>
      </c>
      <c r="E596" s="34">
        <v>5</v>
      </c>
      <c r="F596" s="34">
        <v>6</v>
      </c>
      <c r="G596" s="34">
        <v>7</v>
      </c>
      <c r="H596" s="34">
        <v>8</v>
      </c>
      <c r="I596" s="34">
        <v>9</v>
      </c>
      <c r="J596" s="188">
        <v>10</v>
      </c>
      <c r="K596" s="188">
        <v>11</v>
      </c>
      <c r="L596" s="34">
        <v>12</v>
      </c>
      <c r="M596" s="189">
        <v>13</v>
      </c>
      <c r="N596" s="34" t="s">
        <v>250</v>
      </c>
      <c r="O596" s="34" t="s">
        <v>251</v>
      </c>
      <c r="P596" s="189">
        <v>16</v>
      </c>
      <c r="Q596" s="34" t="s">
        <v>252</v>
      </c>
      <c r="R596" s="190" t="s">
        <v>253</v>
      </c>
    </row>
    <row r="597" spans="1:18" ht="11.25" thickBot="1" x14ac:dyDescent="0.3">
      <c r="A597" s="340" t="s">
        <v>163</v>
      </c>
      <c r="B597" s="341"/>
      <c r="C597" s="341"/>
      <c r="D597" s="341"/>
      <c r="E597" s="341"/>
      <c r="F597" s="341"/>
      <c r="G597" s="341"/>
      <c r="H597" s="341"/>
      <c r="I597" s="341"/>
      <c r="J597" s="341"/>
      <c r="K597" s="341"/>
      <c r="L597" s="341"/>
      <c r="M597" s="341"/>
      <c r="N597" s="341"/>
      <c r="O597" s="341"/>
      <c r="P597" s="341"/>
      <c r="Q597" s="341"/>
      <c r="R597" s="342"/>
    </row>
    <row r="598" spans="1:18" x14ac:dyDescent="0.25">
      <c r="A598" s="92" t="s">
        <v>264</v>
      </c>
      <c r="B598" s="164" t="s">
        <v>113</v>
      </c>
      <c r="C598" s="151">
        <v>80</v>
      </c>
      <c r="D598" s="156">
        <v>0</v>
      </c>
      <c r="E598" s="25" t="s">
        <v>7</v>
      </c>
      <c r="F598" s="25"/>
      <c r="G598" s="94"/>
      <c r="H598" s="95"/>
      <c r="I598" s="92"/>
      <c r="J598" s="151"/>
      <c r="K598" s="156"/>
      <c r="L598" s="92"/>
      <c r="M598" s="96"/>
      <c r="N598" s="152">
        <f>J598*M598</f>
        <v>0</v>
      </c>
      <c r="O598" s="120">
        <f t="shared" ref="O598" si="99">M598*K598</f>
        <v>0</v>
      </c>
      <c r="P598" s="97"/>
      <c r="Q598" s="128">
        <f>ROUND(N598+(N598*P598),2)</f>
        <v>0</v>
      </c>
      <c r="R598" s="122">
        <f t="shared" ref="R598" si="100">ROUND(O598+(O598*P598),2)</f>
        <v>0</v>
      </c>
    </row>
    <row r="599" spans="1:18" ht="11.25" thickBot="1" x14ac:dyDescent="0.3">
      <c r="A599" s="206"/>
      <c r="C599" s="20"/>
      <c r="D599" s="20"/>
      <c r="E599" s="21"/>
      <c r="F599" s="74"/>
      <c r="G599" s="205"/>
      <c r="H599" s="74"/>
      <c r="I599" s="74"/>
      <c r="J599" s="100"/>
      <c r="K599" s="101"/>
      <c r="L599" s="101"/>
      <c r="M599" s="272" t="s">
        <v>276</v>
      </c>
      <c r="N599" s="173">
        <f>SUM(N598)</f>
        <v>0</v>
      </c>
      <c r="O599" s="172">
        <f>SUM(O598)</f>
        <v>0</v>
      </c>
      <c r="P599" s="105"/>
      <c r="Q599" s="157">
        <f>SUM(Q598)</f>
        <v>0</v>
      </c>
      <c r="R599" s="158">
        <f>SUM(R598)</f>
        <v>0</v>
      </c>
    </row>
    <row r="600" spans="1:18" ht="11.25" thickBot="1" x14ac:dyDescent="0.3">
      <c r="A600" s="206"/>
      <c r="C600" s="20"/>
      <c r="D600" s="20"/>
      <c r="E600" s="21"/>
      <c r="F600" s="21"/>
      <c r="G600" s="208"/>
      <c r="H600" s="21"/>
      <c r="I600" s="21"/>
      <c r="J600" s="102"/>
      <c r="K600" s="101"/>
      <c r="L600" s="101"/>
      <c r="M600" s="273"/>
      <c r="N600" s="103"/>
      <c r="O600" s="103"/>
      <c r="P600" s="104"/>
      <c r="Q600" s="23"/>
    </row>
    <row r="601" spans="1:18" ht="11.25" thickBot="1" x14ac:dyDescent="0.3">
      <c r="A601" s="206"/>
      <c r="C601" s="20"/>
      <c r="D601" s="20"/>
      <c r="E601" s="21"/>
      <c r="F601" s="343" t="s">
        <v>163</v>
      </c>
      <c r="G601" s="344"/>
      <c r="H601" s="344"/>
      <c r="I601" s="344"/>
      <c r="J601" s="344"/>
      <c r="K601" s="344"/>
      <c r="L601" s="344"/>
      <c r="M601" s="344"/>
      <c r="N601" s="344"/>
      <c r="O601" s="344"/>
      <c r="P601" s="344"/>
      <c r="Q601" s="344"/>
      <c r="R601" s="345"/>
    </row>
    <row r="602" spans="1:18" ht="21.75" customHeight="1" thickBot="1" x14ac:dyDescent="0.3">
      <c r="A602" s="206"/>
      <c r="C602" s="20"/>
      <c r="D602" s="20"/>
      <c r="E602" s="21"/>
      <c r="F602" s="346" t="s">
        <v>277</v>
      </c>
      <c r="G602" s="347"/>
      <c r="H602" s="348" t="s">
        <v>278</v>
      </c>
      <c r="I602" s="347"/>
      <c r="J602" s="107" t="s">
        <v>279</v>
      </c>
      <c r="K602" s="349" t="s">
        <v>280</v>
      </c>
      <c r="L602" s="350"/>
      <c r="M602" s="351" t="s">
        <v>281</v>
      </c>
      <c r="N602" s="352"/>
      <c r="O602" s="351" t="s">
        <v>282</v>
      </c>
      <c r="P602" s="352"/>
      <c r="Q602" s="351" t="s">
        <v>283</v>
      </c>
      <c r="R602" s="353"/>
    </row>
    <row r="603" spans="1:18" x14ac:dyDescent="0.25">
      <c r="A603" s="206"/>
      <c r="C603" s="20"/>
      <c r="D603" s="20"/>
      <c r="E603" s="21"/>
      <c r="F603" s="106" t="s">
        <v>284</v>
      </c>
      <c r="G603" s="124" t="s">
        <v>285</v>
      </c>
      <c r="H603" s="106" t="s">
        <v>284</v>
      </c>
      <c r="I603" s="124" t="s">
        <v>285</v>
      </c>
      <c r="J603" s="354">
        <v>0.5</v>
      </c>
      <c r="K603" s="106" t="s">
        <v>284</v>
      </c>
      <c r="L603" s="124" t="s">
        <v>285</v>
      </c>
      <c r="M603" s="274" t="s">
        <v>284</v>
      </c>
      <c r="N603" s="124" t="s">
        <v>285</v>
      </c>
      <c r="O603" s="106" t="s">
        <v>284</v>
      </c>
      <c r="P603" s="124" t="s">
        <v>285</v>
      </c>
      <c r="Q603" s="106" t="s">
        <v>284</v>
      </c>
      <c r="R603" s="124" t="s">
        <v>285</v>
      </c>
    </row>
    <row r="604" spans="1:18" x14ac:dyDescent="0.25">
      <c r="A604" s="206"/>
      <c r="C604" s="20"/>
      <c r="D604" s="20"/>
      <c r="E604" s="21"/>
      <c r="F604" s="130">
        <f>N599</f>
        <v>0</v>
      </c>
      <c r="G604" s="125">
        <f>O599</f>
        <v>0</v>
      </c>
      <c r="H604" s="130">
        <f>Q599</f>
        <v>0</v>
      </c>
      <c r="I604" s="126">
        <f>R599</f>
        <v>0</v>
      </c>
      <c r="J604" s="355"/>
      <c r="K604" s="131">
        <f>F604*J603</f>
        <v>0</v>
      </c>
      <c r="L604" s="126">
        <f>G604*J603</f>
        <v>0</v>
      </c>
      <c r="M604" s="132">
        <f>J603*H604</f>
        <v>0</v>
      </c>
      <c r="N604" s="127">
        <f>J603*I604</f>
        <v>0</v>
      </c>
      <c r="O604" s="132">
        <f>F604+K604</f>
        <v>0</v>
      </c>
      <c r="P604" s="127">
        <f>G604+L604</f>
        <v>0</v>
      </c>
      <c r="Q604" s="132">
        <f>H604+M604</f>
        <v>0</v>
      </c>
      <c r="R604" s="127">
        <f>I604+N604</f>
        <v>0</v>
      </c>
    </row>
    <row r="605" spans="1:18" ht="11.25" thickBot="1" x14ac:dyDescent="0.3">
      <c r="A605" s="206"/>
      <c r="C605" s="20"/>
      <c r="D605" s="20"/>
      <c r="E605" s="21"/>
      <c r="F605" s="357">
        <f>F604+G604</f>
        <v>0</v>
      </c>
      <c r="G605" s="358"/>
      <c r="H605" s="359">
        <f>H604+I604</f>
        <v>0</v>
      </c>
      <c r="I605" s="360"/>
      <c r="J605" s="356"/>
      <c r="K605" s="361">
        <f>K604+L604</f>
        <v>0</v>
      </c>
      <c r="L605" s="362"/>
      <c r="M605" s="361">
        <f>M604+N604</f>
        <v>0</v>
      </c>
      <c r="N605" s="362"/>
      <c r="O605" s="361">
        <f>O604+P604</f>
        <v>0</v>
      </c>
      <c r="P605" s="362"/>
      <c r="Q605" s="361">
        <f>Q604+R604</f>
        <v>0</v>
      </c>
      <c r="R605" s="362"/>
    </row>
    <row r="606" spans="1:18" x14ac:dyDescent="0.25">
      <c r="A606" s="206"/>
      <c r="C606" s="20"/>
      <c r="D606" s="20"/>
      <c r="E606" s="21"/>
      <c r="F606" s="21"/>
      <c r="G606" s="208"/>
      <c r="H606" s="21"/>
      <c r="I606" s="21"/>
      <c r="J606" s="79"/>
      <c r="K606" s="79"/>
      <c r="L606" s="79"/>
      <c r="M606" s="80"/>
      <c r="N606" s="23"/>
      <c r="O606" s="23"/>
      <c r="P606" s="24"/>
      <c r="Q606" s="23"/>
    </row>
    <row r="607" spans="1:18" ht="11.25" thickBot="1" x14ac:dyDescent="0.3">
      <c r="A607" s="206"/>
      <c r="C607" s="20"/>
      <c r="D607" s="20"/>
      <c r="E607" s="21"/>
      <c r="F607" s="21"/>
      <c r="G607" s="208"/>
      <c r="H607" s="21"/>
      <c r="I607" s="21"/>
      <c r="J607" s="79"/>
      <c r="K607" s="79"/>
      <c r="L607" s="79"/>
      <c r="M607" s="80"/>
      <c r="N607" s="23"/>
      <c r="O607" s="23"/>
      <c r="P607" s="24"/>
      <c r="Q607" s="23"/>
    </row>
    <row r="608" spans="1:18" s="201" customFormat="1" ht="31.5" x14ac:dyDescent="0.25">
      <c r="A608" s="133" t="s">
        <v>0</v>
      </c>
      <c r="B608" s="134" t="s">
        <v>1</v>
      </c>
      <c r="C608" s="135" t="s">
        <v>256</v>
      </c>
      <c r="D608" s="136" t="s">
        <v>257</v>
      </c>
      <c r="E608" s="134" t="s">
        <v>255</v>
      </c>
      <c r="F608" s="134" t="s">
        <v>286</v>
      </c>
      <c r="G608" s="134" t="s">
        <v>2</v>
      </c>
      <c r="H608" s="134" t="s">
        <v>3</v>
      </c>
      <c r="I608" s="134" t="s">
        <v>4</v>
      </c>
      <c r="J608" s="137" t="s">
        <v>258</v>
      </c>
      <c r="K608" s="138" t="s">
        <v>259</v>
      </c>
      <c r="L608" s="134" t="s">
        <v>5</v>
      </c>
      <c r="M608" s="139" t="s">
        <v>172</v>
      </c>
      <c r="N608" s="140" t="s">
        <v>260</v>
      </c>
      <c r="O608" s="141" t="s">
        <v>261</v>
      </c>
      <c r="P608" s="142" t="s">
        <v>6</v>
      </c>
      <c r="Q608" s="140" t="s">
        <v>262</v>
      </c>
      <c r="R608" s="143" t="s">
        <v>263</v>
      </c>
    </row>
    <row r="609" spans="1:18" ht="11.25" thickBot="1" x14ac:dyDescent="0.3">
      <c r="A609" s="212">
        <v>1</v>
      </c>
      <c r="B609" s="34">
        <v>2</v>
      </c>
      <c r="C609" s="187">
        <v>3</v>
      </c>
      <c r="D609" s="187">
        <v>4</v>
      </c>
      <c r="E609" s="34">
        <v>5</v>
      </c>
      <c r="F609" s="34">
        <v>6</v>
      </c>
      <c r="G609" s="34">
        <v>7</v>
      </c>
      <c r="H609" s="34">
        <v>8</v>
      </c>
      <c r="I609" s="34">
        <v>9</v>
      </c>
      <c r="J609" s="188">
        <v>10</v>
      </c>
      <c r="K609" s="188">
        <v>11</v>
      </c>
      <c r="L609" s="34">
        <v>12</v>
      </c>
      <c r="M609" s="189">
        <v>13</v>
      </c>
      <c r="N609" s="34" t="s">
        <v>250</v>
      </c>
      <c r="O609" s="34" t="s">
        <v>251</v>
      </c>
      <c r="P609" s="189">
        <v>16</v>
      </c>
      <c r="Q609" s="34" t="s">
        <v>252</v>
      </c>
      <c r="R609" s="190" t="s">
        <v>253</v>
      </c>
    </row>
    <row r="610" spans="1:18" ht="11.25" thickBot="1" x14ac:dyDescent="0.3">
      <c r="A610" s="340" t="s">
        <v>164</v>
      </c>
      <c r="B610" s="341"/>
      <c r="C610" s="341"/>
      <c r="D610" s="341"/>
      <c r="E610" s="341"/>
      <c r="F610" s="341"/>
      <c r="G610" s="341"/>
      <c r="H610" s="341"/>
      <c r="I610" s="341"/>
      <c r="J610" s="341"/>
      <c r="K610" s="341"/>
      <c r="L610" s="341"/>
      <c r="M610" s="341"/>
      <c r="N610" s="341"/>
      <c r="O610" s="341"/>
      <c r="P610" s="341"/>
      <c r="Q610" s="341"/>
      <c r="R610" s="342"/>
    </row>
    <row r="611" spans="1:18" ht="42" customHeight="1" x14ac:dyDescent="0.25">
      <c r="A611" s="92" t="s">
        <v>264</v>
      </c>
      <c r="B611" s="245" t="s">
        <v>114</v>
      </c>
      <c r="C611" s="151">
        <v>180</v>
      </c>
      <c r="D611" s="156">
        <v>0</v>
      </c>
      <c r="E611" s="25" t="s">
        <v>7</v>
      </c>
      <c r="F611" s="25"/>
      <c r="G611" s="94"/>
      <c r="H611" s="95"/>
      <c r="I611" s="200"/>
      <c r="J611" s="151"/>
      <c r="K611" s="156"/>
      <c r="L611" s="92"/>
      <c r="M611" s="96"/>
      <c r="N611" s="152">
        <f>J611*M611</f>
        <v>0</v>
      </c>
      <c r="O611" s="120">
        <f t="shared" ref="O611" si="101">M611*K611</f>
        <v>0</v>
      </c>
      <c r="P611" s="97"/>
      <c r="Q611" s="128">
        <f>ROUND(N611+(N611*P611),2)</f>
        <v>0</v>
      </c>
      <c r="R611" s="122">
        <f t="shared" ref="R611" si="102">ROUND(O611+(O611*P611),2)</f>
        <v>0</v>
      </c>
    </row>
    <row r="612" spans="1:18" ht="11.25" thickBot="1" x14ac:dyDescent="0.3">
      <c r="A612" s="206"/>
      <c r="C612" s="20"/>
      <c r="D612" s="20"/>
      <c r="E612" s="21"/>
      <c r="F612" s="74"/>
      <c r="G612" s="205"/>
      <c r="H612" s="74"/>
      <c r="I612" s="74"/>
      <c r="J612" s="100"/>
      <c r="K612" s="101"/>
      <c r="L612" s="101"/>
      <c r="M612" s="272" t="s">
        <v>276</v>
      </c>
      <c r="N612" s="173">
        <f>SUM(N611)</f>
        <v>0</v>
      </c>
      <c r="O612" s="172">
        <f>SUM(O611)</f>
        <v>0</v>
      </c>
      <c r="P612" s="105"/>
      <c r="Q612" s="157">
        <f>SUM(Q611)</f>
        <v>0</v>
      </c>
      <c r="R612" s="158">
        <f>SUM(R611)</f>
        <v>0</v>
      </c>
    </row>
    <row r="613" spans="1:18" ht="11.25" thickBot="1" x14ac:dyDescent="0.3">
      <c r="A613" s="206"/>
      <c r="C613" s="20"/>
      <c r="D613" s="20"/>
      <c r="E613" s="21"/>
      <c r="F613" s="21"/>
      <c r="G613" s="208"/>
      <c r="H613" s="21"/>
      <c r="I613" s="21"/>
      <c r="J613" s="102"/>
      <c r="K613" s="101"/>
      <c r="L613" s="101"/>
      <c r="M613" s="273"/>
      <c r="N613" s="103"/>
      <c r="O613" s="103"/>
      <c r="P613" s="104"/>
      <c r="Q613" s="23"/>
    </row>
    <row r="614" spans="1:18" ht="11.25" thickBot="1" x14ac:dyDescent="0.3">
      <c r="A614" s="206"/>
      <c r="C614" s="20"/>
      <c r="D614" s="20"/>
      <c r="E614" s="21"/>
      <c r="F614" s="343" t="s">
        <v>164</v>
      </c>
      <c r="G614" s="344"/>
      <c r="H614" s="344"/>
      <c r="I614" s="344"/>
      <c r="J614" s="344"/>
      <c r="K614" s="344"/>
      <c r="L614" s="344"/>
      <c r="M614" s="344"/>
      <c r="N614" s="344"/>
      <c r="O614" s="344"/>
      <c r="P614" s="344"/>
      <c r="Q614" s="344"/>
      <c r="R614" s="345"/>
    </row>
    <row r="615" spans="1:18" ht="21.75" customHeight="1" thickBot="1" x14ac:dyDescent="0.3">
      <c r="A615" s="206"/>
      <c r="C615" s="20"/>
      <c r="D615" s="20"/>
      <c r="E615" s="21"/>
      <c r="F615" s="346" t="s">
        <v>277</v>
      </c>
      <c r="G615" s="347"/>
      <c r="H615" s="348" t="s">
        <v>278</v>
      </c>
      <c r="I615" s="347"/>
      <c r="J615" s="107" t="s">
        <v>279</v>
      </c>
      <c r="K615" s="349" t="s">
        <v>280</v>
      </c>
      <c r="L615" s="350"/>
      <c r="M615" s="351" t="s">
        <v>281</v>
      </c>
      <c r="N615" s="352"/>
      <c r="O615" s="351" t="s">
        <v>282</v>
      </c>
      <c r="P615" s="352"/>
      <c r="Q615" s="351" t="s">
        <v>283</v>
      </c>
      <c r="R615" s="353"/>
    </row>
    <row r="616" spans="1:18" x14ac:dyDescent="0.25">
      <c r="A616" s="206"/>
      <c r="C616" s="20"/>
      <c r="D616" s="20"/>
      <c r="E616" s="21"/>
      <c r="F616" s="106" t="s">
        <v>284</v>
      </c>
      <c r="G616" s="124" t="s">
        <v>285</v>
      </c>
      <c r="H616" s="106" t="s">
        <v>284</v>
      </c>
      <c r="I616" s="124" t="s">
        <v>285</v>
      </c>
      <c r="J616" s="354">
        <v>0.5</v>
      </c>
      <c r="K616" s="106" t="s">
        <v>284</v>
      </c>
      <c r="L616" s="124" t="s">
        <v>285</v>
      </c>
      <c r="M616" s="274" t="s">
        <v>284</v>
      </c>
      <c r="N616" s="124" t="s">
        <v>285</v>
      </c>
      <c r="O616" s="106" t="s">
        <v>284</v>
      </c>
      <c r="P616" s="124" t="s">
        <v>285</v>
      </c>
      <c r="Q616" s="106" t="s">
        <v>284</v>
      </c>
      <c r="R616" s="124" t="s">
        <v>285</v>
      </c>
    </row>
    <row r="617" spans="1:18" x14ac:dyDescent="0.25">
      <c r="A617" s="206"/>
      <c r="C617" s="20"/>
      <c r="D617" s="20"/>
      <c r="E617" s="21"/>
      <c r="F617" s="130">
        <f>N612</f>
        <v>0</v>
      </c>
      <c r="G617" s="125">
        <f>O612</f>
        <v>0</v>
      </c>
      <c r="H617" s="130">
        <f>Q612</f>
        <v>0</v>
      </c>
      <c r="I617" s="126">
        <f>R612</f>
        <v>0</v>
      </c>
      <c r="J617" s="355"/>
      <c r="K617" s="131">
        <f>F617*J616</f>
        <v>0</v>
      </c>
      <c r="L617" s="126">
        <f>G617*J616</f>
        <v>0</v>
      </c>
      <c r="M617" s="132">
        <f>J616*H617</f>
        <v>0</v>
      </c>
      <c r="N617" s="127">
        <f>J616*I617</f>
        <v>0</v>
      </c>
      <c r="O617" s="132">
        <f>F617+K617</f>
        <v>0</v>
      </c>
      <c r="P617" s="127">
        <f>G617+L617</f>
        <v>0</v>
      </c>
      <c r="Q617" s="132">
        <f>H617+M617</f>
        <v>0</v>
      </c>
      <c r="R617" s="127">
        <f>I617+N617</f>
        <v>0</v>
      </c>
    </row>
    <row r="618" spans="1:18" ht="11.25" thickBot="1" x14ac:dyDescent="0.3">
      <c r="A618" s="206"/>
      <c r="C618" s="20"/>
      <c r="D618" s="20"/>
      <c r="E618" s="21"/>
      <c r="F618" s="357">
        <f>F617+G617</f>
        <v>0</v>
      </c>
      <c r="G618" s="358"/>
      <c r="H618" s="359">
        <f>H617+I617</f>
        <v>0</v>
      </c>
      <c r="I618" s="360"/>
      <c r="J618" s="356"/>
      <c r="K618" s="361">
        <f>K617+L617</f>
        <v>0</v>
      </c>
      <c r="L618" s="362"/>
      <c r="M618" s="361">
        <f>M617+N617</f>
        <v>0</v>
      </c>
      <c r="N618" s="362"/>
      <c r="O618" s="361">
        <f>O617+P617</f>
        <v>0</v>
      </c>
      <c r="P618" s="362"/>
      <c r="Q618" s="361">
        <f>Q617+R617</f>
        <v>0</v>
      </c>
      <c r="R618" s="362"/>
    </row>
    <row r="619" spans="1:18" x14ac:dyDescent="0.25">
      <c r="A619" s="206"/>
      <c r="C619" s="20"/>
      <c r="D619" s="20"/>
      <c r="E619" s="21"/>
      <c r="F619" s="21"/>
      <c r="G619" s="208"/>
      <c r="H619" s="21"/>
      <c r="I619" s="21"/>
      <c r="J619" s="79"/>
      <c r="K619" s="79"/>
      <c r="L619" s="79"/>
      <c r="M619" s="80"/>
      <c r="N619" s="23"/>
      <c r="O619" s="23"/>
      <c r="P619" s="24"/>
      <c r="Q619" s="23"/>
    </row>
    <row r="620" spans="1:18" ht="11.25" thickBot="1" x14ac:dyDescent="0.3">
      <c r="A620" s="206"/>
      <c r="C620" s="20"/>
      <c r="D620" s="20"/>
      <c r="E620" s="21"/>
      <c r="F620" s="21"/>
      <c r="G620" s="208"/>
      <c r="H620" s="21"/>
      <c r="I620" s="21"/>
      <c r="J620" s="79"/>
      <c r="K620" s="79"/>
      <c r="L620" s="79"/>
      <c r="M620" s="80"/>
      <c r="N620" s="23"/>
      <c r="O620" s="23"/>
      <c r="P620" s="24"/>
      <c r="Q620" s="23"/>
    </row>
    <row r="621" spans="1:18" s="201" customFormat="1" ht="31.5" x14ac:dyDescent="0.25">
      <c r="A621" s="133" t="s">
        <v>0</v>
      </c>
      <c r="B621" s="134" t="s">
        <v>1</v>
      </c>
      <c r="C621" s="135" t="s">
        <v>256</v>
      </c>
      <c r="D621" s="136" t="s">
        <v>257</v>
      </c>
      <c r="E621" s="134" t="s">
        <v>255</v>
      </c>
      <c r="F621" s="134" t="s">
        <v>286</v>
      </c>
      <c r="G621" s="134" t="s">
        <v>2</v>
      </c>
      <c r="H621" s="134" t="s">
        <v>3</v>
      </c>
      <c r="I621" s="134" t="s">
        <v>4</v>
      </c>
      <c r="J621" s="137" t="s">
        <v>258</v>
      </c>
      <c r="K621" s="138" t="s">
        <v>259</v>
      </c>
      <c r="L621" s="134" t="s">
        <v>5</v>
      </c>
      <c r="M621" s="139" t="s">
        <v>172</v>
      </c>
      <c r="N621" s="140" t="s">
        <v>260</v>
      </c>
      <c r="O621" s="141" t="s">
        <v>261</v>
      </c>
      <c r="P621" s="142" t="s">
        <v>6</v>
      </c>
      <c r="Q621" s="140" t="s">
        <v>262</v>
      </c>
      <c r="R621" s="143" t="s">
        <v>263</v>
      </c>
    </row>
    <row r="622" spans="1:18" ht="11.25" thickBot="1" x14ac:dyDescent="0.3">
      <c r="A622" s="212">
        <v>1</v>
      </c>
      <c r="B622" s="34">
        <v>2</v>
      </c>
      <c r="C622" s="187">
        <v>3</v>
      </c>
      <c r="D622" s="187">
        <v>4</v>
      </c>
      <c r="E622" s="34">
        <v>5</v>
      </c>
      <c r="F622" s="34">
        <v>6</v>
      </c>
      <c r="G622" s="34">
        <v>7</v>
      </c>
      <c r="H622" s="34">
        <v>8</v>
      </c>
      <c r="I622" s="34">
        <v>9</v>
      </c>
      <c r="J622" s="188">
        <v>10</v>
      </c>
      <c r="K622" s="188">
        <v>11</v>
      </c>
      <c r="L622" s="34">
        <v>12</v>
      </c>
      <c r="M622" s="189">
        <v>13</v>
      </c>
      <c r="N622" s="34" t="s">
        <v>250</v>
      </c>
      <c r="O622" s="34" t="s">
        <v>251</v>
      </c>
      <c r="P622" s="189">
        <v>16</v>
      </c>
      <c r="Q622" s="34" t="s">
        <v>252</v>
      </c>
      <c r="R622" s="190" t="s">
        <v>253</v>
      </c>
    </row>
    <row r="623" spans="1:18" ht="11.25" thickBot="1" x14ac:dyDescent="0.3">
      <c r="A623" s="340" t="s">
        <v>165</v>
      </c>
      <c r="B623" s="341"/>
      <c r="C623" s="341"/>
      <c r="D623" s="341"/>
      <c r="E623" s="341"/>
      <c r="F623" s="341"/>
      <c r="G623" s="341"/>
      <c r="H623" s="341"/>
      <c r="I623" s="341"/>
      <c r="J623" s="341"/>
      <c r="K623" s="341"/>
      <c r="L623" s="341"/>
      <c r="M623" s="341"/>
      <c r="N623" s="341"/>
      <c r="O623" s="341"/>
      <c r="P623" s="341"/>
      <c r="Q623" s="341"/>
      <c r="R623" s="342"/>
    </row>
    <row r="624" spans="1:18" ht="31.5" customHeight="1" x14ac:dyDescent="0.25">
      <c r="A624" s="92" t="s">
        <v>264</v>
      </c>
      <c r="B624" s="246" t="s">
        <v>115</v>
      </c>
      <c r="C624" s="151">
        <v>96</v>
      </c>
      <c r="D624" s="156">
        <v>0</v>
      </c>
      <c r="E624" s="25" t="s">
        <v>7</v>
      </c>
      <c r="F624" s="25"/>
      <c r="G624" s="94"/>
      <c r="H624" s="95"/>
      <c r="I624" s="92"/>
      <c r="J624" s="151"/>
      <c r="K624" s="156"/>
      <c r="L624" s="92"/>
      <c r="M624" s="247"/>
      <c r="N624" s="152">
        <f>J624*M624</f>
        <v>0</v>
      </c>
      <c r="O624" s="120">
        <f t="shared" ref="O624" si="103">M624*K624</f>
        <v>0</v>
      </c>
      <c r="P624" s="97"/>
      <c r="Q624" s="128">
        <f>ROUND(N624+(N624*P624),2)</f>
        <v>0</v>
      </c>
      <c r="R624" s="122">
        <f t="shared" ref="R624" si="104">ROUND(O624+(O624*P624),2)</f>
        <v>0</v>
      </c>
    </row>
    <row r="625" spans="1:18" ht="11.25" thickBot="1" x14ac:dyDescent="0.3">
      <c r="A625" s="206"/>
      <c r="C625" s="20"/>
      <c r="D625" s="20"/>
      <c r="E625" s="21"/>
      <c r="F625" s="74"/>
      <c r="G625" s="205"/>
      <c r="H625" s="74"/>
      <c r="I625" s="74"/>
      <c r="J625" s="100"/>
      <c r="K625" s="101"/>
      <c r="L625" s="101"/>
      <c r="M625" s="272" t="s">
        <v>276</v>
      </c>
      <c r="N625" s="173">
        <f>SUM(N624)</f>
        <v>0</v>
      </c>
      <c r="O625" s="172">
        <f>SUM(O624)</f>
        <v>0</v>
      </c>
      <c r="P625" s="105"/>
      <c r="Q625" s="157">
        <f>SUM(Q624)</f>
        <v>0</v>
      </c>
      <c r="R625" s="158">
        <f>SUM(R624)</f>
        <v>0</v>
      </c>
    </row>
    <row r="626" spans="1:18" ht="11.25" thickBot="1" x14ac:dyDescent="0.3">
      <c r="A626" s="206"/>
      <c r="C626" s="20"/>
      <c r="D626" s="20"/>
      <c r="E626" s="21"/>
      <c r="F626" s="21"/>
      <c r="G626" s="208"/>
      <c r="H626" s="21"/>
      <c r="I626" s="21"/>
      <c r="J626" s="102"/>
      <c r="K626" s="101"/>
      <c r="L626" s="101"/>
      <c r="M626" s="273"/>
      <c r="N626" s="103"/>
      <c r="O626" s="103"/>
      <c r="P626" s="104"/>
      <c r="Q626" s="23"/>
    </row>
    <row r="627" spans="1:18" ht="11.25" thickBot="1" x14ac:dyDescent="0.3">
      <c r="A627" s="206"/>
      <c r="C627" s="20"/>
      <c r="D627" s="20"/>
      <c r="E627" s="21"/>
      <c r="F627" s="343" t="s">
        <v>165</v>
      </c>
      <c r="G627" s="344"/>
      <c r="H627" s="344"/>
      <c r="I627" s="344"/>
      <c r="J627" s="344"/>
      <c r="K627" s="344"/>
      <c r="L627" s="344"/>
      <c r="M627" s="344"/>
      <c r="N627" s="344"/>
      <c r="O627" s="344"/>
      <c r="P627" s="344"/>
      <c r="Q627" s="344"/>
      <c r="R627" s="345"/>
    </row>
    <row r="628" spans="1:18" ht="21.75" customHeight="1" thickBot="1" x14ac:dyDescent="0.3">
      <c r="A628" s="206"/>
      <c r="C628" s="20"/>
      <c r="D628" s="20"/>
      <c r="E628" s="21"/>
      <c r="F628" s="346" t="s">
        <v>277</v>
      </c>
      <c r="G628" s="347"/>
      <c r="H628" s="348" t="s">
        <v>278</v>
      </c>
      <c r="I628" s="347"/>
      <c r="J628" s="107" t="s">
        <v>279</v>
      </c>
      <c r="K628" s="349" t="s">
        <v>280</v>
      </c>
      <c r="L628" s="350"/>
      <c r="M628" s="351" t="s">
        <v>281</v>
      </c>
      <c r="N628" s="352"/>
      <c r="O628" s="351" t="s">
        <v>282</v>
      </c>
      <c r="P628" s="352"/>
      <c r="Q628" s="351" t="s">
        <v>283</v>
      </c>
      <c r="R628" s="353"/>
    </row>
    <row r="629" spans="1:18" x14ac:dyDescent="0.25">
      <c r="A629" s="206"/>
      <c r="C629" s="20"/>
      <c r="D629" s="20"/>
      <c r="E629" s="21"/>
      <c r="F629" s="106" t="s">
        <v>284</v>
      </c>
      <c r="G629" s="124" t="s">
        <v>285</v>
      </c>
      <c r="H629" s="106" t="s">
        <v>284</v>
      </c>
      <c r="I629" s="124" t="s">
        <v>285</v>
      </c>
      <c r="J629" s="354">
        <v>0.5</v>
      </c>
      <c r="K629" s="106" t="s">
        <v>284</v>
      </c>
      <c r="L629" s="124" t="s">
        <v>285</v>
      </c>
      <c r="M629" s="274" t="s">
        <v>284</v>
      </c>
      <c r="N629" s="124" t="s">
        <v>285</v>
      </c>
      <c r="O629" s="106" t="s">
        <v>284</v>
      </c>
      <c r="P629" s="124" t="s">
        <v>285</v>
      </c>
      <c r="Q629" s="106" t="s">
        <v>284</v>
      </c>
      <c r="R629" s="124" t="s">
        <v>285</v>
      </c>
    </row>
    <row r="630" spans="1:18" x14ac:dyDescent="0.25">
      <c r="A630" s="206"/>
      <c r="C630" s="20"/>
      <c r="D630" s="20"/>
      <c r="E630" s="21"/>
      <c r="F630" s="130">
        <f>N625</f>
        <v>0</v>
      </c>
      <c r="G630" s="125">
        <f>O625</f>
        <v>0</v>
      </c>
      <c r="H630" s="130">
        <f>Q625</f>
        <v>0</v>
      </c>
      <c r="I630" s="126">
        <f>R625</f>
        <v>0</v>
      </c>
      <c r="J630" s="355"/>
      <c r="K630" s="131">
        <f>F630*J629</f>
        <v>0</v>
      </c>
      <c r="L630" s="126">
        <f>G630*J629</f>
        <v>0</v>
      </c>
      <c r="M630" s="132">
        <f>J629*H630</f>
        <v>0</v>
      </c>
      <c r="N630" s="127">
        <f>J629*I630</f>
        <v>0</v>
      </c>
      <c r="O630" s="132">
        <f>F630+K630</f>
        <v>0</v>
      </c>
      <c r="P630" s="127">
        <f>G630+L630</f>
        <v>0</v>
      </c>
      <c r="Q630" s="132">
        <f>H630+M630</f>
        <v>0</v>
      </c>
      <c r="R630" s="127">
        <f>I630+N630</f>
        <v>0</v>
      </c>
    </row>
    <row r="631" spans="1:18" ht="11.25" thickBot="1" x14ac:dyDescent="0.3">
      <c r="A631" s="206"/>
      <c r="C631" s="20"/>
      <c r="D631" s="20"/>
      <c r="E631" s="21"/>
      <c r="F631" s="357">
        <f>F630+G630</f>
        <v>0</v>
      </c>
      <c r="G631" s="358"/>
      <c r="H631" s="359">
        <f>H630+I630</f>
        <v>0</v>
      </c>
      <c r="I631" s="360"/>
      <c r="J631" s="356"/>
      <c r="K631" s="361">
        <f>K630+L630</f>
        <v>0</v>
      </c>
      <c r="L631" s="362"/>
      <c r="M631" s="361">
        <f>M630+N630</f>
        <v>0</v>
      </c>
      <c r="N631" s="362"/>
      <c r="O631" s="361">
        <f>O630+P630</f>
        <v>0</v>
      </c>
      <c r="P631" s="362"/>
      <c r="Q631" s="361">
        <f>Q630+R630</f>
        <v>0</v>
      </c>
      <c r="R631" s="362"/>
    </row>
    <row r="632" spans="1:18" x14ac:dyDescent="0.25">
      <c r="A632" s="206"/>
      <c r="C632" s="20"/>
      <c r="D632" s="20"/>
      <c r="E632" s="21"/>
      <c r="F632" s="21"/>
      <c r="G632" s="208"/>
      <c r="H632" s="21"/>
      <c r="I632" s="21"/>
      <c r="J632" s="79"/>
      <c r="K632" s="79"/>
      <c r="L632" s="79"/>
      <c r="M632" s="80"/>
      <c r="N632" s="23"/>
      <c r="O632" s="23"/>
      <c r="P632" s="24"/>
      <c r="Q632" s="23"/>
    </row>
    <row r="633" spans="1:18" ht="11.25" thickBot="1" x14ac:dyDescent="0.3">
      <c r="A633" s="206"/>
      <c r="C633" s="20"/>
      <c r="D633" s="20"/>
      <c r="E633" s="21"/>
      <c r="F633" s="21"/>
      <c r="G633" s="208"/>
      <c r="H633" s="21"/>
      <c r="I633" s="21"/>
      <c r="J633" s="79"/>
      <c r="K633" s="79"/>
      <c r="L633" s="79"/>
      <c r="M633" s="80"/>
      <c r="N633" s="23"/>
      <c r="O633" s="23"/>
      <c r="P633" s="24"/>
      <c r="Q633" s="23"/>
    </row>
    <row r="634" spans="1:18" s="201" customFormat="1" ht="31.5" x14ac:dyDescent="0.25">
      <c r="A634" s="133" t="s">
        <v>0</v>
      </c>
      <c r="B634" s="134" t="s">
        <v>1</v>
      </c>
      <c r="C634" s="135" t="s">
        <v>256</v>
      </c>
      <c r="D634" s="136" t="s">
        <v>257</v>
      </c>
      <c r="E634" s="134" t="s">
        <v>255</v>
      </c>
      <c r="F634" s="134" t="s">
        <v>286</v>
      </c>
      <c r="G634" s="134" t="s">
        <v>2</v>
      </c>
      <c r="H634" s="134" t="s">
        <v>3</v>
      </c>
      <c r="I634" s="134" t="s">
        <v>4</v>
      </c>
      <c r="J634" s="137" t="s">
        <v>258</v>
      </c>
      <c r="K634" s="138" t="s">
        <v>259</v>
      </c>
      <c r="L634" s="134" t="s">
        <v>5</v>
      </c>
      <c r="M634" s="139" t="s">
        <v>172</v>
      </c>
      <c r="N634" s="140" t="s">
        <v>260</v>
      </c>
      <c r="O634" s="141" t="s">
        <v>261</v>
      </c>
      <c r="P634" s="142" t="s">
        <v>6</v>
      </c>
      <c r="Q634" s="140" t="s">
        <v>262</v>
      </c>
      <c r="R634" s="143" t="s">
        <v>263</v>
      </c>
    </row>
    <row r="635" spans="1:18" ht="11.25" thickBot="1" x14ac:dyDescent="0.3">
      <c r="A635" s="212">
        <v>1</v>
      </c>
      <c r="B635" s="34">
        <v>2</v>
      </c>
      <c r="C635" s="187">
        <v>3</v>
      </c>
      <c r="D635" s="187">
        <v>4</v>
      </c>
      <c r="E635" s="34">
        <v>5</v>
      </c>
      <c r="F635" s="34">
        <v>6</v>
      </c>
      <c r="G635" s="34">
        <v>7</v>
      </c>
      <c r="H635" s="34">
        <v>8</v>
      </c>
      <c r="I635" s="34">
        <v>9</v>
      </c>
      <c r="J635" s="188">
        <v>10</v>
      </c>
      <c r="K635" s="188">
        <v>11</v>
      </c>
      <c r="L635" s="34">
        <v>12</v>
      </c>
      <c r="M635" s="189">
        <v>13</v>
      </c>
      <c r="N635" s="34" t="s">
        <v>250</v>
      </c>
      <c r="O635" s="34" t="s">
        <v>251</v>
      </c>
      <c r="P635" s="189">
        <v>16</v>
      </c>
      <c r="Q635" s="34" t="s">
        <v>252</v>
      </c>
      <c r="R635" s="190" t="s">
        <v>253</v>
      </c>
    </row>
    <row r="636" spans="1:18" ht="11.25" thickBot="1" x14ac:dyDescent="0.3">
      <c r="A636" s="340" t="s">
        <v>166</v>
      </c>
      <c r="B636" s="341"/>
      <c r="C636" s="341"/>
      <c r="D636" s="341"/>
      <c r="E636" s="341"/>
      <c r="F636" s="341"/>
      <c r="G636" s="341"/>
      <c r="H636" s="341"/>
      <c r="I636" s="341"/>
      <c r="J636" s="341"/>
      <c r="K636" s="341"/>
      <c r="L636" s="341"/>
      <c r="M636" s="341"/>
      <c r="N636" s="341"/>
      <c r="O636" s="341"/>
      <c r="P636" s="341"/>
      <c r="Q636" s="341"/>
      <c r="R636" s="342"/>
    </row>
    <row r="637" spans="1:18" x14ac:dyDescent="0.25">
      <c r="A637" s="92" t="s">
        <v>264</v>
      </c>
      <c r="B637" s="164" t="s">
        <v>177</v>
      </c>
      <c r="C637" s="165">
        <v>16</v>
      </c>
      <c r="D637" s="169">
        <v>0</v>
      </c>
      <c r="E637" s="42" t="s">
        <v>7</v>
      </c>
      <c r="F637" s="42"/>
      <c r="G637" s="94"/>
      <c r="H637" s="95"/>
      <c r="I637" s="92"/>
      <c r="J637" s="165"/>
      <c r="K637" s="169"/>
      <c r="L637" s="92"/>
      <c r="M637" s="96"/>
      <c r="N637" s="152">
        <f>J637*M637</f>
        <v>0</v>
      </c>
      <c r="O637" s="120">
        <f t="shared" ref="O637:O638" si="105">M637*K637</f>
        <v>0</v>
      </c>
      <c r="P637" s="97"/>
      <c r="Q637" s="128">
        <f t="shared" ref="Q637:Q638" si="106">ROUND(N637+(N637*P637),2)</f>
        <v>0</v>
      </c>
      <c r="R637" s="122">
        <f t="shared" ref="R637:R638" si="107">ROUND(O637+(O637*P637),2)</f>
        <v>0</v>
      </c>
    </row>
    <row r="638" spans="1:18" x14ac:dyDescent="0.25">
      <c r="A638" s="72" t="s">
        <v>265</v>
      </c>
      <c r="B638" s="9" t="s">
        <v>178</v>
      </c>
      <c r="C638" s="166">
        <v>16</v>
      </c>
      <c r="D638" s="199">
        <v>0</v>
      </c>
      <c r="E638" s="8" t="s">
        <v>7</v>
      </c>
      <c r="F638" s="8"/>
      <c r="G638" s="6"/>
      <c r="H638" s="17"/>
      <c r="I638" s="72"/>
      <c r="J638" s="166"/>
      <c r="K638" s="199"/>
      <c r="L638" s="72"/>
      <c r="M638" s="76"/>
      <c r="N638" s="152">
        <f>J638*M638</f>
        <v>0</v>
      </c>
      <c r="O638" s="120">
        <f t="shared" si="105"/>
        <v>0</v>
      </c>
      <c r="P638" s="7"/>
      <c r="Q638" s="128">
        <f t="shared" si="106"/>
        <v>0</v>
      </c>
      <c r="R638" s="122">
        <f t="shared" si="107"/>
        <v>0</v>
      </c>
    </row>
    <row r="639" spans="1:18" ht="11.25" thickBot="1" x14ac:dyDescent="0.3">
      <c r="A639" s="209"/>
      <c r="B639" s="26"/>
      <c r="C639" s="27"/>
      <c r="D639" s="27"/>
      <c r="E639" s="28"/>
      <c r="F639" s="74"/>
      <c r="G639" s="205"/>
      <c r="H639" s="74"/>
      <c r="I639" s="74"/>
      <c r="J639" s="100"/>
      <c r="K639" s="101"/>
      <c r="L639" s="101"/>
      <c r="M639" s="272" t="s">
        <v>276</v>
      </c>
      <c r="N639" s="173">
        <f>SUM(N637:N638)</f>
        <v>0</v>
      </c>
      <c r="O639" s="172">
        <f>SUM(O637:O638)</f>
        <v>0</v>
      </c>
      <c r="P639" s="105"/>
      <c r="Q639" s="157">
        <f>SUM(Q637:Q638)</f>
        <v>0</v>
      </c>
      <c r="R639" s="158">
        <f>SUM(R637:R638)</f>
        <v>0</v>
      </c>
    </row>
    <row r="640" spans="1:18" ht="11.25" thickBot="1" x14ac:dyDescent="0.3">
      <c r="A640" s="209"/>
      <c r="B640" s="26"/>
      <c r="C640" s="27"/>
      <c r="D640" s="27"/>
      <c r="E640" s="28"/>
      <c r="F640" s="21"/>
      <c r="G640" s="208"/>
      <c r="H640" s="21"/>
      <c r="I640" s="21"/>
      <c r="J640" s="102"/>
      <c r="K640" s="101"/>
      <c r="L640" s="101"/>
      <c r="M640" s="273"/>
      <c r="N640" s="103"/>
      <c r="O640" s="103"/>
      <c r="P640" s="104"/>
      <c r="Q640" s="23"/>
    </row>
    <row r="641" spans="1:18" ht="11.25" thickBot="1" x14ac:dyDescent="0.3">
      <c r="A641" s="209"/>
      <c r="B641" s="26"/>
      <c r="C641" s="27"/>
      <c r="D641" s="27"/>
      <c r="E641" s="28"/>
      <c r="F641" s="343" t="s">
        <v>166</v>
      </c>
      <c r="G641" s="344"/>
      <c r="H641" s="344"/>
      <c r="I641" s="344"/>
      <c r="J641" s="344"/>
      <c r="K641" s="344"/>
      <c r="L641" s="344"/>
      <c r="M641" s="344"/>
      <c r="N641" s="344"/>
      <c r="O641" s="344"/>
      <c r="P641" s="344"/>
      <c r="Q641" s="344"/>
      <c r="R641" s="345"/>
    </row>
    <row r="642" spans="1:18" ht="21" customHeight="1" thickBot="1" x14ac:dyDescent="0.3">
      <c r="A642" s="209"/>
      <c r="B642" s="26"/>
      <c r="C642" s="27"/>
      <c r="D642" s="27"/>
      <c r="E642" s="28"/>
      <c r="F642" s="346" t="s">
        <v>277</v>
      </c>
      <c r="G642" s="347"/>
      <c r="H642" s="348" t="s">
        <v>278</v>
      </c>
      <c r="I642" s="347"/>
      <c r="J642" s="107" t="s">
        <v>279</v>
      </c>
      <c r="K642" s="349" t="s">
        <v>280</v>
      </c>
      <c r="L642" s="350"/>
      <c r="M642" s="351" t="s">
        <v>281</v>
      </c>
      <c r="N642" s="352"/>
      <c r="O642" s="351" t="s">
        <v>282</v>
      </c>
      <c r="P642" s="352"/>
      <c r="Q642" s="351" t="s">
        <v>283</v>
      </c>
      <c r="R642" s="353"/>
    </row>
    <row r="643" spans="1:18" x14ac:dyDescent="0.25">
      <c r="A643" s="209"/>
      <c r="B643" s="26"/>
      <c r="C643" s="27"/>
      <c r="D643" s="27"/>
      <c r="E643" s="28"/>
      <c r="F643" s="106" t="s">
        <v>284</v>
      </c>
      <c r="G643" s="124" t="s">
        <v>285</v>
      </c>
      <c r="H643" s="106" t="s">
        <v>284</v>
      </c>
      <c r="I643" s="124" t="s">
        <v>285</v>
      </c>
      <c r="J643" s="354">
        <v>0.5</v>
      </c>
      <c r="K643" s="106" t="s">
        <v>284</v>
      </c>
      <c r="L643" s="124" t="s">
        <v>285</v>
      </c>
      <c r="M643" s="274" t="s">
        <v>284</v>
      </c>
      <c r="N643" s="124" t="s">
        <v>285</v>
      </c>
      <c r="O643" s="106" t="s">
        <v>284</v>
      </c>
      <c r="P643" s="124" t="s">
        <v>285</v>
      </c>
      <c r="Q643" s="106" t="s">
        <v>284</v>
      </c>
      <c r="R643" s="124" t="s">
        <v>285</v>
      </c>
    </row>
    <row r="644" spans="1:18" x14ac:dyDescent="0.25">
      <c r="A644" s="209"/>
      <c r="B644" s="26"/>
      <c r="C644" s="27"/>
      <c r="D644" s="27"/>
      <c r="E644" s="28"/>
      <c r="F644" s="130">
        <f>N639</f>
        <v>0</v>
      </c>
      <c r="G644" s="125">
        <f>O639</f>
        <v>0</v>
      </c>
      <c r="H644" s="130">
        <f>Q639</f>
        <v>0</v>
      </c>
      <c r="I644" s="126">
        <f>R639</f>
        <v>0</v>
      </c>
      <c r="J644" s="355"/>
      <c r="K644" s="131">
        <f>F644*J643</f>
        <v>0</v>
      </c>
      <c r="L644" s="126">
        <f>G644*J643</f>
        <v>0</v>
      </c>
      <c r="M644" s="132">
        <f>J643*H644</f>
        <v>0</v>
      </c>
      <c r="N644" s="127">
        <f>J643*I644</f>
        <v>0</v>
      </c>
      <c r="O644" s="132">
        <f>F644+K644</f>
        <v>0</v>
      </c>
      <c r="P644" s="127">
        <f>G644+L644</f>
        <v>0</v>
      </c>
      <c r="Q644" s="132">
        <f>H644+M644</f>
        <v>0</v>
      </c>
      <c r="R644" s="127">
        <f>I644+N644</f>
        <v>0</v>
      </c>
    </row>
    <row r="645" spans="1:18" ht="11.25" thickBot="1" x14ac:dyDescent="0.3">
      <c r="A645" s="209"/>
      <c r="B645" s="26"/>
      <c r="C645" s="27"/>
      <c r="D645" s="27"/>
      <c r="E645" s="28"/>
      <c r="F645" s="357">
        <f>F644+G644</f>
        <v>0</v>
      </c>
      <c r="G645" s="358"/>
      <c r="H645" s="359">
        <f>H644+I644</f>
        <v>0</v>
      </c>
      <c r="I645" s="360"/>
      <c r="J645" s="356"/>
      <c r="K645" s="361">
        <f>K644+L644</f>
        <v>0</v>
      </c>
      <c r="L645" s="362"/>
      <c r="M645" s="361">
        <f>M644+N644</f>
        <v>0</v>
      </c>
      <c r="N645" s="362"/>
      <c r="O645" s="361">
        <f>O644+P644</f>
        <v>0</v>
      </c>
      <c r="P645" s="362"/>
      <c r="Q645" s="361">
        <f>Q644+R644</f>
        <v>0</v>
      </c>
      <c r="R645" s="362"/>
    </row>
    <row r="646" spans="1:18" x14ac:dyDescent="0.25">
      <c r="A646" s="209"/>
      <c r="B646" s="26"/>
      <c r="C646" s="27"/>
      <c r="D646" s="27"/>
      <c r="E646" s="28"/>
      <c r="F646" s="28"/>
      <c r="G646" s="211"/>
      <c r="H646" s="75"/>
      <c r="I646" s="75"/>
      <c r="J646" s="79"/>
      <c r="K646" s="79"/>
      <c r="L646" s="79"/>
      <c r="M646" s="80"/>
      <c r="N646" s="23"/>
      <c r="O646" s="23"/>
      <c r="P646" s="29"/>
      <c r="Q646" s="23"/>
    </row>
    <row r="647" spans="1:18" ht="11.25" thickBot="1" x14ac:dyDescent="0.3">
      <c r="A647" s="209"/>
      <c r="B647" s="26"/>
      <c r="C647" s="27"/>
      <c r="D647" s="27"/>
      <c r="E647" s="28"/>
      <c r="F647" s="28"/>
      <c r="G647" s="211"/>
      <c r="H647" s="75"/>
      <c r="I647" s="75"/>
      <c r="J647" s="79"/>
      <c r="K647" s="79"/>
      <c r="L647" s="79"/>
      <c r="M647" s="80"/>
      <c r="N647" s="23"/>
      <c r="O647" s="23"/>
      <c r="P647" s="29"/>
      <c r="Q647" s="23"/>
    </row>
    <row r="648" spans="1:18" s="201" customFormat="1" ht="31.5" x14ac:dyDescent="0.25">
      <c r="A648" s="133" t="s">
        <v>0</v>
      </c>
      <c r="B648" s="134" t="s">
        <v>1</v>
      </c>
      <c r="C648" s="135" t="s">
        <v>256</v>
      </c>
      <c r="D648" s="136" t="s">
        <v>257</v>
      </c>
      <c r="E648" s="134" t="s">
        <v>255</v>
      </c>
      <c r="F648" s="134" t="s">
        <v>286</v>
      </c>
      <c r="G648" s="134" t="s">
        <v>2</v>
      </c>
      <c r="H648" s="134" t="s">
        <v>3</v>
      </c>
      <c r="I648" s="134" t="s">
        <v>4</v>
      </c>
      <c r="J648" s="137" t="s">
        <v>258</v>
      </c>
      <c r="K648" s="138" t="s">
        <v>259</v>
      </c>
      <c r="L648" s="134" t="s">
        <v>5</v>
      </c>
      <c r="M648" s="139" t="s">
        <v>172</v>
      </c>
      <c r="N648" s="140" t="s">
        <v>260</v>
      </c>
      <c r="O648" s="141" t="s">
        <v>261</v>
      </c>
      <c r="P648" s="142" t="s">
        <v>6</v>
      </c>
      <c r="Q648" s="140" t="s">
        <v>262</v>
      </c>
      <c r="R648" s="143" t="s">
        <v>263</v>
      </c>
    </row>
    <row r="649" spans="1:18" ht="11.25" thickBot="1" x14ac:dyDescent="0.3">
      <c r="A649" s="212">
        <v>1</v>
      </c>
      <c r="B649" s="34">
        <v>2</v>
      </c>
      <c r="C649" s="187">
        <v>3</v>
      </c>
      <c r="D649" s="187">
        <v>4</v>
      </c>
      <c r="E649" s="34">
        <v>5</v>
      </c>
      <c r="F649" s="34">
        <v>6</v>
      </c>
      <c r="G649" s="34">
        <v>7</v>
      </c>
      <c r="H649" s="34">
        <v>8</v>
      </c>
      <c r="I649" s="34">
        <v>9</v>
      </c>
      <c r="J649" s="188">
        <v>10</v>
      </c>
      <c r="K649" s="188">
        <v>11</v>
      </c>
      <c r="L649" s="34">
        <v>12</v>
      </c>
      <c r="M649" s="189">
        <v>13</v>
      </c>
      <c r="N649" s="34" t="s">
        <v>250</v>
      </c>
      <c r="O649" s="34" t="s">
        <v>251</v>
      </c>
      <c r="P649" s="189">
        <v>16</v>
      </c>
      <c r="Q649" s="34" t="s">
        <v>252</v>
      </c>
      <c r="R649" s="190" t="s">
        <v>253</v>
      </c>
    </row>
    <row r="650" spans="1:18" ht="11.25" thickBot="1" x14ac:dyDescent="0.3">
      <c r="A650" s="340" t="s">
        <v>167</v>
      </c>
      <c r="B650" s="341"/>
      <c r="C650" s="341"/>
      <c r="D650" s="341"/>
      <c r="E650" s="341"/>
      <c r="F650" s="341"/>
      <c r="G650" s="341"/>
      <c r="H650" s="341"/>
      <c r="I650" s="341"/>
      <c r="J650" s="341"/>
      <c r="K650" s="341"/>
      <c r="L650" s="341"/>
      <c r="M650" s="341"/>
      <c r="N650" s="341"/>
      <c r="O650" s="341"/>
      <c r="P650" s="341"/>
      <c r="Q650" s="341"/>
      <c r="R650" s="342"/>
    </row>
    <row r="651" spans="1:18" ht="21" x14ac:dyDescent="0.25">
      <c r="A651" s="92" t="s">
        <v>264</v>
      </c>
      <c r="B651" s="164" t="s">
        <v>116</v>
      </c>
      <c r="C651" s="165">
        <v>80</v>
      </c>
      <c r="D651" s="169">
        <v>0</v>
      </c>
      <c r="E651" s="42" t="s">
        <v>7</v>
      </c>
      <c r="F651" s="42"/>
      <c r="G651" s="94"/>
      <c r="H651" s="95"/>
      <c r="I651" s="92"/>
      <c r="J651" s="165"/>
      <c r="K651" s="169"/>
      <c r="L651" s="92"/>
      <c r="M651" s="96"/>
      <c r="N651" s="128">
        <f>J651*M651</f>
        <v>0</v>
      </c>
      <c r="O651" s="120">
        <f t="shared" ref="O651:O652" si="108">M651*K651</f>
        <v>0</v>
      </c>
      <c r="P651" s="97"/>
      <c r="Q651" s="128">
        <f t="shared" ref="Q651:Q652" si="109">ROUND(N651+(N651*P651),2)</f>
        <v>0</v>
      </c>
      <c r="R651" s="122">
        <f t="shared" ref="R651:R652" si="110">ROUND(O651+(O651*P651),2)</f>
        <v>0</v>
      </c>
    </row>
    <row r="652" spans="1:18" ht="21" x14ac:dyDescent="0.25">
      <c r="A652" s="72" t="s">
        <v>265</v>
      </c>
      <c r="B652" s="9" t="s">
        <v>117</v>
      </c>
      <c r="C652" s="166">
        <v>24</v>
      </c>
      <c r="D652" s="199">
        <v>0</v>
      </c>
      <c r="E652" s="8" t="s">
        <v>7</v>
      </c>
      <c r="F652" s="8"/>
      <c r="G652" s="6"/>
      <c r="H652" s="17"/>
      <c r="I652" s="72"/>
      <c r="J652" s="166"/>
      <c r="K652" s="199"/>
      <c r="L652" s="72"/>
      <c r="M652" s="76"/>
      <c r="N652" s="128">
        <f>J652*M652</f>
        <v>0</v>
      </c>
      <c r="O652" s="120">
        <f t="shared" si="108"/>
        <v>0</v>
      </c>
      <c r="P652" s="7"/>
      <c r="Q652" s="128">
        <f t="shared" si="109"/>
        <v>0</v>
      </c>
      <c r="R652" s="122">
        <f t="shared" si="110"/>
        <v>0</v>
      </c>
    </row>
    <row r="653" spans="1:18" ht="11.25" thickBot="1" x14ac:dyDescent="0.3">
      <c r="A653" s="209"/>
      <c r="B653" s="26"/>
      <c r="C653" s="27"/>
      <c r="D653" s="27"/>
      <c r="E653" s="28"/>
      <c r="F653" s="74"/>
      <c r="G653" s="205"/>
      <c r="H653" s="74"/>
      <c r="I653" s="74"/>
      <c r="J653" s="100"/>
      <c r="K653" s="101"/>
      <c r="L653" s="101"/>
      <c r="M653" s="272" t="s">
        <v>276</v>
      </c>
      <c r="N653" s="173">
        <f>SUM(N651:N652)</f>
        <v>0</v>
      </c>
      <c r="O653" s="172">
        <f>SUM(O651:O652)</f>
        <v>0</v>
      </c>
      <c r="P653" s="105"/>
      <c r="Q653" s="157">
        <f>SUM(Q651:Q652)</f>
        <v>0</v>
      </c>
      <c r="R653" s="158">
        <f>SUM(R651:R652)</f>
        <v>0</v>
      </c>
    </row>
    <row r="654" spans="1:18" ht="11.25" thickBot="1" x14ac:dyDescent="0.3">
      <c r="A654" s="209"/>
      <c r="B654" s="26"/>
      <c r="C654" s="27"/>
      <c r="D654" s="27"/>
      <c r="E654" s="28"/>
      <c r="F654" s="21"/>
      <c r="G654" s="208"/>
      <c r="H654" s="21"/>
      <c r="I654" s="21"/>
      <c r="J654" s="102"/>
      <c r="K654" s="101"/>
      <c r="L654" s="101"/>
      <c r="M654" s="273"/>
      <c r="N654" s="103"/>
      <c r="O654" s="103"/>
      <c r="P654" s="104"/>
      <c r="Q654" s="23"/>
    </row>
    <row r="655" spans="1:18" ht="11.25" thickBot="1" x14ac:dyDescent="0.3">
      <c r="A655" s="209"/>
      <c r="B655" s="26"/>
      <c r="C655" s="27"/>
      <c r="D655" s="27"/>
      <c r="E655" s="28"/>
      <c r="F655" s="343" t="s">
        <v>167</v>
      </c>
      <c r="G655" s="344"/>
      <c r="H655" s="344"/>
      <c r="I655" s="344"/>
      <c r="J655" s="344"/>
      <c r="K655" s="344"/>
      <c r="L655" s="344"/>
      <c r="M655" s="344"/>
      <c r="N655" s="344"/>
      <c r="O655" s="344"/>
      <c r="P655" s="344"/>
      <c r="Q655" s="344"/>
      <c r="R655" s="345"/>
    </row>
    <row r="656" spans="1:18" ht="21.75" customHeight="1" thickBot="1" x14ac:dyDescent="0.3">
      <c r="A656" s="209"/>
      <c r="B656" s="26"/>
      <c r="C656" s="27"/>
      <c r="D656" s="27"/>
      <c r="E656" s="28"/>
      <c r="F656" s="346" t="s">
        <v>277</v>
      </c>
      <c r="G656" s="347"/>
      <c r="H656" s="348" t="s">
        <v>278</v>
      </c>
      <c r="I656" s="347"/>
      <c r="J656" s="107" t="s">
        <v>279</v>
      </c>
      <c r="K656" s="349" t="s">
        <v>280</v>
      </c>
      <c r="L656" s="350"/>
      <c r="M656" s="351" t="s">
        <v>281</v>
      </c>
      <c r="N656" s="352"/>
      <c r="O656" s="351" t="s">
        <v>282</v>
      </c>
      <c r="P656" s="352"/>
      <c r="Q656" s="351" t="s">
        <v>283</v>
      </c>
      <c r="R656" s="353"/>
    </row>
    <row r="657" spans="1:18" x14ac:dyDescent="0.25">
      <c r="A657" s="209"/>
      <c r="B657" s="26"/>
      <c r="C657" s="27"/>
      <c r="D657" s="27"/>
      <c r="E657" s="28"/>
      <c r="F657" s="106" t="s">
        <v>284</v>
      </c>
      <c r="G657" s="124" t="s">
        <v>285</v>
      </c>
      <c r="H657" s="106" t="s">
        <v>284</v>
      </c>
      <c r="I657" s="124" t="s">
        <v>285</v>
      </c>
      <c r="J657" s="354">
        <v>0.5</v>
      </c>
      <c r="K657" s="106" t="s">
        <v>284</v>
      </c>
      <c r="L657" s="124" t="s">
        <v>285</v>
      </c>
      <c r="M657" s="274" t="s">
        <v>284</v>
      </c>
      <c r="N657" s="124" t="s">
        <v>285</v>
      </c>
      <c r="O657" s="106" t="s">
        <v>284</v>
      </c>
      <c r="P657" s="124" t="s">
        <v>285</v>
      </c>
      <c r="Q657" s="106" t="s">
        <v>284</v>
      </c>
      <c r="R657" s="124" t="s">
        <v>285</v>
      </c>
    </row>
    <row r="658" spans="1:18" x14ac:dyDescent="0.25">
      <c r="A658" s="209"/>
      <c r="B658" s="26"/>
      <c r="C658" s="27"/>
      <c r="D658" s="27"/>
      <c r="E658" s="28"/>
      <c r="F658" s="130">
        <f>N653</f>
        <v>0</v>
      </c>
      <c r="G658" s="125">
        <f>O653</f>
        <v>0</v>
      </c>
      <c r="H658" s="130">
        <f>Q653</f>
        <v>0</v>
      </c>
      <c r="I658" s="126">
        <f>R653</f>
        <v>0</v>
      </c>
      <c r="J658" s="355"/>
      <c r="K658" s="131">
        <f>F658*J657</f>
        <v>0</v>
      </c>
      <c r="L658" s="126">
        <f>G658*J657</f>
        <v>0</v>
      </c>
      <c r="M658" s="132">
        <f>J657*H658</f>
        <v>0</v>
      </c>
      <c r="N658" s="127">
        <f>J657*I658</f>
        <v>0</v>
      </c>
      <c r="O658" s="132">
        <f>F658+K658</f>
        <v>0</v>
      </c>
      <c r="P658" s="127">
        <f>G658+L658</f>
        <v>0</v>
      </c>
      <c r="Q658" s="132">
        <f>H658+M658</f>
        <v>0</v>
      </c>
      <c r="R658" s="127">
        <f>I658+N658</f>
        <v>0</v>
      </c>
    </row>
    <row r="659" spans="1:18" ht="11.25" thickBot="1" x14ac:dyDescent="0.3">
      <c r="A659" s="209"/>
      <c r="B659" s="26"/>
      <c r="C659" s="27"/>
      <c r="D659" s="27"/>
      <c r="E659" s="28"/>
      <c r="F659" s="357">
        <f>F658+G658</f>
        <v>0</v>
      </c>
      <c r="G659" s="358"/>
      <c r="H659" s="359">
        <f>H658+I658</f>
        <v>0</v>
      </c>
      <c r="I659" s="360"/>
      <c r="J659" s="356"/>
      <c r="K659" s="361">
        <f>K658+L658</f>
        <v>0</v>
      </c>
      <c r="L659" s="362"/>
      <c r="M659" s="361">
        <f>M658+N658</f>
        <v>0</v>
      </c>
      <c r="N659" s="362"/>
      <c r="O659" s="361">
        <f>O658+P658</f>
        <v>0</v>
      </c>
      <c r="P659" s="362"/>
      <c r="Q659" s="361">
        <f>Q658+R658</f>
        <v>0</v>
      </c>
      <c r="R659" s="362"/>
    </row>
    <row r="660" spans="1:18" x14ac:dyDescent="0.25">
      <c r="A660" s="209"/>
      <c r="B660" s="26"/>
      <c r="C660" s="27"/>
      <c r="D660" s="27"/>
      <c r="E660" s="28"/>
      <c r="F660" s="28"/>
      <c r="G660" s="211"/>
      <c r="H660" s="75"/>
      <c r="I660" s="75"/>
      <c r="J660" s="79"/>
      <c r="K660" s="79"/>
      <c r="L660" s="79"/>
      <c r="M660" s="80"/>
      <c r="N660" s="23"/>
      <c r="O660" s="23"/>
      <c r="P660" s="29"/>
      <c r="Q660" s="23"/>
    </row>
    <row r="661" spans="1:18" ht="11.25" thickBot="1" x14ac:dyDescent="0.3">
      <c r="A661" s="209"/>
      <c r="B661" s="26"/>
      <c r="C661" s="27"/>
      <c r="D661" s="27"/>
      <c r="E661" s="28"/>
      <c r="F661" s="28"/>
      <c r="G661" s="211"/>
      <c r="H661" s="75"/>
      <c r="I661" s="75"/>
      <c r="J661" s="79"/>
      <c r="K661" s="79"/>
      <c r="L661" s="79"/>
      <c r="M661" s="80"/>
      <c r="N661" s="23"/>
      <c r="O661" s="23"/>
      <c r="P661" s="29"/>
      <c r="Q661" s="23"/>
    </row>
    <row r="662" spans="1:18" s="201" customFormat="1" ht="31.5" x14ac:dyDescent="0.25">
      <c r="A662" s="133" t="s">
        <v>0</v>
      </c>
      <c r="B662" s="134" t="s">
        <v>1</v>
      </c>
      <c r="C662" s="135" t="s">
        <v>256</v>
      </c>
      <c r="D662" s="136" t="s">
        <v>257</v>
      </c>
      <c r="E662" s="134" t="s">
        <v>255</v>
      </c>
      <c r="F662" s="134" t="s">
        <v>286</v>
      </c>
      <c r="G662" s="134" t="s">
        <v>2</v>
      </c>
      <c r="H662" s="134" t="s">
        <v>3</v>
      </c>
      <c r="I662" s="134" t="s">
        <v>4</v>
      </c>
      <c r="J662" s="137" t="s">
        <v>258</v>
      </c>
      <c r="K662" s="138" t="s">
        <v>259</v>
      </c>
      <c r="L662" s="134" t="s">
        <v>5</v>
      </c>
      <c r="M662" s="139" t="s">
        <v>172</v>
      </c>
      <c r="N662" s="140" t="s">
        <v>260</v>
      </c>
      <c r="O662" s="141" t="s">
        <v>261</v>
      </c>
      <c r="P662" s="142" t="s">
        <v>6</v>
      </c>
      <c r="Q662" s="140" t="s">
        <v>262</v>
      </c>
      <c r="R662" s="143" t="s">
        <v>263</v>
      </c>
    </row>
    <row r="663" spans="1:18" ht="11.25" thickBot="1" x14ac:dyDescent="0.3">
      <c r="A663" s="212">
        <v>1</v>
      </c>
      <c r="B663" s="34">
        <v>2</v>
      </c>
      <c r="C663" s="187">
        <v>3</v>
      </c>
      <c r="D663" s="187">
        <v>4</v>
      </c>
      <c r="E663" s="34">
        <v>5</v>
      </c>
      <c r="F663" s="34">
        <v>6</v>
      </c>
      <c r="G663" s="34">
        <v>7</v>
      </c>
      <c r="H663" s="34">
        <v>8</v>
      </c>
      <c r="I663" s="34">
        <v>9</v>
      </c>
      <c r="J663" s="188">
        <v>10</v>
      </c>
      <c r="K663" s="188">
        <v>11</v>
      </c>
      <c r="L663" s="34">
        <v>12</v>
      </c>
      <c r="M663" s="189">
        <v>13</v>
      </c>
      <c r="N663" s="34" t="s">
        <v>250</v>
      </c>
      <c r="O663" s="34" t="s">
        <v>251</v>
      </c>
      <c r="P663" s="189">
        <v>16</v>
      </c>
      <c r="Q663" s="34" t="s">
        <v>252</v>
      </c>
      <c r="R663" s="190" t="s">
        <v>253</v>
      </c>
    </row>
    <row r="664" spans="1:18" ht="11.25" thickBot="1" x14ac:dyDescent="0.3">
      <c r="A664" s="340" t="s">
        <v>168</v>
      </c>
      <c r="B664" s="341"/>
      <c r="C664" s="341"/>
      <c r="D664" s="341"/>
      <c r="E664" s="341"/>
      <c r="F664" s="341"/>
      <c r="G664" s="341"/>
      <c r="H664" s="341"/>
      <c r="I664" s="341"/>
      <c r="J664" s="341"/>
      <c r="K664" s="341"/>
      <c r="L664" s="341"/>
      <c r="M664" s="341"/>
      <c r="N664" s="341"/>
      <c r="O664" s="341"/>
      <c r="P664" s="341"/>
      <c r="Q664" s="341"/>
      <c r="R664" s="342"/>
    </row>
    <row r="665" spans="1:18" x14ac:dyDescent="0.25">
      <c r="A665" s="92" t="s">
        <v>264</v>
      </c>
      <c r="B665" s="246" t="s">
        <v>118</v>
      </c>
      <c r="C665" s="150">
        <v>300</v>
      </c>
      <c r="D665" s="155">
        <v>0</v>
      </c>
      <c r="E665" s="38" t="s">
        <v>7</v>
      </c>
      <c r="F665" s="38"/>
      <c r="G665" s="94"/>
      <c r="H665" s="95"/>
      <c r="I665" s="92"/>
      <c r="J665" s="150"/>
      <c r="K665" s="155"/>
      <c r="L665" s="92"/>
      <c r="M665" s="96"/>
      <c r="N665" s="128">
        <f>J665*M665</f>
        <v>0</v>
      </c>
      <c r="O665" s="120">
        <f t="shared" ref="O665" si="111">M665*K665</f>
        <v>0</v>
      </c>
      <c r="P665" s="7"/>
      <c r="Q665" s="128">
        <f>ROUND(N665+(N665*P665),2)</f>
        <v>0</v>
      </c>
      <c r="R665" s="122">
        <f t="shared" ref="R665" si="112">ROUND(O665+(O665*P665),2)</f>
        <v>0</v>
      </c>
    </row>
    <row r="666" spans="1:18" ht="11.25" thickBot="1" x14ac:dyDescent="0.3">
      <c r="A666" s="206"/>
      <c r="C666" s="20"/>
      <c r="D666" s="20"/>
      <c r="E666" s="21"/>
      <c r="F666" s="74"/>
      <c r="G666" s="205"/>
      <c r="H666" s="74"/>
      <c r="I666" s="74"/>
      <c r="J666" s="100"/>
      <c r="K666" s="101"/>
      <c r="L666" s="101"/>
      <c r="M666" s="272" t="s">
        <v>276</v>
      </c>
      <c r="N666" s="173">
        <f>SUM(N665)</f>
        <v>0</v>
      </c>
      <c r="O666" s="172">
        <f>SUM(O665)</f>
        <v>0</v>
      </c>
      <c r="P666" s="105"/>
      <c r="Q666" s="157">
        <f>SUM(Q665)</f>
        <v>0</v>
      </c>
      <c r="R666" s="158">
        <f>SUM(R665)</f>
        <v>0</v>
      </c>
    </row>
    <row r="667" spans="1:18" ht="11.25" thickBot="1" x14ac:dyDescent="0.3">
      <c r="A667" s="206"/>
      <c r="C667" s="20"/>
      <c r="D667" s="20"/>
      <c r="E667" s="21"/>
      <c r="F667" s="21"/>
      <c r="G667" s="208"/>
      <c r="H667" s="21"/>
      <c r="I667" s="21"/>
      <c r="J667" s="102"/>
      <c r="K667" s="101"/>
      <c r="L667" s="101"/>
      <c r="M667" s="273"/>
      <c r="N667" s="103"/>
      <c r="O667" s="103"/>
      <c r="P667" s="104"/>
      <c r="Q667" s="23"/>
    </row>
    <row r="668" spans="1:18" ht="11.25" thickBot="1" x14ac:dyDescent="0.3">
      <c r="A668" s="206"/>
      <c r="C668" s="20"/>
      <c r="D668" s="20"/>
      <c r="E668" s="21"/>
      <c r="F668" s="343" t="s">
        <v>168</v>
      </c>
      <c r="G668" s="344"/>
      <c r="H668" s="344"/>
      <c r="I668" s="344"/>
      <c r="J668" s="344"/>
      <c r="K668" s="344"/>
      <c r="L668" s="344"/>
      <c r="M668" s="344"/>
      <c r="N668" s="344"/>
      <c r="O668" s="344"/>
      <c r="P668" s="344"/>
      <c r="Q668" s="344"/>
      <c r="R668" s="345"/>
    </row>
    <row r="669" spans="1:18" ht="21.75" customHeight="1" thickBot="1" x14ac:dyDescent="0.3">
      <c r="A669" s="206"/>
      <c r="C669" s="20"/>
      <c r="D669" s="20"/>
      <c r="E669" s="21"/>
      <c r="F669" s="346" t="s">
        <v>277</v>
      </c>
      <c r="G669" s="347"/>
      <c r="H669" s="348" t="s">
        <v>278</v>
      </c>
      <c r="I669" s="347"/>
      <c r="J669" s="107" t="s">
        <v>279</v>
      </c>
      <c r="K669" s="349" t="s">
        <v>280</v>
      </c>
      <c r="L669" s="350"/>
      <c r="M669" s="351" t="s">
        <v>281</v>
      </c>
      <c r="N669" s="352"/>
      <c r="O669" s="351" t="s">
        <v>282</v>
      </c>
      <c r="P669" s="352"/>
      <c r="Q669" s="351" t="s">
        <v>283</v>
      </c>
      <c r="R669" s="353"/>
    </row>
    <row r="670" spans="1:18" x14ac:dyDescent="0.25">
      <c r="A670" s="206"/>
      <c r="C670" s="20"/>
      <c r="D670" s="20"/>
      <c r="E670" s="21"/>
      <c r="F670" s="106" t="s">
        <v>284</v>
      </c>
      <c r="G670" s="124" t="s">
        <v>285</v>
      </c>
      <c r="H670" s="106" t="s">
        <v>284</v>
      </c>
      <c r="I670" s="124" t="s">
        <v>285</v>
      </c>
      <c r="J670" s="354">
        <v>0.5</v>
      </c>
      <c r="K670" s="106" t="s">
        <v>284</v>
      </c>
      <c r="L670" s="124" t="s">
        <v>285</v>
      </c>
      <c r="M670" s="274" t="s">
        <v>284</v>
      </c>
      <c r="N670" s="124" t="s">
        <v>285</v>
      </c>
      <c r="O670" s="106" t="s">
        <v>284</v>
      </c>
      <c r="P670" s="124" t="s">
        <v>285</v>
      </c>
      <c r="Q670" s="106" t="s">
        <v>284</v>
      </c>
      <c r="R670" s="124" t="s">
        <v>285</v>
      </c>
    </row>
    <row r="671" spans="1:18" x14ac:dyDescent="0.25">
      <c r="A671" s="206"/>
      <c r="C671" s="20"/>
      <c r="D671" s="20"/>
      <c r="E671" s="21"/>
      <c r="F671" s="130">
        <f>N666</f>
        <v>0</v>
      </c>
      <c r="G671" s="125">
        <f>O666</f>
        <v>0</v>
      </c>
      <c r="H671" s="130">
        <f>Q666</f>
        <v>0</v>
      </c>
      <c r="I671" s="126">
        <f>R666</f>
        <v>0</v>
      </c>
      <c r="J671" s="355"/>
      <c r="K671" s="131">
        <f>F671*J670</f>
        <v>0</v>
      </c>
      <c r="L671" s="126">
        <f>G671*J670</f>
        <v>0</v>
      </c>
      <c r="M671" s="132">
        <f>J670*H671</f>
        <v>0</v>
      </c>
      <c r="N671" s="127">
        <f>J670*I671</f>
        <v>0</v>
      </c>
      <c r="O671" s="132">
        <f>F671+K671</f>
        <v>0</v>
      </c>
      <c r="P671" s="127">
        <f>G671+L671</f>
        <v>0</v>
      </c>
      <c r="Q671" s="132">
        <f>H671+M671</f>
        <v>0</v>
      </c>
      <c r="R671" s="127">
        <f>I671+N671</f>
        <v>0</v>
      </c>
    </row>
    <row r="672" spans="1:18" ht="11.25" thickBot="1" x14ac:dyDescent="0.3">
      <c r="A672" s="206"/>
      <c r="C672" s="20"/>
      <c r="D672" s="20"/>
      <c r="E672" s="21"/>
      <c r="F672" s="357">
        <f>F671+G671</f>
        <v>0</v>
      </c>
      <c r="G672" s="358"/>
      <c r="H672" s="359">
        <f>H671+I671</f>
        <v>0</v>
      </c>
      <c r="I672" s="360"/>
      <c r="J672" s="356"/>
      <c r="K672" s="361">
        <f>K671+L671</f>
        <v>0</v>
      </c>
      <c r="L672" s="362"/>
      <c r="M672" s="361">
        <f>M671+N671</f>
        <v>0</v>
      </c>
      <c r="N672" s="362"/>
      <c r="O672" s="361">
        <f>O671+P671</f>
        <v>0</v>
      </c>
      <c r="P672" s="362"/>
      <c r="Q672" s="361">
        <f>Q671+R671</f>
        <v>0</v>
      </c>
      <c r="R672" s="362"/>
    </row>
    <row r="673" spans="1:18" x14ac:dyDescent="0.25">
      <c r="A673" s="206"/>
      <c r="C673" s="20"/>
      <c r="D673" s="20"/>
      <c r="E673" s="21"/>
      <c r="F673" s="21"/>
      <c r="G673" s="208"/>
      <c r="H673" s="21"/>
      <c r="I673" s="21"/>
      <c r="J673" s="79"/>
      <c r="K673" s="79"/>
      <c r="L673" s="79"/>
      <c r="M673" s="80"/>
      <c r="N673" s="23"/>
      <c r="O673" s="23"/>
      <c r="P673" s="24"/>
      <c r="Q673" s="23"/>
    </row>
    <row r="674" spans="1:18" ht="11.25" thickBot="1" x14ac:dyDescent="0.3">
      <c r="A674" s="206"/>
      <c r="C674" s="20"/>
      <c r="D674" s="20"/>
      <c r="E674" s="21"/>
      <c r="F674" s="21"/>
      <c r="G674" s="208"/>
      <c r="H674" s="21"/>
      <c r="I674" s="21"/>
      <c r="J674" s="79"/>
      <c r="K674" s="79"/>
      <c r="L674" s="79"/>
      <c r="M674" s="80"/>
      <c r="N674" s="23"/>
      <c r="O674" s="23"/>
      <c r="P674" s="24"/>
      <c r="Q674" s="23"/>
    </row>
    <row r="675" spans="1:18" s="201" customFormat="1" ht="31.5" x14ac:dyDescent="0.25">
      <c r="A675" s="133" t="s">
        <v>0</v>
      </c>
      <c r="B675" s="134" t="s">
        <v>1</v>
      </c>
      <c r="C675" s="135" t="s">
        <v>256</v>
      </c>
      <c r="D675" s="136" t="s">
        <v>257</v>
      </c>
      <c r="E675" s="134" t="s">
        <v>255</v>
      </c>
      <c r="F675" s="134" t="s">
        <v>286</v>
      </c>
      <c r="G675" s="134" t="s">
        <v>2</v>
      </c>
      <c r="H675" s="134" t="s">
        <v>3</v>
      </c>
      <c r="I675" s="134" t="s">
        <v>4</v>
      </c>
      <c r="J675" s="137" t="s">
        <v>258</v>
      </c>
      <c r="K675" s="138" t="s">
        <v>259</v>
      </c>
      <c r="L675" s="134" t="s">
        <v>5</v>
      </c>
      <c r="M675" s="139" t="s">
        <v>172</v>
      </c>
      <c r="N675" s="140" t="s">
        <v>260</v>
      </c>
      <c r="O675" s="141" t="s">
        <v>261</v>
      </c>
      <c r="P675" s="142" t="s">
        <v>6</v>
      </c>
      <c r="Q675" s="140" t="s">
        <v>262</v>
      </c>
      <c r="R675" s="143" t="s">
        <v>263</v>
      </c>
    </row>
    <row r="676" spans="1:18" ht="11.25" thickBot="1" x14ac:dyDescent="0.3">
      <c r="A676" s="212">
        <v>1</v>
      </c>
      <c r="B676" s="34">
        <v>2</v>
      </c>
      <c r="C676" s="187">
        <v>3</v>
      </c>
      <c r="D676" s="187">
        <v>4</v>
      </c>
      <c r="E676" s="34">
        <v>5</v>
      </c>
      <c r="F676" s="34">
        <v>6</v>
      </c>
      <c r="G676" s="34">
        <v>7</v>
      </c>
      <c r="H676" s="34">
        <v>8</v>
      </c>
      <c r="I676" s="34">
        <v>9</v>
      </c>
      <c r="J676" s="188">
        <v>10</v>
      </c>
      <c r="K676" s="188">
        <v>11</v>
      </c>
      <c r="L676" s="34">
        <v>12</v>
      </c>
      <c r="M676" s="189">
        <v>13</v>
      </c>
      <c r="N676" s="34" t="s">
        <v>250</v>
      </c>
      <c r="O676" s="34" t="s">
        <v>251</v>
      </c>
      <c r="P676" s="189">
        <v>16</v>
      </c>
      <c r="Q676" s="34" t="s">
        <v>252</v>
      </c>
      <c r="R676" s="190" t="s">
        <v>253</v>
      </c>
    </row>
    <row r="677" spans="1:18" ht="11.25" thickBot="1" x14ac:dyDescent="0.3">
      <c r="A677" s="340" t="s">
        <v>169</v>
      </c>
      <c r="B677" s="341"/>
      <c r="C677" s="341"/>
      <c r="D677" s="341"/>
      <c r="E677" s="341"/>
      <c r="F677" s="341"/>
      <c r="G677" s="341"/>
      <c r="H677" s="341"/>
      <c r="I677" s="341"/>
      <c r="J677" s="341"/>
      <c r="K677" s="341"/>
      <c r="L677" s="341"/>
      <c r="M677" s="341"/>
      <c r="N677" s="341"/>
      <c r="O677" s="341"/>
      <c r="P677" s="341"/>
      <c r="Q677" s="341"/>
      <c r="R677" s="342"/>
    </row>
    <row r="678" spans="1:18" x14ac:dyDescent="0.25">
      <c r="A678" s="92" t="s">
        <v>264</v>
      </c>
      <c r="B678" s="160" t="s">
        <v>119</v>
      </c>
      <c r="C678" s="114">
        <v>10</v>
      </c>
      <c r="D678" s="108">
        <v>0</v>
      </c>
      <c r="E678" s="42" t="s">
        <v>7</v>
      </c>
      <c r="F678" s="42"/>
      <c r="G678" s="94"/>
      <c r="H678" s="95"/>
      <c r="I678" s="92"/>
      <c r="J678" s="114"/>
      <c r="K678" s="108"/>
      <c r="L678" s="92"/>
      <c r="M678" s="96"/>
      <c r="N678" s="128">
        <f>J678*M678</f>
        <v>0</v>
      </c>
      <c r="O678" s="120">
        <f t="shared" ref="O678" si="113">M678*K678</f>
        <v>0</v>
      </c>
      <c r="P678" s="97"/>
      <c r="Q678" s="128">
        <f t="shared" ref="Q678" si="114">ROUND(N678+(N678*P678),2)</f>
        <v>0</v>
      </c>
      <c r="R678" s="122">
        <f t="shared" ref="R678" si="115">ROUND(O678+(O678*P678),2)</f>
        <v>0</v>
      </c>
    </row>
    <row r="679" spans="1:18" ht="11.25" thickBot="1" x14ac:dyDescent="0.3">
      <c r="A679" s="206"/>
      <c r="C679" s="20"/>
      <c r="D679" s="20"/>
      <c r="E679" s="21"/>
      <c r="F679" s="74"/>
      <c r="G679" s="205"/>
      <c r="H679" s="74"/>
      <c r="I679" s="74"/>
      <c r="J679" s="100"/>
      <c r="K679" s="101"/>
      <c r="L679" s="101"/>
      <c r="M679" s="272" t="s">
        <v>276</v>
      </c>
      <c r="N679" s="173">
        <f>SUM(N678)</f>
        <v>0</v>
      </c>
      <c r="O679" s="172">
        <f>SUM(O678)</f>
        <v>0</v>
      </c>
      <c r="P679" s="105"/>
      <c r="Q679" s="157">
        <f>SUM(Q678)</f>
        <v>0</v>
      </c>
      <c r="R679" s="158">
        <f>SUM(R678)</f>
        <v>0</v>
      </c>
    </row>
    <row r="680" spans="1:18" ht="11.25" thickBot="1" x14ac:dyDescent="0.3">
      <c r="A680" s="206"/>
      <c r="C680" s="20"/>
      <c r="D680" s="20"/>
      <c r="E680" s="21"/>
      <c r="F680" s="21"/>
      <c r="G680" s="208"/>
      <c r="H680" s="21"/>
      <c r="I680" s="21"/>
      <c r="J680" s="102"/>
      <c r="K680" s="101"/>
      <c r="L680" s="101"/>
      <c r="M680" s="273"/>
      <c r="N680" s="103"/>
      <c r="O680" s="103"/>
      <c r="P680" s="104"/>
      <c r="Q680" s="23"/>
    </row>
    <row r="681" spans="1:18" ht="11.25" thickBot="1" x14ac:dyDescent="0.3">
      <c r="A681" s="206"/>
      <c r="C681" s="20"/>
      <c r="D681" s="20"/>
      <c r="E681" s="21"/>
      <c r="F681" s="343" t="s">
        <v>169</v>
      </c>
      <c r="G681" s="344"/>
      <c r="H681" s="344"/>
      <c r="I681" s="344"/>
      <c r="J681" s="344"/>
      <c r="K681" s="344"/>
      <c r="L681" s="344"/>
      <c r="M681" s="344"/>
      <c r="N681" s="344"/>
      <c r="O681" s="344"/>
      <c r="P681" s="344"/>
      <c r="Q681" s="344"/>
      <c r="R681" s="345"/>
    </row>
    <row r="682" spans="1:18" ht="21.75" customHeight="1" thickBot="1" x14ac:dyDescent="0.3">
      <c r="A682" s="206"/>
      <c r="C682" s="20"/>
      <c r="D682" s="20"/>
      <c r="E682" s="21"/>
      <c r="F682" s="346" t="s">
        <v>277</v>
      </c>
      <c r="G682" s="347"/>
      <c r="H682" s="348" t="s">
        <v>278</v>
      </c>
      <c r="I682" s="347"/>
      <c r="J682" s="107" t="s">
        <v>279</v>
      </c>
      <c r="K682" s="349" t="s">
        <v>280</v>
      </c>
      <c r="L682" s="350"/>
      <c r="M682" s="351" t="s">
        <v>281</v>
      </c>
      <c r="N682" s="352"/>
      <c r="O682" s="351" t="s">
        <v>282</v>
      </c>
      <c r="P682" s="352"/>
      <c r="Q682" s="351" t="s">
        <v>283</v>
      </c>
      <c r="R682" s="353"/>
    </row>
    <row r="683" spans="1:18" x14ac:dyDescent="0.25">
      <c r="A683" s="206"/>
      <c r="C683" s="20"/>
      <c r="D683" s="20"/>
      <c r="E683" s="21"/>
      <c r="F683" s="106" t="s">
        <v>284</v>
      </c>
      <c r="G683" s="124" t="s">
        <v>285</v>
      </c>
      <c r="H683" s="106" t="s">
        <v>284</v>
      </c>
      <c r="I683" s="124" t="s">
        <v>285</v>
      </c>
      <c r="J683" s="354">
        <v>0.5</v>
      </c>
      <c r="K683" s="106" t="s">
        <v>284</v>
      </c>
      <c r="L683" s="124" t="s">
        <v>285</v>
      </c>
      <c r="M683" s="274" t="s">
        <v>284</v>
      </c>
      <c r="N683" s="124" t="s">
        <v>285</v>
      </c>
      <c r="O683" s="106" t="s">
        <v>284</v>
      </c>
      <c r="P683" s="124" t="s">
        <v>285</v>
      </c>
      <c r="Q683" s="106" t="s">
        <v>284</v>
      </c>
      <c r="R683" s="124" t="s">
        <v>285</v>
      </c>
    </row>
    <row r="684" spans="1:18" x14ac:dyDescent="0.25">
      <c r="A684" s="206"/>
      <c r="C684" s="20"/>
      <c r="D684" s="20"/>
      <c r="E684" s="21"/>
      <c r="F684" s="130">
        <f>N679</f>
        <v>0</v>
      </c>
      <c r="G684" s="125">
        <f>O679</f>
        <v>0</v>
      </c>
      <c r="H684" s="130">
        <f>Q679</f>
        <v>0</v>
      </c>
      <c r="I684" s="126">
        <f>R679</f>
        <v>0</v>
      </c>
      <c r="J684" s="355"/>
      <c r="K684" s="131">
        <f>F684*J683</f>
        <v>0</v>
      </c>
      <c r="L684" s="126">
        <f>G684*J683</f>
        <v>0</v>
      </c>
      <c r="M684" s="132">
        <f>J683*H684</f>
        <v>0</v>
      </c>
      <c r="N684" s="127">
        <f>J683*I684</f>
        <v>0</v>
      </c>
      <c r="O684" s="132">
        <f>F684+K684</f>
        <v>0</v>
      </c>
      <c r="P684" s="127">
        <f>G684+L684</f>
        <v>0</v>
      </c>
      <c r="Q684" s="132">
        <f>H684+M684</f>
        <v>0</v>
      </c>
      <c r="R684" s="127">
        <f>I684+N684</f>
        <v>0</v>
      </c>
    </row>
    <row r="685" spans="1:18" ht="11.25" thickBot="1" x14ac:dyDescent="0.3">
      <c r="A685" s="206"/>
      <c r="C685" s="20"/>
      <c r="D685" s="20"/>
      <c r="E685" s="21"/>
      <c r="F685" s="357">
        <f>F684+G684</f>
        <v>0</v>
      </c>
      <c r="G685" s="358"/>
      <c r="H685" s="359">
        <f>H684+I684</f>
        <v>0</v>
      </c>
      <c r="I685" s="360"/>
      <c r="J685" s="356"/>
      <c r="K685" s="361">
        <f>K684+L684</f>
        <v>0</v>
      </c>
      <c r="L685" s="362"/>
      <c r="M685" s="361">
        <f>M684+N684</f>
        <v>0</v>
      </c>
      <c r="N685" s="362"/>
      <c r="O685" s="361">
        <f>O684+P684</f>
        <v>0</v>
      </c>
      <c r="P685" s="362"/>
      <c r="Q685" s="361">
        <f>Q684+R684</f>
        <v>0</v>
      </c>
      <c r="R685" s="362"/>
    </row>
    <row r="686" spans="1:18" x14ac:dyDescent="0.25">
      <c r="A686" s="206"/>
      <c r="C686" s="20"/>
      <c r="D686" s="20"/>
      <c r="E686" s="21"/>
      <c r="F686" s="21"/>
      <c r="G686" s="208"/>
      <c r="H686" s="21"/>
      <c r="I686" s="21"/>
      <c r="J686" s="79"/>
      <c r="K686" s="79"/>
      <c r="L686" s="79"/>
      <c r="M686" s="80"/>
      <c r="N686" s="23"/>
      <c r="O686" s="23"/>
      <c r="P686" s="24"/>
      <c r="Q686" s="23"/>
    </row>
    <row r="687" spans="1:18" ht="11.25" thickBot="1" x14ac:dyDescent="0.3">
      <c r="A687" s="206"/>
      <c r="C687" s="20"/>
      <c r="D687" s="20"/>
      <c r="E687" s="21"/>
      <c r="F687" s="21"/>
      <c r="G687" s="208"/>
      <c r="H687" s="21"/>
      <c r="I687" s="21"/>
      <c r="J687" s="79"/>
      <c r="K687" s="79"/>
      <c r="L687" s="79"/>
      <c r="M687" s="80"/>
      <c r="N687" s="23"/>
      <c r="O687" s="23"/>
      <c r="P687" s="24"/>
      <c r="Q687" s="23"/>
    </row>
    <row r="688" spans="1:18" s="201" customFormat="1" ht="31.5" x14ac:dyDescent="0.25">
      <c r="A688" s="133" t="s">
        <v>0</v>
      </c>
      <c r="B688" s="134" t="s">
        <v>1</v>
      </c>
      <c r="C688" s="135" t="s">
        <v>256</v>
      </c>
      <c r="D688" s="136" t="s">
        <v>257</v>
      </c>
      <c r="E688" s="134" t="s">
        <v>255</v>
      </c>
      <c r="F688" s="134" t="s">
        <v>286</v>
      </c>
      <c r="G688" s="134" t="s">
        <v>2</v>
      </c>
      <c r="H688" s="134" t="s">
        <v>3</v>
      </c>
      <c r="I688" s="134" t="s">
        <v>4</v>
      </c>
      <c r="J688" s="137" t="s">
        <v>258</v>
      </c>
      <c r="K688" s="138" t="s">
        <v>259</v>
      </c>
      <c r="L688" s="134" t="s">
        <v>5</v>
      </c>
      <c r="M688" s="139" t="s">
        <v>172</v>
      </c>
      <c r="N688" s="140" t="s">
        <v>260</v>
      </c>
      <c r="O688" s="141" t="s">
        <v>261</v>
      </c>
      <c r="P688" s="142" t="s">
        <v>6</v>
      </c>
      <c r="Q688" s="140" t="s">
        <v>262</v>
      </c>
      <c r="R688" s="143" t="s">
        <v>263</v>
      </c>
    </row>
    <row r="689" spans="1:18" ht="11.25" thickBot="1" x14ac:dyDescent="0.3">
      <c r="A689" s="212">
        <v>1</v>
      </c>
      <c r="B689" s="34">
        <v>2</v>
      </c>
      <c r="C689" s="187">
        <v>3</v>
      </c>
      <c r="D689" s="187">
        <v>4</v>
      </c>
      <c r="E689" s="34">
        <v>5</v>
      </c>
      <c r="F689" s="34">
        <v>6</v>
      </c>
      <c r="G689" s="34">
        <v>7</v>
      </c>
      <c r="H689" s="34">
        <v>8</v>
      </c>
      <c r="I689" s="34">
        <v>9</v>
      </c>
      <c r="J689" s="188">
        <v>10</v>
      </c>
      <c r="K689" s="188">
        <v>11</v>
      </c>
      <c r="L689" s="34">
        <v>12</v>
      </c>
      <c r="M689" s="189">
        <v>13</v>
      </c>
      <c r="N689" s="34" t="s">
        <v>250</v>
      </c>
      <c r="O689" s="34" t="s">
        <v>251</v>
      </c>
      <c r="P689" s="189">
        <v>16</v>
      </c>
      <c r="Q689" s="34" t="s">
        <v>252</v>
      </c>
      <c r="R689" s="190" t="s">
        <v>253</v>
      </c>
    </row>
    <row r="690" spans="1:18" ht="11.25" thickBot="1" x14ac:dyDescent="0.3">
      <c r="A690" s="340" t="s">
        <v>170</v>
      </c>
      <c r="B690" s="341"/>
      <c r="C690" s="341"/>
      <c r="D690" s="341"/>
      <c r="E690" s="341"/>
      <c r="F690" s="341"/>
      <c r="G690" s="341"/>
      <c r="H690" s="341"/>
      <c r="I690" s="341"/>
      <c r="J690" s="341"/>
      <c r="K690" s="341"/>
      <c r="L690" s="341"/>
      <c r="M690" s="341"/>
      <c r="N690" s="341"/>
      <c r="O690" s="341"/>
      <c r="P690" s="341"/>
      <c r="Q690" s="341"/>
      <c r="R690" s="342"/>
    </row>
    <row r="691" spans="1:18" x14ac:dyDescent="0.25">
      <c r="A691" s="92" t="s">
        <v>264</v>
      </c>
      <c r="B691" s="160" t="s">
        <v>120</v>
      </c>
      <c r="C691" s="114">
        <v>19</v>
      </c>
      <c r="D691" s="108">
        <v>0</v>
      </c>
      <c r="E691" s="42" t="s">
        <v>7</v>
      </c>
      <c r="F691" s="42"/>
      <c r="G691" s="94"/>
      <c r="H691" s="95"/>
      <c r="I691" s="92"/>
      <c r="J691" s="114"/>
      <c r="K691" s="108"/>
      <c r="L691" s="92"/>
      <c r="M691" s="96"/>
      <c r="N691" s="128">
        <f>J691*M691</f>
        <v>0</v>
      </c>
      <c r="O691" s="120">
        <f t="shared" ref="O691:O692" si="116">M691*K691</f>
        <v>0</v>
      </c>
      <c r="P691" s="97"/>
      <c r="Q691" s="128">
        <f>ROUND(N691+(N691*P691),2)</f>
        <v>0</v>
      </c>
      <c r="R691" s="122">
        <f t="shared" ref="R691:R692" si="117">ROUND(O691+(O691*P691),2)</f>
        <v>0</v>
      </c>
    </row>
    <row r="692" spans="1:18" x14ac:dyDescent="0.25">
      <c r="A692" s="72" t="s">
        <v>265</v>
      </c>
      <c r="B692" s="30" t="s">
        <v>121</v>
      </c>
      <c r="C692" s="118">
        <v>1</v>
      </c>
      <c r="D692" s="112">
        <v>0</v>
      </c>
      <c r="E692" s="42" t="s">
        <v>7</v>
      </c>
      <c r="F692" s="4"/>
      <c r="G692" s="6"/>
      <c r="H692" s="17"/>
      <c r="I692" s="72"/>
      <c r="J692" s="118"/>
      <c r="K692" s="112"/>
      <c r="L692" s="72"/>
      <c r="M692" s="76"/>
      <c r="N692" s="128">
        <f>J692*M692</f>
        <v>0</v>
      </c>
      <c r="O692" s="120">
        <f t="shared" si="116"/>
        <v>0</v>
      </c>
      <c r="P692" s="97"/>
      <c r="Q692" s="128">
        <f t="shared" ref="Q692" si="118">ROUND(N692+(N692*P692),2)</f>
        <v>0</v>
      </c>
      <c r="R692" s="122">
        <f t="shared" si="117"/>
        <v>0</v>
      </c>
    </row>
    <row r="693" spans="1:18" s="310" customFormat="1" ht="11.25" thickBot="1" x14ac:dyDescent="0.3">
      <c r="A693" s="323"/>
      <c r="B693" s="324"/>
      <c r="C693" s="325"/>
      <c r="D693" s="325"/>
      <c r="E693" s="326"/>
      <c r="F693" s="313"/>
      <c r="G693" s="314"/>
      <c r="H693" s="313"/>
      <c r="I693" s="313"/>
      <c r="J693" s="315"/>
      <c r="K693" s="316"/>
      <c r="L693" s="316"/>
      <c r="M693" s="317" t="s">
        <v>276</v>
      </c>
      <c r="N693" s="318">
        <f>SUM(N691:N692)</f>
        <v>0</v>
      </c>
      <c r="O693" s="319">
        <f>SUM(O692)</f>
        <v>0</v>
      </c>
      <c r="P693" s="320"/>
      <c r="Q693" s="321">
        <f>SUM(Q691:Q692)</f>
        <v>0</v>
      </c>
      <c r="R693" s="322">
        <f>SUM(R692)</f>
        <v>0</v>
      </c>
    </row>
    <row r="694" spans="1:18" ht="11.25" thickBot="1" x14ac:dyDescent="0.3">
      <c r="A694" s="209"/>
      <c r="B694" s="26"/>
      <c r="C694" s="27"/>
      <c r="D694" s="27"/>
      <c r="E694" s="28"/>
      <c r="F694" s="21"/>
      <c r="G694" s="208"/>
      <c r="H694" s="21"/>
      <c r="I694" s="21"/>
      <c r="J694" s="102"/>
      <c r="K694" s="101"/>
      <c r="L694" s="101"/>
      <c r="M694" s="273"/>
      <c r="N694" s="103"/>
      <c r="O694" s="103"/>
      <c r="P694" s="104"/>
      <c r="Q694" s="23"/>
    </row>
    <row r="695" spans="1:18" ht="11.25" thickBot="1" x14ac:dyDescent="0.3">
      <c r="A695" s="209"/>
      <c r="B695" s="26"/>
      <c r="C695" s="27"/>
      <c r="D695" s="27"/>
      <c r="E695" s="28"/>
      <c r="F695" s="343" t="s">
        <v>170</v>
      </c>
      <c r="G695" s="344"/>
      <c r="H695" s="344"/>
      <c r="I695" s="344"/>
      <c r="J695" s="344"/>
      <c r="K695" s="344"/>
      <c r="L695" s="344"/>
      <c r="M695" s="344"/>
      <c r="N695" s="344"/>
      <c r="O695" s="344"/>
      <c r="P695" s="344"/>
      <c r="Q695" s="344"/>
      <c r="R695" s="345"/>
    </row>
    <row r="696" spans="1:18" ht="21.75" customHeight="1" thickBot="1" x14ac:dyDescent="0.3">
      <c r="A696" s="209"/>
      <c r="B696" s="26"/>
      <c r="C696" s="27"/>
      <c r="D696" s="27"/>
      <c r="E696" s="28"/>
      <c r="F696" s="346" t="s">
        <v>277</v>
      </c>
      <c r="G696" s="347"/>
      <c r="H696" s="348" t="s">
        <v>278</v>
      </c>
      <c r="I696" s="347"/>
      <c r="J696" s="107" t="s">
        <v>279</v>
      </c>
      <c r="K696" s="349" t="s">
        <v>280</v>
      </c>
      <c r="L696" s="350"/>
      <c r="M696" s="351" t="s">
        <v>281</v>
      </c>
      <c r="N696" s="352"/>
      <c r="O696" s="351" t="s">
        <v>282</v>
      </c>
      <c r="P696" s="352"/>
      <c r="Q696" s="351" t="s">
        <v>283</v>
      </c>
      <c r="R696" s="353"/>
    </row>
    <row r="697" spans="1:18" x14ac:dyDescent="0.25">
      <c r="A697" s="209"/>
      <c r="B697" s="26"/>
      <c r="C697" s="27"/>
      <c r="D697" s="27"/>
      <c r="E697" s="28"/>
      <c r="F697" s="106" t="s">
        <v>284</v>
      </c>
      <c r="G697" s="124" t="s">
        <v>285</v>
      </c>
      <c r="H697" s="106" t="s">
        <v>284</v>
      </c>
      <c r="I697" s="124" t="s">
        <v>285</v>
      </c>
      <c r="J697" s="354">
        <v>0.5</v>
      </c>
      <c r="K697" s="106" t="s">
        <v>284</v>
      </c>
      <c r="L697" s="124" t="s">
        <v>285</v>
      </c>
      <c r="M697" s="274" t="s">
        <v>284</v>
      </c>
      <c r="N697" s="124" t="s">
        <v>285</v>
      </c>
      <c r="O697" s="106" t="s">
        <v>284</v>
      </c>
      <c r="P697" s="124" t="s">
        <v>285</v>
      </c>
      <c r="Q697" s="106" t="s">
        <v>284</v>
      </c>
      <c r="R697" s="124" t="s">
        <v>285</v>
      </c>
    </row>
    <row r="698" spans="1:18" x14ac:dyDescent="0.25">
      <c r="A698" s="209"/>
      <c r="B698" s="26"/>
      <c r="C698" s="27"/>
      <c r="D698" s="27"/>
      <c r="E698" s="28"/>
      <c r="F698" s="130">
        <f>N693</f>
        <v>0</v>
      </c>
      <c r="G698" s="125">
        <f>O693</f>
        <v>0</v>
      </c>
      <c r="H698" s="130">
        <f>Q693</f>
        <v>0</v>
      </c>
      <c r="I698" s="126">
        <f>R693</f>
        <v>0</v>
      </c>
      <c r="J698" s="355"/>
      <c r="K698" s="131">
        <f>F698*J697</f>
        <v>0</v>
      </c>
      <c r="L698" s="126">
        <f>G698*J697</f>
        <v>0</v>
      </c>
      <c r="M698" s="132">
        <f>J697*H698</f>
        <v>0</v>
      </c>
      <c r="N698" s="127">
        <f>J697*I698</f>
        <v>0</v>
      </c>
      <c r="O698" s="132">
        <f>F698+K698</f>
        <v>0</v>
      </c>
      <c r="P698" s="127">
        <f>G698+L698</f>
        <v>0</v>
      </c>
      <c r="Q698" s="132">
        <f>H698+M698</f>
        <v>0</v>
      </c>
      <c r="R698" s="127">
        <f>I698+N698</f>
        <v>0</v>
      </c>
    </row>
    <row r="699" spans="1:18" s="310" customFormat="1" ht="11.25" thickBot="1" x14ac:dyDescent="0.3">
      <c r="A699" s="323"/>
      <c r="B699" s="324"/>
      <c r="C699" s="325"/>
      <c r="D699" s="325"/>
      <c r="E699" s="326"/>
      <c r="F699" s="373">
        <f>F698+G698</f>
        <v>0</v>
      </c>
      <c r="G699" s="374"/>
      <c r="H699" s="375">
        <f>H698+I698</f>
        <v>0</v>
      </c>
      <c r="I699" s="376"/>
      <c r="J699" s="356"/>
      <c r="K699" s="377">
        <f>K698+L698</f>
        <v>0</v>
      </c>
      <c r="L699" s="378"/>
      <c r="M699" s="377">
        <f>M698+N698</f>
        <v>0</v>
      </c>
      <c r="N699" s="378"/>
      <c r="O699" s="377">
        <f>O698+P698</f>
        <v>0</v>
      </c>
      <c r="P699" s="378"/>
      <c r="Q699" s="377">
        <f>Q698+R698</f>
        <v>0</v>
      </c>
      <c r="R699" s="378"/>
    </row>
    <row r="700" spans="1:18" x14ac:dyDescent="0.25">
      <c r="A700" s="209"/>
      <c r="B700" s="26"/>
      <c r="C700" s="27"/>
      <c r="D700" s="27"/>
      <c r="E700" s="28"/>
      <c r="F700" s="28"/>
      <c r="G700" s="211"/>
      <c r="H700" s="75"/>
      <c r="I700" s="75"/>
      <c r="J700" s="79"/>
      <c r="K700" s="79"/>
      <c r="L700" s="79"/>
      <c r="M700" s="80"/>
      <c r="N700" s="23"/>
      <c r="O700" s="23"/>
      <c r="P700" s="29"/>
      <c r="Q700" s="23"/>
    </row>
    <row r="701" spans="1:18" ht="11.25" thickBot="1" x14ac:dyDescent="0.3">
      <c r="A701" s="209"/>
      <c r="B701" s="26"/>
      <c r="C701" s="27"/>
      <c r="D701" s="27"/>
      <c r="E701" s="28"/>
      <c r="F701" s="28"/>
      <c r="G701" s="211"/>
      <c r="H701" s="75"/>
      <c r="I701" s="75"/>
      <c r="J701" s="79"/>
      <c r="K701" s="79"/>
      <c r="L701" s="79"/>
      <c r="M701" s="80"/>
      <c r="N701" s="23"/>
      <c r="O701" s="23"/>
      <c r="P701" s="29"/>
      <c r="Q701" s="23"/>
    </row>
    <row r="702" spans="1:18" s="201" customFormat="1" ht="31.5" x14ac:dyDescent="0.25">
      <c r="A702" s="133" t="s">
        <v>0</v>
      </c>
      <c r="B702" s="134" t="s">
        <v>1</v>
      </c>
      <c r="C702" s="135" t="s">
        <v>256</v>
      </c>
      <c r="D702" s="136" t="s">
        <v>257</v>
      </c>
      <c r="E702" s="134" t="s">
        <v>255</v>
      </c>
      <c r="F702" s="134" t="s">
        <v>286</v>
      </c>
      <c r="G702" s="134" t="s">
        <v>2</v>
      </c>
      <c r="H702" s="134" t="s">
        <v>3</v>
      </c>
      <c r="I702" s="134" t="s">
        <v>4</v>
      </c>
      <c r="J702" s="137" t="s">
        <v>258</v>
      </c>
      <c r="K702" s="138" t="s">
        <v>259</v>
      </c>
      <c r="L702" s="134" t="s">
        <v>5</v>
      </c>
      <c r="M702" s="139" t="s">
        <v>172</v>
      </c>
      <c r="N702" s="140" t="s">
        <v>260</v>
      </c>
      <c r="O702" s="141" t="s">
        <v>261</v>
      </c>
      <c r="P702" s="142" t="s">
        <v>6</v>
      </c>
      <c r="Q702" s="140" t="s">
        <v>262</v>
      </c>
      <c r="R702" s="143" t="s">
        <v>263</v>
      </c>
    </row>
    <row r="703" spans="1:18" ht="11.25" thickBot="1" x14ac:dyDescent="0.3">
      <c r="A703" s="212">
        <v>1</v>
      </c>
      <c r="B703" s="34">
        <v>2</v>
      </c>
      <c r="C703" s="187">
        <v>3</v>
      </c>
      <c r="D703" s="187">
        <v>4</v>
      </c>
      <c r="E703" s="34">
        <v>5</v>
      </c>
      <c r="F703" s="34">
        <v>6</v>
      </c>
      <c r="G703" s="34">
        <v>7</v>
      </c>
      <c r="H703" s="34">
        <v>8</v>
      </c>
      <c r="I703" s="34">
        <v>9</v>
      </c>
      <c r="J703" s="188">
        <v>10</v>
      </c>
      <c r="K703" s="188">
        <v>11</v>
      </c>
      <c r="L703" s="34">
        <v>12</v>
      </c>
      <c r="M703" s="189">
        <v>13</v>
      </c>
      <c r="N703" s="34" t="s">
        <v>250</v>
      </c>
      <c r="O703" s="34" t="s">
        <v>251</v>
      </c>
      <c r="P703" s="189">
        <v>16</v>
      </c>
      <c r="Q703" s="34" t="s">
        <v>252</v>
      </c>
      <c r="R703" s="190" t="s">
        <v>253</v>
      </c>
    </row>
    <row r="704" spans="1:18" ht="11.25" thickBot="1" x14ac:dyDescent="0.3">
      <c r="A704" s="340" t="s">
        <v>171</v>
      </c>
      <c r="B704" s="341"/>
      <c r="C704" s="341"/>
      <c r="D704" s="341"/>
      <c r="E704" s="341"/>
      <c r="F704" s="341"/>
      <c r="G704" s="341"/>
      <c r="H704" s="341"/>
      <c r="I704" s="341"/>
      <c r="J704" s="341"/>
      <c r="K704" s="341"/>
      <c r="L704" s="341"/>
      <c r="M704" s="341"/>
      <c r="N704" s="341"/>
      <c r="O704" s="341"/>
      <c r="P704" s="341"/>
      <c r="Q704" s="341"/>
      <c r="R704" s="342"/>
    </row>
    <row r="705" spans="1:18" x14ac:dyDescent="0.25">
      <c r="A705" s="92" t="s">
        <v>264</v>
      </c>
      <c r="B705" s="195" t="s">
        <v>122</v>
      </c>
      <c r="C705" s="151">
        <v>32</v>
      </c>
      <c r="D705" s="156">
        <v>0</v>
      </c>
      <c r="E705" s="25" t="s">
        <v>7</v>
      </c>
      <c r="F705" s="25"/>
      <c r="G705" s="94"/>
      <c r="H705" s="95"/>
      <c r="I705" s="92"/>
      <c r="J705" s="151"/>
      <c r="K705" s="156"/>
      <c r="L705" s="92"/>
      <c r="M705" s="96"/>
      <c r="N705" s="128">
        <f>J705*M705</f>
        <v>0</v>
      </c>
      <c r="O705" s="120">
        <f t="shared" ref="O705" si="119">M705*K705</f>
        <v>0</v>
      </c>
      <c r="P705" s="97"/>
      <c r="Q705" s="128">
        <f>ROUND(N705+(N705*P705),2)</f>
        <v>0</v>
      </c>
      <c r="R705" s="122">
        <f t="shared" ref="R705" si="120">ROUND(O705+(O705*P705),2)</f>
        <v>0</v>
      </c>
    </row>
    <row r="706" spans="1:18" ht="11.25" thickBot="1" x14ac:dyDescent="0.3">
      <c r="A706" s="206"/>
      <c r="C706" s="20"/>
      <c r="D706" s="20"/>
      <c r="E706" s="21"/>
      <c r="F706" s="74"/>
      <c r="G706" s="205"/>
      <c r="H706" s="74"/>
      <c r="I706" s="74"/>
      <c r="J706" s="100"/>
      <c r="K706" s="101"/>
      <c r="L706" s="101"/>
      <c r="M706" s="272" t="s">
        <v>276</v>
      </c>
      <c r="N706" s="173">
        <f>SUM(N705)</f>
        <v>0</v>
      </c>
      <c r="O706" s="172">
        <f>SUM(O705)</f>
        <v>0</v>
      </c>
      <c r="P706" s="105"/>
      <c r="Q706" s="157">
        <f>SUM(Q705)</f>
        <v>0</v>
      </c>
      <c r="R706" s="158">
        <f>SUM(R705)</f>
        <v>0</v>
      </c>
    </row>
    <row r="707" spans="1:18" ht="11.25" thickBot="1" x14ac:dyDescent="0.3">
      <c r="F707" s="21"/>
      <c r="G707" s="208"/>
      <c r="H707" s="21"/>
      <c r="I707" s="21"/>
      <c r="J707" s="102"/>
      <c r="K707" s="101"/>
      <c r="L707" s="101"/>
      <c r="M707" s="273"/>
      <c r="N707" s="103"/>
      <c r="O707" s="103"/>
      <c r="P707" s="104"/>
      <c r="Q707" s="23"/>
    </row>
    <row r="708" spans="1:18" ht="11.25" thickBot="1" x14ac:dyDescent="0.3">
      <c r="F708" s="343" t="s">
        <v>171</v>
      </c>
      <c r="G708" s="344"/>
      <c r="H708" s="344"/>
      <c r="I708" s="344"/>
      <c r="J708" s="344"/>
      <c r="K708" s="344"/>
      <c r="L708" s="344"/>
      <c r="M708" s="344"/>
      <c r="N708" s="344"/>
      <c r="O708" s="344"/>
      <c r="P708" s="344"/>
      <c r="Q708" s="344"/>
      <c r="R708" s="345"/>
    </row>
    <row r="709" spans="1:18" ht="21.75" customHeight="1" thickBot="1" x14ac:dyDescent="0.3">
      <c r="F709" s="346" t="s">
        <v>277</v>
      </c>
      <c r="G709" s="347"/>
      <c r="H709" s="348" t="s">
        <v>278</v>
      </c>
      <c r="I709" s="347"/>
      <c r="J709" s="107" t="s">
        <v>279</v>
      </c>
      <c r="K709" s="349" t="s">
        <v>280</v>
      </c>
      <c r="L709" s="350"/>
      <c r="M709" s="351" t="s">
        <v>281</v>
      </c>
      <c r="N709" s="352"/>
      <c r="O709" s="351" t="s">
        <v>282</v>
      </c>
      <c r="P709" s="352"/>
      <c r="Q709" s="351" t="s">
        <v>283</v>
      </c>
      <c r="R709" s="353"/>
    </row>
    <row r="710" spans="1:18" x14ac:dyDescent="0.25">
      <c r="F710" s="106" t="s">
        <v>284</v>
      </c>
      <c r="G710" s="124" t="s">
        <v>285</v>
      </c>
      <c r="H710" s="106" t="s">
        <v>284</v>
      </c>
      <c r="I710" s="124" t="s">
        <v>285</v>
      </c>
      <c r="J710" s="354">
        <v>0.5</v>
      </c>
      <c r="K710" s="106" t="s">
        <v>284</v>
      </c>
      <c r="L710" s="124" t="s">
        <v>285</v>
      </c>
      <c r="M710" s="274" t="s">
        <v>284</v>
      </c>
      <c r="N710" s="124" t="s">
        <v>285</v>
      </c>
      <c r="O710" s="106" t="s">
        <v>284</v>
      </c>
      <c r="P710" s="124" t="s">
        <v>285</v>
      </c>
      <c r="Q710" s="106" t="s">
        <v>284</v>
      </c>
      <c r="R710" s="124" t="s">
        <v>285</v>
      </c>
    </row>
    <row r="711" spans="1:18" x14ac:dyDescent="0.25">
      <c r="F711" s="130">
        <f>N706</f>
        <v>0</v>
      </c>
      <c r="G711" s="125">
        <f>O706</f>
        <v>0</v>
      </c>
      <c r="H711" s="130">
        <f>Q706</f>
        <v>0</v>
      </c>
      <c r="I711" s="126">
        <f>R706</f>
        <v>0</v>
      </c>
      <c r="J711" s="355"/>
      <c r="K711" s="131">
        <f>F711*J710</f>
        <v>0</v>
      </c>
      <c r="L711" s="126">
        <f>G711*J710</f>
        <v>0</v>
      </c>
      <c r="M711" s="132">
        <f>J710*H711</f>
        <v>0</v>
      </c>
      <c r="N711" s="127">
        <f>J710*I711</f>
        <v>0</v>
      </c>
      <c r="O711" s="132">
        <f>F711+K711</f>
        <v>0</v>
      </c>
      <c r="P711" s="127">
        <f>G711+L711</f>
        <v>0</v>
      </c>
      <c r="Q711" s="132">
        <f>H711+M711</f>
        <v>0</v>
      </c>
      <c r="R711" s="127">
        <f>I711+N711</f>
        <v>0</v>
      </c>
    </row>
    <row r="712" spans="1:18" ht="11.25" thickBot="1" x14ac:dyDescent="0.3">
      <c r="F712" s="357">
        <f>F711+G711</f>
        <v>0</v>
      </c>
      <c r="G712" s="358"/>
      <c r="H712" s="359">
        <f>H711+I711</f>
        <v>0</v>
      </c>
      <c r="I712" s="360"/>
      <c r="J712" s="356"/>
      <c r="K712" s="361">
        <f>K711+L711</f>
        <v>0</v>
      </c>
      <c r="L712" s="362"/>
      <c r="M712" s="361">
        <f>M711+N711</f>
        <v>0</v>
      </c>
      <c r="N712" s="362"/>
      <c r="O712" s="361">
        <f>O711+P711</f>
        <v>0</v>
      </c>
      <c r="P712" s="362"/>
      <c r="Q712" s="361">
        <f>Q711+R711</f>
        <v>0</v>
      </c>
      <c r="R712" s="362"/>
    </row>
    <row r="714" spans="1:18" ht="11.25" thickBot="1" x14ac:dyDescent="0.3"/>
    <row r="715" spans="1:18" s="201" customFormat="1" ht="31.5" x14ac:dyDescent="0.25">
      <c r="A715" s="133" t="s">
        <v>0</v>
      </c>
      <c r="B715" s="134" t="s">
        <v>1</v>
      </c>
      <c r="C715" s="135" t="s">
        <v>256</v>
      </c>
      <c r="D715" s="136" t="s">
        <v>257</v>
      </c>
      <c r="E715" s="134" t="s">
        <v>255</v>
      </c>
      <c r="F715" s="134" t="s">
        <v>286</v>
      </c>
      <c r="G715" s="134" t="s">
        <v>2</v>
      </c>
      <c r="H715" s="134" t="s">
        <v>3</v>
      </c>
      <c r="I715" s="134" t="s">
        <v>4</v>
      </c>
      <c r="J715" s="137" t="s">
        <v>258</v>
      </c>
      <c r="K715" s="138" t="s">
        <v>259</v>
      </c>
      <c r="L715" s="134" t="s">
        <v>5</v>
      </c>
      <c r="M715" s="139" t="s">
        <v>172</v>
      </c>
      <c r="N715" s="140" t="s">
        <v>260</v>
      </c>
      <c r="O715" s="141" t="s">
        <v>261</v>
      </c>
      <c r="P715" s="142" t="s">
        <v>6</v>
      </c>
      <c r="Q715" s="140" t="s">
        <v>262</v>
      </c>
      <c r="R715" s="143" t="s">
        <v>263</v>
      </c>
    </row>
    <row r="716" spans="1:18" ht="11.25" thickBot="1" x14ac:dyDescent="0.3">
      <c r="A716" s="212">
        <v>1</v>
      </c>
      <c r="B716" s="34">
        <v>2</v>
      </c>
      <c r="C716" s="187">
        <v>3</v>
      </c>
      <c r="D716" s="187">
        <v>4</v>
      </c>
      <c r="E716" s="34">
        <v>5</v>
      </c>
      <c r="F716" s="34">
        <v>6</v>
      </c>
      <c r="G716" s="34">
        <v>7</v>
      </c>
      <c r="H716" s="34">
        <v>8</v>
      </c>
      <c r="I716" s="34">
        <v>9</v>
      </c>
      <c r="J716" s="188">
        <v>10</v>
      </c>
      <c r="K716" s="188">
        <v>11</v>
      </c>
      <c r="L716" s="34">
        <v>12</v>
      </c>
      <c r="M716" s="189">
        <v>13</v>
      </c>
      <c r="N716" s="34" t="s">
        <v>250</v>
      </c>
      <c r="O716" s="34" t="s">
        <v>251</v>
      </c>
      <c r="P716" s="189">
        <v>16</v>
      </c>
      <c r="Q716" s="34" t="s">
        <v>252</v>
      </c>
      <c r="R716" s="190" t="s">
        <v>253</v>
      </c>
    </row>
    <row r="717" spans="1:18" ht="11.25" thickBot="1" x14ac:dyDescent="0.3">
      <c r="A717" s="340" t="s">
        <v>188</v>
      </c>
      <c r="B717" s="341"/>
      <c r="C717" s="341"/>
      <c r="D717" s="341"/>
      <c r="E717" s="341"/>
      <c r="F717" s="341"/>
      <c r="G717" s="341"/>
      <c r="H717" s="341"/>
      <c r="I717" s="341"/>
      <c r="J717" s="341"/>
      <c r="K717" s="341"/>
      <c r="L717" s="341"/>
      <c r="M717" s="341"/>
      <c r="N717" s="341"/>
      <c r="O717" s="341"/>
      <c r="P717" s="341"/>
      <c r="Q717" s="341"/>
      <c r="R717" s="342"/>
    </row>
    <row r="718" spans="1:18" ht="42" customHeight="1" x14ac:dyDescent="0.25">
      <c r="A718" s="92" t="s">
        <v>264</v>
      </c>
      <c r="B718" s="191" t="s">
        <v>84</v>
      </c>
      <c r="C718" s="186">
        <v>8000</v>
      </c>
      <c r="D718" s="185">
        <v>0</v>
      </c>
      <c r="E718" s="39" t="s">
        <v>85</v>
      </c>
      <c r="F718" s="159"/>
      <c r="G718" s="94"/>
      <c r="H718" s="95"/>
      <c r="I718" s="92"/>
      <c r="J718" s="186"/>
      <c r="K718" s="185"/>
      <c r="L718" s="92"/>
      <c r="M718" s="184"/>
      <c r="N718" s="128">
        <f>J718*M718</f>
        <v>0</v>
      </c>
      <c r="O718" s="120">
        <f t="shared" ref="O718" si="121">M718*K718</f>
        <v>0</v>
      </c>
      <c r="P718" s="97"/>
      <c r="Q718" s="128">
        <f>ROUND(N718+(N718*P718),2)</f>
        <v>0</v>
      </c>
      <c r="R718" s="122">
        <f t="shared" ref="R718" si="122">ROUND(O718+(O718*P718),2)</f>
        <v>0</v>
      </c>
    </row>
    <row r="719" spans="1:18" ht="11.25" thickBot="1" x14ac:dyDescent="0.3">
      <c r="A719" s="206"/>
      <c r="C719" s="20"/>
      <c r="D719" s="20"/>
      <c r="E719" s="21"/>
      <c r="F719" s="74"/>
      <c r="G719" s="205"/>
      <c r="H719" s="74"/>
      <c r="I719" s="74"/>
      <c r="J719" s="100"/>
      <c r="K719" s="101"/>
      <c r="L719" s="101"/>
      <c r="M719" s="272" t="s">
        <v>276</v>
      </c>
      <c r="N719" s="173">
        <f>SUM(N718)</f>
        <v>0</v>
      </c>
      <c r="O719" s="172">
        <f>SUM(O718)</f>
        <v>0</v>
      </c>
      <c r="P719" s="105"/>
      <c r="Q719" s="157">
        <f>SUM(Q718)</f>
        <v>0</v>
      </c>
      <c r="R719" s="158">
        <f>SUM(R718)</f>
        <v>0</v>
      </c>
    </row>
    <row r="720" spans="1:18" ht="11.25" thickBot="1" x14ac:dyDescent="0.3">
      <c r="A720" s="206"/>
      <c r="C720" s="20"/>
      <c r="D720" s="20"/>
      <c r="E720" s="21"/>
      <c r="F720" s="21"/>
      <c r="G720" s="208"/>
      <c r="H720" s="21"/>
      <c r="I720" s="21"/>
      <c r="J720" s="102"/>
      <c r="K720" s="101"/>
      <c r="L720" s="101"/>
      <c r="M720" s="273"/>
      <c r="N720" s="103"/>
      <c r="O720" s="103"/>
      <c r="P720" s="104"/>
      <c r="Q720" s="23"/>
    </row>
    <row r="721" spans="1:18" ht="11.25" thickBot="1" x14ac:dyDescent="0.3">
      <c r="A721" s="206"/>
      <c r="C721" s="20"/>
      <c r="D721" s="20"/>
      <c r="E721" s="21"/>
      <c r="F721" s="343" t="s">
        <v>188</v>
      </c>
      <c r="G721" s="344"/>
      <c r="H721" s="344"/>
      <c r="I721" s="344"/>
      <c r="J721" s="344"/>
      <c r="K721" s="344"/>
      <c r="L721" s="344"/>
      <c r="M721" s="344"/>
      <c r="N721" s="344"/>
      <c r="O721" s="344"/>
      <c r="P721" s="344"/>
      <c r="Q721" s="344"/>
      <c r="R721" s="345"/>
    </row>
    <row r="722" spans="1:18" ht="21.75" customHeight="1" thickBot="1" x14ac:dyDescent="0.3">
      <c r="A722" s="206"/>
      <c r="C722" s="20"/>
      <c r="D722" s="20"/>
      <c r="E722" s="21"/>
      <c r="F722" s="346" t="s">
        <v>277</v>
      </c>
      <c r="G722" s="347"/>
      <c r="H722" s="348" t="s">
        <v>278</v>
      </c>
      <c r="I722" s="347"/>
      <c r="J722" s="107" t="s">
        <v>279</v>
      </c>
      <c r="K722" s="349" t="s">
        <v>280</v>
      </c>
      <c r="L722" s="350"/>
      <c r="M722" s="351" t="s">
        <v>281</v>
      </c>
      <c r="N722" s="352"/>
      <c r="O722" s="351" t="s">
        <v>282</v>
      </c>
      <c r="P722" s="352"/>
      <c r="Q722" s="351" t="s">
        <v>283</v>
      </c>
      <c r="R722" s="353"/>
    </row>
    <row r="723" spans="1:18" x14ac:dyDescent="0.25">
      <c r="A723" s="206"/>
      <c r="C723" s="20"/>
      <c r="D723" s="20"/>
      <c r="E723" s="21"/>
      <c r="F723" s="106" t="s">
        <v>284</v>
      </c>
      <c r="G723" s="124" t="s">
        <v>285</v>
      </c>
      <c r="H723" s="106" t="s">
        <v>284</v>
      </c>
      <c r="I723" s="124" t="s">
        <v>285</v>
      </c>
      <c r="J723" s="354">
        <v>0.5</v>
      </c>
      <c r="K723" s="106" t="s">
        <v>284</v>
      </c>
      <c r="L723" s="124" t="s">
        <v>285</v>
      </c>
      <c r="M723" s="274" t="s">
        <v>284</v>
      </c>
      <c r="N723" s="124" t="s">
        <v>285</v>
      </c>
      <c r="O723" s="106" t="s">
        <v>284</v>
      </c>
      <c r="P723" s="124" t="s">
        <v>285</v>
      </c>
      <c r="Q723" s="106" t="s">
        <v>284</v>
      </c>
      <c r="R723" s="124" t="s">
        <v>285</v>
      </c>
    </row>
    <row r="724" spans="1:18" x14ac:dyDescent="0.25">
      <c r="A724" s="206"/>
      <c r="C724" s="20"/>
      <c r="D724" s="20"/>
      <c r="E724" s="21"/>
      <c r="F724" s="130">
        <f>N719</f>
        <v>0</v>
      </c>
      <c r="G724" s="125">
        <f>O719</f>
        <v>0</v>
      </c>
      <c r="H724" s="130">
        <f>Q719</f>
        <v>0</v>
      </c>
      <c r="I724" s="126">
        <f>R719</f>
        <v>0</v>
      </c>
      <c r="J724" s="355"/>
      <c r="K724" s="131">
        <f>F724*J723</f>
        <v>0</v>
      </c>
      <c r="L724" s="126">
        <f>G724*J723</f>
        <v>0</v>
      </c>
      <c r="M724" s="132">
        <f>J723*H724</f>
        <v>0</v>
      </c>
      <c r="N724" s="127">
        <f>J723*I724</f>
        <v>0</v>
      </c>
      <c r="O724" s="132">
        <f>F724+K724</f>
        <v>0</v>
      </c>
      <c r="P724" s="127">
        <f>G724+L724</f>
        <v>0</v>
      </c>
      <c r="Q724" s="132">
        <f>H724+M724</f>
        <v>0</v>
      </c>
      <c r="R724" s="127">
        <f>I724+N724</f>
        <v>0</v>
      </c>
    </row>
    <row r="725" spans="1:18" ht="11.25" thickBot="1" x14ac:dyDescent="0.3">
      <c r="A725" s="206"/>
      <c r="C725" s="20"/>
      <c r="D725" s="20"/>
      <c r="E725" s="21"/>
      <c r="F725" s="357">
        <f>F724+G724</f>
        <v>0</v>
      </c>
      <c r="G725" s="358"/>
      <c r="H725" s="359">
        <f>H724+I724</f>
        <v>0</v>
      </c>
      <c r="I725" s="360"/>
      <c r="J725" s="356"/>
      <c r="K725" s="361">
        <f>K724+L724</f>
        <v>0</v>
      </c>
      <c r="L725" s="362"/>
      <c r="M725" s="361">
        <f>M724+N724</f>
        <v>0</v>
      </c>
      <c r="N725" s="362"/>
      <c r="O725" s="361">
        <f>O724+P724</f>
        <v>0</v>
      </c>
      <c r="P725" s="362"/>
      <c r="Q725" s="361">
        <f>Q724+R724</f>
        <v>0</v>
      </c>
      <c r="R725" s="362"/>
    </row>
    <row r="726" spans="1:18" x14ac:dyDescent="0.25">
      <c r="A726" s="206"/>
      <c r="C726" s="20"/>
      <c r="D726" s="20"/>
      <c r="E726" s="21"/>
      <c r="F726" s="21"/>
      <c r="G726" s="208"/>
      <c r="H726" s="21"/>
      <c r="I726" s="21"/>
      <c r="J726" s="79"/>
      <c r="K726" s="79"/>
      <c r="L726" s="79"/>
      <c r="M726" s="80"/>
      <c r="N726" s="23"/>
      <c r="O726" s="23"/>
      <c r="P726" s="24"/>
      <c r="Q726" s="23"/>
    </row>
    <row r="727" spans="1:18" ht="11.25" thickBot="1" x14ac:dyDescent="0.3"/>
    <row r="728" spans="1:18" s="201" customFormat="1" ht="31.5" x14ac:dyDescent="0.25">
      <c r="A728" s="133" t="s">
        <v>0</v>
      </c>
      <c r="B728" s="134" t="s">
        <v>1</v>
      </c>
      <c r="C728" s="135" t="s">
        <v>256</v>
      </c>
      <c r="D728" s="136" t="s">
        <v>257</v>
      </c>
      <c r="E728" s="134" t="s">
        <v>255</v>
      </c>
      <c r="F728" s="134" t="s">
        <v>286</v>
      </c>
      <c r="G728" s="134" t="s">
        <v>2</v>
      </c>
      <c r="H728" s="134" t="s">
        <v>3</v>
      </c>
      <c r="I728" s="134" t="s">
        <v>4</v>
      </c>
      <c r="J728" s="137" t="s">
        <v>258</v>
      </c>
      <c r="K728" s="138" t="s">
        <v>259</v>
      </c>
      <c r="L728" s="134" t="s">
        <v>5</v>
      </c>
      <c r="M728" s="139" t="s">
        <v>172</v>
      </c>
      <c r="N728" s="140" t="s">
        <v>260</v>
      </c>
      <c r="O728" s="141" t="s">
        <v>261</v>
      </c>
      <c r="P728" s="142" t="s">
        <v>6</v>
      </c>
      <c r="Q728" s="140" t="s">
        <v>262</v>
      </c>
      <c r="R728" s="143" t="s">
        <v>263</v>
      </c>
    </row>
    <row r="729" spans="1:18" ht="11.25" thickBot="1" x14ac:dyDescent="0.3">
      <c r="A729" s="212">
        <v>1</v>
      </c>
      <c r="B729" s="34">
        <v>2</v>
      </c>
      <c r="C729" s="187">
        <v>3</v>
      </c>
      <c r="D729" s="187">
        <v>4</v>
      </c>
      <c r="E729" s="34">
        <v>5</v>
      </c>
      <c r="F729" s="34">
        <v>6</v>
      </c>
      <c r="G729" s="34">
        <v>7</v>
      </c>
      <c r="H729" s="34">
        <v>8</v>
      </c>
      <c r="I729" s="34">
        <v>9</v>
      </c>
      <c r="J729" s="188">
        <v>10</v>
      </c>
      <c r="K729" s="188">
        <v>11</v>
      </c>
      <c r="L729" s="34">
        <v>12</v>
      </c>
      <c r="M729" s="189">
        <v>13</v>
      </c>
      <c r="N729" s="34" t="s">
        <v>250</v>
      </c>
      <c r="O729" s="34" t="s">
        <v>251</v>
      </c>
      <c r="P729" s="189">
        <v>16</v>
      </c>
      <c r="Q729" s="34" t="s">
        <v>252</v>
      </c>
      <c r="R729" s="190" t="s">
        <v>253</v>
      </c>
    </row>
    <row r="730" spans="1:18" ht="11.25" thickBot="1" x14ac:dyDescent="0.3">
      <c r="A730" s="340" t="s">
        <v>303</v>
      </c>
      <c r="B730" s="341"/>
      <c r="C730" s="341"/>
      <c r="D730" s="341"/>
      <c r="E730" s="341"/>
      <c r="F730" s="341"/>
      <c r="G730" s="341"/>
      <c r="H730" s="341"/>
      <c r="I730" s="341"/>
      <c r="J730" s="341"/>
      <c r="K730" s="341"/>
      <c r="L730" s="341"/>
      <c r="M730" s="341"/>
      <c r="N730" s="341"/>
      <c r="O730" s="341"/>
      <c r="P730" s="341"/>
      <c r="Q730" s="341"/>
      <c r="R730" s="342"/>
    </row>
    <row r="731" spans="1:18" x14ac:dyDescent="0.25">
      <c r="A731" s="248" t="s">
        <v>264</v>
      </c>
      <c r="B731" s="249" t="s">
        <v>173</v>
      </c>
      <c r="C731" s="186">
        <v>50</v>
      </c>
      <c r="D731" s="185">
        <v>300</v>
      </c>
      <c r="E731" s="250" t="s">
        <v>7</v>
      </c>
      <c r="F731" s="250"/>
      <c r="G731" s="251"/>
      <c r="H731" s="252"/>
      <c r="I731" s="248"/>
      <c r="J731" s="186"/>
      <c r="K731" s="185"/>
      <c r="L731" s="253"/>
      <c r="M731" s="254"/>
      <c r="N731" s="128">
        <f>J731*M731</f>
        <v>0</v>
      </c>
      <c r="O731" s="120">
        <f>M731*K731</f>
        <v>0</v>
      </c>
      <c r="P731" s="255"/>
      <c r="Q731" s="128">
        <f>ROUND(N731+(N731*P731),2)</f>
        <v>0</v>
      </c>
      <c r="R731" s="122">
        <f>ROUND(O731+(O731*P731),2)</f>
        <v>0</v>
      </c>
    </row>
    <row r="732" spans="1:18" ht="11.25" thickBot="1" x14ac:dyDescent="0.3">
      <c r="F732" s="74"/>
      <c r="G732" s="205"/>
      <c r="H732" s="74"/>
      <c r="I732" s="74"/>
      <c r="J732" s="100"/>
      <c r="K732" s="101"/>
      <c r="L732" s="101"/>
      <c r="M732" s="272" t="s">
        <v>276</v>
      </c>
      <c r="N732" s="173">
        <f>SUM(N731)</f>
        <v>0</v>
      </c>
      <c r="O732" s="172">
        <f>SUM(O731)</f>
        <v>0</v>
      </c>
      <c r="P732" s="105"/>
      <c r="Q732" s="157">
        <f>SUM(Q731)</f>
        <v>0</v>
      </c>
      <c r="R732" s="158">
        <f>SUM(R731)</f>
        <v>0</v>
      </c>
    </row>
    <row r="733" spans="1:18" ht="11.25" thickBot="1" x14ac:dyDescent="0.3">
      <c r="F733" s="21"/>
      <c r="G733" s="208"/>
      <c r="H733" s="21"/>
      <c r="I733" s="21"/>
      <c r="J733" s="102"/>
      <c r="K733" s="101"/>
      <c r="L733" s="101"/>
      <c r="M733" s="273"/>
      <c r="N733" s="103"/>
      <c r="O733" s="103"/>
      <c r="P733" s="104"/>
      <c r="Q733" s="23"/>
    </row>
    <row r="734" spans="1:18" ht="11.25" thickBot="1" x14ac:dyDescent="0.3">
      <c r="F734" s="343" t="s">
        <v>303</v>
      </c>
      <c r="G734" s="344"/>
      <c r="H734" s="344"/>
      <c r="I734" s="344"/>
      <c r="J734" s="344"/>
      <c r="K734" s="344"/>
      <c r="L734" s="344"/>
      <c r="M734" s="344"/>
      <c r="N734" s="344"/>
      <c r="O734" s="344"/>
      <c r="P734" s="344"/>
      <c r="Q734" s="344"/>
      <c r="R734" s="345"/>
    </row>
    <row r="735" spans="1:18" ht="21.75" customHeight="1" thickBot="1" x14ac:dyDescent="0.3">
      <c r="F735" s="346" t="s">
        <v>277</v>
      </c>
      <c r="G735" s="347"/>
      <c r="H735" s="348" t="s">
        <v>278</v>
      </c>
      <c r="I735" s="347"/>
      <c r="J735" s="107" t="s">
        <v>279</v>
      </c>
      <c r="K735" s="349" t="s">
        <v>280</v>
      </c>
      <c r="L735" s="350"/>
      <c r="M735" s="351" t="s">
        <v>281</v>
      </c>
      <c r="N735" s="352"/>
      <c r="O735" s="351" t="s">
        <v>282</v>
      </c>
      <c r="P735" s="352"/>
      <c r="Q735" s="351" t="s">
        <v>283</v>
      </c>
      <c r="R735" s="353"/>
    </row>
    <row r="736" spans="1:18" x14ac:dyDescent="0.25">
      <c r="F736" s="106" t="s">
        <v>284</v>
      </c>
      <c r="G736" s="124" t="s">
        <v>285</v>
      </c>
      <c r="H736" s="106" t="s">
        <v>284</v>
      </c>
      <c r="I736" s="124" t="s">
        <v>285</v>
      </c>
      <c r="J736" s="354">
        <v>0.5</v>
      </c>
      <c r="K736" s="106" t="s">
        <v>284</v>
      </c>
      <c r="L736" s="124" t="s">
        <v>285</v>
      </c>
      <c r="M736" s="274" t="s">
        <v>284</v>
      </c>
      <c r="N736" s="124" t="s">
        <v>285</v>
      </c>
      <c r="O736" s="106" t="s">
        <v>284</v>
      </c>
      <c r="P736" s="124" t="s">
        <v>285</v>
      </c>
      <c r="Q736" s="106" t="s">
        <v>284</v>
      </c>
      <c r="R736" s="124" t="s">
        <v>285</v>
      </c>
    </row>
    <row r="737" spans="1:18" x14ac:dyDescent="0.25">
      <c r="F737" s="130">
        <f>N732</f>
        <v>0</v>
      </c>
      <c r="G737" s="125">
        <f>O732</f>
        <v>0</v>
      </c>
      <c r="H737" s="130">
        <f>Q732</f>
        <v>0</v>
      </c>
      <c r="I737" s="126">
        <f>R732</f>
        <v>0</v>
      </c>
      <c r="J737" s="355"/>
      <c r="K737" s="131">
        <f>F737*J736</f>
        <v>0</v>
      </c>
      <c r="L737" s="126">
        <f>G737*J736</f>
        <v>0</v>
      </c>
      <c r="M737" s="132">
        <f>J736*H737</f>
        <v>0</v>
      </c>
      <c r="N737" s="127">
        <f>J736*I737</f>
        <v>0</v>
      </c>
      <c r="O737" s="132">
        <f>F737+K737</f>
        <v>0</v>
      </c>
      <c r="P737" s="127">
        <f>G737+L737</f>
        <v>0</v>
      </c>
      <c r="Q737" s="132">
        <f>H737+M737</f>
        <v>0</v>
      </c>
      <c r="R737" s="127">
        <f>I737+N737</f>
        <v>0</v>
      </c>
    </row>
    <row r="738" spans="1:18" ht="11.25" thickBot="1" x14ac:dyDescent="0.3">
      <c r="F738" s="357">
        <f>F737+G737</f>
        <v>0</v>
      </c>
      <c r="G738" s="358"/>
      <c r="H738" s="359">
        <f>H737+I737</f>
        <v>0</v>
      </c>
      <c r="I738" s="360"/>
      <c r="J738" s="356"/>
      <c r="K738" s="361">
        <f>K737+L737</f>
        <v>0</v>
      </c>
      <c r="L738" s="362"/>
      <c r="M738" s="361">
        <f>M737+N737</f>
        <v>0</v>
      </c>
      <c r="N738" s="362"/>
      <c r="O738" s="361">
        <f>O737+P737</f>
        <v>0</v>
      </c>
      <c r="P738" s="362"/>
      <c r="Q738" s="361">
        <f>Q737+R737</f>
        <v>0</v>
      </c>
      <c r="R738" s="362"/>
    </row>
    <row r="740" spans="1:18" ht="11.25" thickBot="1" x14ac:dyDescent="0.3"/>
    <row r="741" spans="1:18" s="201" customFormat="1" ht="31.5" x14ac:dyDescent="0.25">
      <c r="A741" s="133" t="s">
        <v>0</v>
      </c>
      <c r="B741" s="134" t="s">
        <v>1</v>
      </c>
      <c r="C741" s="135" t="s">
        <v>256</v>
      </c>
      <c r="D741" s="136" t="s">
        <v>257</v>
      </c>
      <c r="E741" s="134" t="s">
        <v>255</v>
      </c>
      <c r="F741" s="134" t="s">
        <v>286</v>
      </c>
      <c r="G741" s="134" t="s">
        <v>2</v>
      </c>
      <c r="H741" s="134" t="s">
        <v>3</v>
      </c>
      <c r="I741" s="134" t="s">
        <v>4</v>
      </c>
      <c r="J741" s="137" t="s">
        <v>258</v>
      </c>
      <c r="K741" s="138" t="s">
        <v>259</v>
      </c>
      <c r="L741" s="134" t="s">
        <v>5</v>
      </c>
      <c r="M741" s="139" t="s">
        <v>172</v>
      </c>
      <c r="N741" s="140" t="s">
        <v>260</v>
      </c>
      <c r="O741" s="141" t="s">
        <v>261</v>
      </c>
      <c r="P741" s="142" t="s">
        <v>6</v>
      </c>
      <c r="Q741" s="140" t="s">
        <v>262</v>
      </c>
      <c r="R741" s="143" t="s">
        <v>263</v>
      </c>
    </row>
    <row r="742" spans="1:18" ht="11.25" thickBot="1" x14ac:dyDescent="0.3">
      <c r="A742" s="212">
        <v>1</v>
      </c>
      <c r="B742" s="34">
        <v>2</v>
      </c>
      <c r="C742" s="187">
        <v>3</v>
      </c>
      <c r="D742" s="187">
        <v>4</v>
      </c>
      <c r="E742" s="34">
        <v>5</v>
      </c>
      <c r="F742" s="34">
        <v>6</v>
      </c>
      <c r="G742" s="34">
        <v>7</v>
      </c>
      <c r="H742" s="34">
        <v>8</v>
      </c>
      <c r="I742" s="34">
        <v>9</v>
      </c>
      <c r="J742" s="188">
        <v>10</v>
      </c>
      <c r="K742" s="188">
        <v>11</v>
      </c>
      <c r="L742" s="34">
        <v>12</v>
      </c>
      <c r="M742" s="189">
        <v>13</v>
      </c>
      <c r="N742" s="34" t="s">
        <v>250</v>
      </c>
      <c r="O742" s="34" t="s">
        <v>251</v>
      </c>
      <c r="P742" s="189">
        <v>16</v>
      </c>
      <c r="Q742" s="34" t="s">
        <v>252</v>
      </c>
      <c r="R742" s="190" t="s">
        <v>253</v>
      </c>
    </row>
    <row r="743" spans="1:18" ht="11.25" thickBot="1" x14ac:dyDescent="0.3">
      <c r="A743" s="340" t="s">
        <v>189</v>
      </c>
      <c r="B743" s="341"/>
      <c r="C743" s="341"/>
      <c r="D743" s="341"/>
      <c r="E743" s="341"/>
      <c r="F743" s="341"/>
      <c r="G743" s="341"/>
      <c r="H743" s="341"/>
      <c r="I743" s="341"/>
      <c r="J743" s="341"/>
      <c r="K743" s="341"/>
      <c r="L743" s="341"/>
      <c r="M743" s="341"/>
      <c r="N743" s="341"/>
      <c r="O743" s="341"/>
      <c r="P743" s="341"/>
      <c r="Q743" s="341"/>
      <c r="R743" s="342"/>
    </row>
    <row r="744" spans="1:18" x14ac:dyDescent="0.25">
      <c r="A744" s="248" t="s">
        <v>264</v>
      </c>
      <c r="B744" s="249" t="s">
        <v>190</v>
      </c>
      <c r="C744" s="186">
        <v>40</v>
      </c>
      <c r="D744" s="185">
        <v>0</v>
      </c>
      <c r="E744" s="250" t="s">
        <v>7</v>
      </c>
      <c r="F744" s="250"/>
      <c r="G744" s="251"/>
      <c r="H744" s="252"/>
      <c r="I744" s="248"/>
      <c r="J744" s="186"/>
      <c r="K744" s="185"/>
      <c r="L744" s="253"/>
      <c r="M744" s="254"/>
      <c r="N744" s="128">
        <f>J744*M744</f>
        <v>0</v>
      </c>
      <c r="O744" s="120">
        <f t="shared" ref="O744" si="123">M744*K744</f>
        <v>0</v>
      </c>
      <c r="P744" s="255"/>
      <c r="Q744" s="128">
        <f>ROUND(N744+(N744*P744),2)</f>
        <v>0</v>
      </c>
      <c r="R744" s="122">
        <f t="shared" ref="R744" si="124">ROUND(O744+(O744*P744),2)</f>
        <v>0</v>
      </c>
    </row>
    <row r="745" spans="1:18" ht="11.25" thickBot="1" x14ac:dyDescent="0.3">
      <c r="F745" s="74"/>
      <c r="G745" s="205"/>
      <c r="H745" s="74"/>
      <c r="I745" s="74"/>
      <c r="J745" s="100"/>
      <c r="K745" s="101"/>
      <c r="L745" s="101"/>
      <c r="M745" s="272" t="s">
        <v>276</v>
      </c>
      <c r="N745" s="173">
        <f>SUM(N744)</f>
        <v>0</v>
      </c>
      <c r="O745" s="172">
        <f>SUM(O744)</f>
        <v>0</v>
      </c>
      <c r="P745" s="105"/>
      <c r="Q745" s="157">
        <f>SUM(Q744)</f>
        <v>0</v>
      </c>
      <c r="R745" s="158">
        <f>SUM(R744)</f>
        <v>0</v>
      </c>
    </row>
    <row r="746" spans="1:18" ht="11.25" thickBot="1" x14ac:dyDescent="0.3">
      <c r="F746" s="21"/>
      <c r="G746" s="208"/>
      <c r="H746" s="21"/>
      <c r="I746" s="21"/>
      <c r="J746" s="102"/>
      <c r="K746" s="101"/>
      <c r="L746" s="101"/>
      <c r="M746" s="273"/>
      <c r="N746" s="103"/>
      <c r="O746" s="103"/>
      <c r="P746" s="104"/>
      <c r="Q746" s="23"/>
    </row>
    <row r="747" spans="1:18" ht="11.25" thickBot="1" x14ac:dyDescent="0.3">
      <c r="F747" s="343" t="s">
        <v>189</v>
      </c>
      <c r="G747" s="344"/>
      <c r="H747" s="344"/>
      <c r="I747" s="344"/>
      <c r="J747" s="344"/>
      <c r="K747" s="344"/>
      <c r="L747" s="344"/>
      <c r="M747" s="344"/>
      <c r="N747" s="344"/>
      <c r="O747" s="344"/>
      <c r="P747" s="344"/>
      <c r="Q747" s="344"/>
      <c r="R747" s="345"/>
    </row>
    <row r="748" spans="1:18" ht="21.75" customHeight="1" thickBot="1" x14ac:dyDescent="0.3">
      <c r="F748" s="346" t="s">
        <v>277</v>
      </c>
      <c r="G748" s="347"/>
      <c r="H748" s="348" t="s">
        <v>278</v>
      </c>
      <c r="I748" s="347"/>
      <c r="J748" s="107" t="s">
        <v>279</v>
      </c>
      <c r="K748" s="349" t="s">
        <v>280</v>
      </c>
      <c r="L748" s="350"/>
      <c r="M748" s="351" t="s">
        <v>281</v>
      </c>
      <c r="N748" s="352"/>
      <c r="O748" s="351" t="s">
        <v>282</v>
      </c>
      <c r="P748" s="352"/>
      <c r="Q748" s="351" t="s">
        <v>283</v>
      </c>
      <c r="R748" s="353"/>
    </row>
    <row r="749" spans="1:18" x14ac:dyDescent="0.25">
      <c r="F749" s="106" t="s">
        <v>284</v>
      </c>
      <c r="G749" s="124" t="s">
        <v>285</v>
      </c>
      <c r="H749" s="106" t="s">
        <v>284</v>
      </c>
      <c r="I749" s="124" t="s">
        <v>285</v>
      </c>
      <c r="J749" s="354">
        <v>0.5</v>
      </c>
      <c r="K749" s="106" t="s">
        <v>284</v>
      </c>
      <c r="L749" s="124" t="s">
        <v>285</v>
      </c>
      <c r="M749" s="274" t="s">
        <v>284</v>
      </c>
      <c r="N749" s="124" t="s">
        <v>285</v>
      </c>
      <c r="O749" s="106" t="s">
        <v>284</v>
      </c>
      <c r="P749" s="124" t="s">
        <v>285</v>
      </c>
      <c r="Q749" s="106" t="s">
        <v>284</v>
      </c>
      <c r="R749" s="124" t="s">
        <v>285</v>
      </c>
    </row>
    <row r="750" spans="1:18" x14ac:dyDescent="0.25">
      <c r="F750" s="130">
        <f>N745</f>
        <v>0</v>
      </c>
      <c r="G750" s="125">
        <f>O745</f>
        <v>0</v>
      </c>
      <c r="H750" s="130">
        <f>Q745</f>
        <v>0</v>
      </c>
      <c r="I750" s="126">
        <f>R745</f>
        <v>0</v>
      </c>
      <c r="J750" s="355"/>
      <c r="K750" s="131">
        <f>F750*J749</f>
        <v>0</v>
      </c>
      <c r="L750" s="126">
        <f>G750*J749</f>
        <v>0</v>
      </c>
      <c r="M750" s="132">
        <f>J749*H750</f>
        <v>0</v>
      </c>
      <c r="N750" s="127">
        <f>J749*I750</f>
        <v>0</v>
      </c>
      <c r="O750" s="132">
        <f>F750+K750</f>
        <v>0</v>
      </c>
      <c r="P750" s="127">
        <f>G750+L750</f>
        <v>0</v>
      </c>
      <c r="Q750" s="132">
        <f>H750+M750</f>
        <v>0</v>
      </c>
      <c r="R750" s="127">
        <f>I750+N750</f>
        <v>0</v>
      </c>
    </row>
    <row r="751" spans="1:18" ht="11.25" thickBot="1" x14ac:dyDescent="0.3">
      <c r="F751" s="357">
        <f>F750+G750</f>
        <v>0</v>
      </c>
      <c r="G751" s="358"/>
      <c r="H751" s="359">
        <f>H750+I750</f>
        <v>0</v>
      </c>
      <c r="I751" s="360"/>
      <c r="J751" s="356"/>
      <c r="K751" s="361">
        <f>K750+L750</f>
        <v>0</v>
      </c>
      <c r="L751" s="362"/>
      <c r="M751" s="361">
        <f>M750+N750</f>
        <v>0</v>
      </c>
      <c r="N751" s="362"/>
      <c r="O751" s="361">
        <f>O750+P750</f>
        <v>0</v>
      </c>
      <c r="P751" s="362"/>
      <c r="Q751" s="361">
        <f>Q750+R750</f>
        <v>0</v>
      </c>
      <c r="R751" s="362"/>
    </row>
    <row r="753" spans="1:18" ht="11.25" thickBot="1" x14ac:dyDescent="0.3"/>
    <row r="754" spans="1:18" s="201" customFormat="1" ht="31.5" x14ac:dyDescent="0.25">
      <c r="A754" s="133" t="s">
        <v>0</v>
      </c>
      <c r="B754" s="134" t="s">
        <v>1</v>
      </c>
      <c r="C754" s="135" t="s">
        <v>256</v>
      </c>
      <c r="D754" s="136" t="s">
        <v>257</v>
      </c>
      <c r="E754" s="134" t="s">
        <v>255</v>
      </c>
      <c r="F754" s="134" t="s">
        <v>286</v>
      </c>
      <c r="G754" s="134" t="s">
        <v>2</v>
      </c>
      <c r="H754" s="134" t="s">
        <v>3</v>
      </c>
      <c r="I754" s="134" t="s">
        <v>4</v>
      </c>
      <c r="J754" s="137" t="s">
        <v>258</v>
      </c>
      <c r="K754" s="138" t="s">
        <v>259</v>
      </c>
      <c r="L754" s="134" t="s">
        <v>5</v>
      </c>
      <c r="M754" s="139" t="s">
        <v>172</v>
      </c>
      <c r="N754" s="140" t="s">
        <v>260</v>
      </c>
      <c r="O754" s="141" t="s">
        <v>261</v>
      </c>
      <c r="P754" s="142" t="s">
        <v>6</v>
      </c>
      <c r="Q754" s="140" t="s">
        <v>262</v>
      </c>
      <c r="R754" s="143" t="s">
        <v>263</v>
      </c>
    </row>
    <row r="755" spans="1:18" ht="11.25" thickBot="1" x14ac:dyDescent="0.3">
      <c r="A755" s="212">
        <v>1</v>
      </c>
      <c r="B755" s="34">
        <v>2</v>
      </c>
      <c r="C755" s="187">
        <v>3</v>
      </c>
      <c r="D755" s="187">
        <v>4</v>
      </c>
      <c r="E755" s="34">
        <v>5</v>
      </c>
      <c r="F755" s="34">
        <v>6</v>
      </c>
      <c r="G755" s="34">
        <v>7</v>
      </c>
      <c r="H755" s="34">
        <v>8</v>
      </c>
      <c r="I755" s="34">
        <v>9</v>
      </c>
      <c r="J755" s="188">
        <v>10</v>
      </c>
      <c r="K755" s="188">
        <v>11</v>
      </c>
      <c r="L755" s="34">
        <v>12</v>
      </c>
      <c r="M755" s="189">
        <v>13</v>
      </c>
      <c r="N755" s="34" t="s">
        <v>250</v>
      </c>
      <c r="O755" s="34" t="s">
        <v>251</v>
      </c>
      <c r="P755" s="189">
        <v>16</v>
      </c>
      <c r="Q755" s="34" t="s">
        <v>252</v>
      </c>
      <c r="R755" s="190" t="s">
        <v>253</v>
      </c>
    </row>
    <row r="756" spans="1:18" ht="11.25" thickBot="1" x14ac:dyDescent="0.3">
      <c r="A756" s="340" t="s">
        <v>191</v>
      </c>
      <c r="B756" s="341"/>
      <c r="C756" s="341"/>
      <c r="D756" s="341"/>
      <c r="E756" s="341"/>
      <c r="F756" s="341"/>
      <c r="G756" s="341"/>
      <c r="H756" s="341"/>
      <c r="I756" s="341"/>
      <c r="J756" s="341"/>
      <c r="K756" s="341"/>
      <c r="L756" s="341"/>
      <c r="M756" s="341"/>
      <c r="N756" s="341"/>
      <c r="O756" s="341"/>
      <c r="P756" s="341"/>
      <c r="Q756" s="341"/>
      <c r="R756" s="342"/>
    </row>
    <row r="757" spans="1:18" ht="73.5" customHeight="1" x14ac:dyDescent="0.25">
      <c r="A757" s="262" t="s">
        <v>264</v>
      </c>
      <c r="B757" s="263" t="s">
        <v>200</v>
      </c>
      <c r="C757" s="186">
        <v>9000</v>
      </c>
      <c r="D757" s="185">
        <v>0</v>
      </c>
      <c r="E757" s="39" t="s">
        <v>85</v>
      </c>
      <c r="F757" s="39"/>
      <c r="G757" s="94"/>
      <c r="H757" s="95"/>
      <c r="I757" s="92"/>
      <c r="J757" s="186"/>
      <c r="K757" s="185"/>
      <c r="L757" s="153"/>
      <c r="M757" s="264"/>
      <c r="N757" s="128">
        <f>J757*M757</f>
        <v>0</v>
      </c>
      <c r="O757" s="120">
        <f t="shared" ref="O757:O758" si="125">M757*K757</f>
        <v>0</v>
      </c>
      <c r="P757" s="97"/>
      <c r="Q757" s="128">
        <f>ROUND(N757+(N757*P757),2)</f>
        <v>0</v>
      </c>
      <c r="R757" s="122">
        <f t="shared" ref="R757:R758" si="126">ROUND(O757+(O757*P757),2)</f>
        <v>0</v>
      </c>
    </row>
    <row r="758" spans="1:18" ht="21" customHeight="1" x14ac:dyDescent="0.25">
      <c r="A758" s="261" t="s">
        <v>265</v>
      </c>
      <c r="B758" s="58" t="s">
        <v>201</v>
      </c>
      <c r="C758" s="116">
        <v>7000</v>
      </c>
      <c r="D758" s="110">
        <v>0</v>
      </c>
      <c r="E758" s="11" t="s">
        <v>85</v>
      </c>
      <c r="F758" s="11"/>
      <c r="G758" s="214"/>
      <c r="H758" s="11"/>
      <c r="I758" s="11"/>
      <c r="J758" s="116"/>
      <c r="K758" s="110"/>
      <c r="L758" s="11"/>
      <c r="M758" s="88"/>
      <c r="N758" s="128">
        <f>J758*M758</f>
        <v>0</v>
      </c>
      <c r="O758" s="120">
        <f t="shared" si="125"/>
        <v>0</v>
      </c>
      <c r="P758" s="59"/>
      <c r="Q758" s="128">
        <f>ROUND(N758+(N758*P758),2)</f>
        <v>0</v>
      </c>
      <c r="R758" s="122">
        <f t="shared" si="126"/>
        <v>0</v>
      </c>
    </row>
    <row r="759" spans="1:18" ht="11.25" thickBot="1" x14ac:dyDescent="0.3">
      <c r="F759" s="74"/>
      <c r="G759" s="205"/>
      <c r="H759" s="74"/>
      <c r="I759" s="74"/>
      <c r="J759" s="100"/>
      <c r="K759" s="101"/>
      <c r="L759" s="101"/>
      <c r="M759" s="272" t="s">
        <v>276</v>
      </c>
      <c r="N759" s="173">
        <f>SUM(N757:N758)</f>
        <v>0</v>
      </c>
      <c r="O759" s="172">
        <f>SUM(O757:O758)</f>
        <v>0</v>
      </c>
      <c r="P759" s="105"/>
      <c r="Q759" s="157">
        <f>SUM(Q757:Q758)</f>
        <v>0</v>
      </c>
      <c r="R759" s="158">
        <f>SUM(R757:R758)</f>
        <v>0</v>
      </c>
    </row>
    <row r="760" spans="1:18" ht="11.25" customHeight="1" thickBot="1" x14ac:dyDescent="0.3">
      <c r="B760" s="379" t="s">
        <v>202</v>
      </c>
      <c r="C760" s="379"/>
      <c r="D760" s="379"/>
      <c r="F760" s="21"/>
      <c r="G760" s="208"/>
      <c r="H760" s="21"/>
      <c r="I760" s="21"/>
      <c r="J760" s="102"/>
      <c r="K760" s="101"/>
      <c r="L760" s="101"/>
      <c r="M760" s="273"/>
      <c r="N760" s="103"/>
      <c r="O760" s="103"/>
      <c r="P760" s="104"/>
      <c r="Q760" s="23"/>
    </row>
    <row r="761" spans="1:18" ht="11.25" thickBot="1" x14ac:dyDescent="0.3">
      <c r="B761" s="379"/>
      <c r="C761" s="379"/>
      <c r="D761" s="379"/>
      <c r="F761" s="343" t="s">
        <v>191</v>
      </c>
      <c r="G761" s="344"/>
      <c r="H761" s="344"/>
      <c r="I761" s="344"/>
      <c r="J761" s="344"/>
      <c r="K761" s="344"/>
      <c r="L761" s="344"/>
      <c r="M761" s="344"/>
      <c r="N761" s="344"/>
      <c r="O761" s="344"/>
      <c r="P761" s="344"/>
      <c r="Q761" s="344"/>
      <c r="R761" s="345"/>
    </row>
    <row r="762" spans="1:18" ht="22.5" customHeight="1" thickBot="1" x14ac:dyDescent="0.3">
      <c r="B762" s="201" t="s">
        <v>203</v>
      </c>
      <c r="F762" s="346" t="s">
        <v>277</v>
      </c>
      <c r="G762" s="347"/>
      <c r="H762" s="348" t="s">
        <v>278</v>
      </c>
      <c r="I762" s="347"/>
      <c r="J762" s="107" t="s">
        <v>279</v>
      </c>
      <c r="K762" s="349" t="s">
        <v>280</v>
      </c>
      <c r="L762" s="350"/>
      <c r="M762" s="351" t="s">
        <v>281</v>
      </c>
      <c r="N762" s="352"/>
      <c r="O762" s="351" t="s">
        <v>282</v>
      </c>
      <c r="P762" s="352"/>
      <c r="Q762" s="351" t="s">
        <v>283</v>
      </c>
      <c r="R762" s="353"/>
    </row>
    <row r="763" spans="1:18" x14ac:dyDescent="0.25">
      <c r="B763" s="201" t="s">
        <v>304</v>
      </c>
      <c r="F763" s="106" t="s">
        <v>284</v>
      </c>
      <c r="G763" s="124" t="s">
        <v>285</v>
      </c>
      <c r="H763" s="106" t="s">
        <v>284</v>
      </c>
      <c r="I763" s="124" t="s">
        <v>285</v>
      </c>
      <c r="J763" s="354">
        <v>0.5</v>
      </c>
      <c r="K763" s="106" t="s">
        <v>284</v>
      </c>
      <c r="L763" s="124" t="s">
        <v>285</v>
      </c>
      <c r="M763" s="274" t="s">
        <v>284</v>
      </c>
      <c r="N763" s="124" t="s">
        <v>285</v>
      </c>
      <c r="O763" s="106" t="s">
        <v>284</v>
      </c>
      <c r="P763" s="124" t="s">
        <v>285</v>
      </c>
      <c r="Q763" s="106" t="s">
        <v>284</v>
      </c>
      <c r="R763" s="124" t="s">
        <v>285</v>
      </c>
    </row>
    <row r="764" spans="1:18" x14ac:dyDescent="0.25">
      <c r="B764" s="201" t="s">
        <v>305</v>
      </c>
      <c r="F764" s="130">
        <f>N759</f>
        <v>0</v>
      </c>
      <c r="G764" s="125">
        <f>O759</f>
        <v>0</v>
      </c>
      <c r="H764" s="130">
        <f>Q759</f>
        <v>0</v>
      </c>
      <c r="I764" s="126">
        <f>R759</f>
        <v>0</v>
      </c>
      <c r="J764" s="355"/>
      <c r="K764" s="131">
        <f>F764*J763</f>
        <v>0</v>
      </c>
      <c r="L764" s="126">
        <f>G764*J763</f>
        <v>0</v>
      </c>
      <c r="M764" s="132">
        <f>J763*H764</f>
        <v>0</v>
      </c>
      <c r="N764" s="127">
        <f>J763*I764</f>
        <v>0</v>
      </c>
      <c r="O764" s="132">
        <f>F764+K764</f>
        <v>0</v>
      </c>
      <c r="P764" s="127">
        <f>G764+L764</f>
        <v>0</v>
      </c>
      <c r="Q764" s="132">
        <f>H764+M764</f>
        <v>0</v>
      </c>
      <c r="R764" s="127">
        <f>I764+N764</f>
        <v>0</v>
      </c>
    </row>
    <row r="765" spans="1:18" ht="11.25" customHeight="1" thickBot="1" x14ac:dyDescent="0.3">
      <c r="B765" s="379" t="s">
        <v>306</v>
      </c>
      <c r="C765" s="379"/>
      <c r="D765" s="379"/>
      <c r="F765" s="357">
        <f>F764+G764</f>
        <v>0</v>
      </c>
      <c r="G765" s="358"/>
      <c r="H765" s="359">
        <f>H764+I764</f>
        <v>0</v>
      </c>
      <c r="I765" s="360"/>
      <c r="J765" s="356"/>
      <c r="K765" s="361">
        <f>K764+L764</f>
        <v>0</v>
      </c>
      <c r="L765" s="362"/>
      <c r="M765" s="361">
        <f>M764+N764</f>
        <v>0</v>
      </c>
      <c r="N765" s="362"/>
      <c r="O765" s="361">
        <f>O764+P764</f>
        <v>0</v>
      </c>
      <c r="P765" s="362"/>
      <c r="Q765" s="361">
        <f>Q764+R764</f>
        <v>0</v>
      </c>
      <c r="R765" s="362"/>
    </row>
    <row r="766" spans="1:18" x14ac:dyDescent="0.25">
      <c r="B766" s="379"/>
      <c r="C766" s="379"/>
      <c r="D766" s="379"/>
    </row>
    <row r="767" spans="1:18" ht="11.25" thickBot="1" x14ac:dyDescent="0.3"/>
    <row r="768" spans="1:18" s="201" customFormat="1" ht="31.5" x14ac:dyDescent="0.25">
      <c r="A768" s="133" t="s">
        <v>0</v>
      </c>
      <c r="B768" s="134" t="s">
        <v>1</v>
      </c>
      <c r="C768" s="135" t="s">
        <v>256</v>
      </c>
      <c r="D768" s="136" t="s">
        <v>257</v>
      </c>
      <c r="E768" s="134" t="s">
        <v>255</v>
      </c>
      <c r="F768" s="134" t="s">
        <v>286</v>
      </c>
      <c r="G768" s="134" t="s">
        <v>2</v>
      </c>
      <c r="H768" s="134" t="s">
        <v>3</v>
      </c>
      <c r="I768" s="134" t="s">
        <v>4</v>
      </c>
      <c r="J768" s="137" t="s">
        <v>258</v>
      </c>
      <c r="K768" s="138" t="s">
        <v>259</v>
      </c>
      <c r="L768" s="134" t="s">
        <v>5</v>
      </c>
      <c r="M768" s="139" t="s">
        <v>172</v>
      </c>
      <c r="N768" s="140" t="s">
        <v>260</v>
      </c>
      <c r="O768" s="141" t="s">
        <v>261</v>
      </c>
      <c r="P768" s="142" t="s">
        <v>6</v>
      </c>
      <c r="Q768" s="140" t="s">
        <v>262</v>
      </c>
      <c r="R768" s="143" t="s">
        <v>263</v>
      </c>
    </row>
    <row r="769" spans="1:18" ht="11.25" thickBot="1" x14ac:dyDescent="0.3">
      <c r="A769" s="212">
        <v>1</v>
      </c>
      <c r="B769" s="34">
        <v>2</v>
      </c>
      <c r="C769" s="187">
        <v>3</v>
      </c>
      <c r="D769" s="187">
        <v>4</v>
      </c>
      <c r="E769" s="34">
        <v>5</v>
      </c>
      <c r="F769" s="34">
        <v>6</v>
      </c>
      <c r="G769" s="34">
        <v>7</v>
      </c>
      <c r="H769" s="34">
        <v>8</v>
      </c>
      <c r="I769" s="34">
        <v>9</v>
      </c>
      <c r="J769" s="188">
        <v>10</v>
      </c>
      <c r="K769" s="188">
        <v>11</v>
      </c>
      <c r="L769" s="34">
        <v>12</v>
      </c>
      <c r="M769" s="189">
        <v>13</v>
      </c>
      <c r="N769" s="34" t="s">
        <v>250</v>
      </c>
      <c r="O769" s="34" t="s">
        <v>251</v>
      </c>
      <c r="P769" s="189">
        <v>16</v>
      </c>
      <c r="Q769" s="34" t="s">
        <v>252</v>
      </c>
      <c r="R769" s="190" t="s">
        <v>253</v>
      </c>
    </row>
    <row r="770" spans="1:18" ht="11.25" thickBot="1" x14ac:dyDescent="0.3">
      <c r="A770" s="340" t="s">
        <v>198</v>
      </c>
      <c r="B770" s="341"/>
      <c r="C770" s="341"/>
      <c r="D770" s="341"/>
      <c r="E770" s="341"/>
      <c r="F770" s="341"/>
      <c r="G770" s="341"/>
      <c r="H770" s="341"/>
      <c r="I770" s="341"/>
      <c r="J770" s="341"/>
      <c r="K770" s="341"/>
      <c r="L770" s="341"/>
      <c r="M770" s="341"/>
      <c r="N770" s="341"/>
      <c r="O770" s="341"/>
      <c r="P770" s="341"/>
      <c r="Q770" s="341"/>
      <c r="R770" s="342"/>
    </row>
    <row r="771" spans="1:18" ht="63" customHeight="1" x14ac:dyDescent="0.25">
      <c r="A771" s="262" t="s">
        <v>264</v>
      </c>
      <c r="B771" s="263" t="s">
        <v>307</v>
      </c>
      <c r="C771" s="186">
        <v>0</v>
      </c>
      <c r="D771" s="185">
        <v>16000</v>
      </c>
      <c r="E771" s="39" t="s">
        <v>85</v>
      </c>
      <c r="F771" s="39"/>
      <c r="G771" s="94"/>
      <c r="H771" s="95"/>
      <c r="I771" s="92"/>
      <c r="J771" s="186"/>
      <c r="K771" s="185"/>
      <c r="L771" s="153"/>
      <c r="M771" s="96"/>
      <c r="N771" s="128">
        <f t="shared" ref="N771" si="127">J771*M771</f>
        <v>0</v>
      </c>
      <c r="O771" s="120">
        <f>M771*K771</f>
        <v>0</v>
      </c>
      <c r="P771" s="97"/>
      <c r="Q771" s="128">
        <f t="shared" ref="Q771" si="128">ROUND(N771+(N771*P771),2)</f>
        <v>0</v>
      </c>
      <c r="R771" s="122">
        <f>ROUND(O771+(O771*P771),2)</f>
        <v>0</v>
      </c>
    </row>
    <row r="772" spans="1:18" ht="11.25" thickBot="1" x14ac:dyDescent="0.3">
      <c r="A772" s="61"/>
      <c r="B772" s="62"/>
      <c r="C772" s="28"/>
      <c r="D772" s="28"/>
      <c r="E772" s="28"/>
      <c r="F772" s="74"/>
      <c r="G772" s="205"/>
      <c r="H772" s="74"/>
      <c r="I772" s="74"/>
      <c r="J772" s="100"/>
      <c r="K772" s="101"/>
      <c r="L772" s="101"/>
      <c r="M772" s="272" t="s">
        <v>276</v>
      </c>
      <c r="N772" s="173">
        <f>SUM(N771)</f>
        <v>0</v>
      </c>
      <c r="O772" s="172">
        <f>SUM(O771)</f>
        <v>0</v>
      </c>
      <c r="P772" s="105"/>
      <c r="Q772" s="157">
        <f>SUM(Q771)</f>
        <v>0</v>
      </c>
      <c r="R772" s="158">
        <f>SUM(R771)</f>
        <v>0</v>
      </c>
    </row>
    <row r="773" spans="1:18" ht="11.25" thickBot="1" x14ac:dyDescent="0.3">
      <c r="A773" s="61"/>
      <c r="B773" s="62"/>
      <c r="C773" s="28"/>
      <c r="D773" s="28"/>
      <c r="E773" s="28"/>
      <c r="F773" s="21"/>
      <c r="G773" s="208"/>
      <c r="H773" s="21"/>
      <c r="I773" s="21"/>
      <c r="J773" s="102"/>
      <c r="K773" s="101"/>
      <c r="L773" s="101"/>
      <c r="M773" s="273"/>
      <c r="N773" s="103"/>
      <c r="O773" s="103"/>
      <c r="P773" s="104"/>
      <c r="Q773" s="23"/>
    </row>
    <row r="774" spans="1:18" ht="11.25" thickBot="1" x14ac:dyDescent="0.3">
      <c r="A774" s="61"/>
      <c r="B774" s="62"/>
      <c r="C774" s="28"/>
      <c r="D774" s="28"/>
      <c r="E774" s="28"/>
      <c r="F774" s="343" t="s">
        <v>198</v>
      </c>
      <c r="G774" s="344"/>
      <c r="H774" s="344"/>
      <c r="I774" s="344"/>
      <c r="J774" s="344"/>
      <c r="K774" s="344"/>
      <c r="L774" s="344"/>
      <c r="M774" s="344"/>
      <c r="N774" s="344"/>
      <c r="O774" s="344"/>
      <c r="P774" s="344"/>
      <c r="Q774" s="344"/>
      <c r="R774" s="345"/>
    </row>
    <row r="775" spans="1:18" ht="21.75" customHeight="1" thickBot="1" x14ac:dyDescent="0.3">
      <c r="A775" s="61"/>
      <c r="B775" s="62"/>
      <c r="C775" s="28"/>
      <c r="D775" s="28"/>
      <c r="E775" s="28"/>
      <c r="F775" s="346" t="s">
        <v>277</v>
      </c>
      <c r="G775" s="347"/>
      <c r="H775" s="348" t="s">
        <v>278</v>
      </c>
      <c r="I775" s="347"/>
      <c r="J775" s="107" t="s">
        <v>279</v>
      </c>
      <c r="K775" s="349" t="s">
        <v>280</v>
      </c>
      <c r="L775" s="350"/>
      <c r="M775" s="351" t="s">
        <v>281</v>
      </c>
      <c r="N775" s="352"/>
      <c r="O775" s="351" t="s">
        <v>282</v>
      </c>
      <c r="P775" s="352"/>
      <c r="Q775" s="351" t="s">
        <v>283</v>
      </c>
      <c r="R775" s="353"/>
    </row>
    <row r="776" spans="1:18" x14ac:dyDescent="0.25">
      <c r="A776" s="61"/>
      <c r="B776" s="62"/>
      <c r="C776" s="28"/>
      <c r="D776" s="28"/>
      <c r="E776" s="28"/>
      <c r="F776" s="106" t="s">
        <v>284</v>
      </c>
      <c r="G776" s="124" t="s">
        <v>285</v>
      </c>
      <c r="H776" s="106" t="s">
        <v>284</v>
      </c>
      <c r="I776" s="124" t="s">
        <v>285</v>
      </c>
      <c r="J776" s="354">
        <v>0.5</v>
      </c>
      <c r="K776" s="106" t="s">
        <v>284</v>
      </c>
      <c r="L776" s="124" t="s">
        <v>285</v>
      </c>
      <c r="M776" s="274" t="s">
        <v>284</v>
      </c>
      <c r="N776" s="124" t="s">
        <v>285</v>
      </c>
      <c r="O776" s="106" t="s">
        <v>284</v>
      </c>
      <c r="P776" s="124" t="s">
        <v>285</v>
      </c>
      <c r="Q776" s="106" t="s">
        <v>284</v>
      </c>
      <c r="R776" s="124" t="s">
        <v>285</v>
      </c>
    </row>
    <row r="777" spans="1:18" x14ac:dyDescent="0.25">
      <c r="A777" s="61"/>
      <c r="B777" s="62"/>
      <c r="C777" s="28"/>
      <c r="D777" s="28"/>
      <c r="E777" s="28"/>
      <c r="F777" s="130">
        <f>N772</f>
        <v>0</v>
      </c>
      <c r="G777" s="125">
        <f>O772</f>
        <v>0</v>
      </c>
      <c r="H777" s="130">
        <f>Q772</f>
        <v>0</v>
      </c>
      <c r="I777" s="126">
        <f>R772</f>
        <v>0</v>
      </c>
      <c r="J777" s="355"/>
      <c r="K777" s="131">
        <f>F777*J776</f>
        <v>0</v>
      </c>
      <c r="L777" s="126">
        <f>G777*J776</f>
        <v>0</v>
      </c>
      <c r="M777" s="132">
        <f>J776*H777</f>
        <v>0</v>
      </c>
      <c r="N777" s="127">
        <f>J776*I777</f>
        <v>0</v>
      </c>
      <c r="O777" s="132">
        <f>F777+K777</f>
        <v>0</v>
      </c>
      <c r="P777" s="127">
        <f>G777+L777</f>
        <v>0</v>
      </c>
      <c r="Q777" s="132">
        <f>H777+M777</f>
        <v>0</v>
      </c>
      <c r="R777" s="127">
        <f>I777+N777</f>
        <v>0</v>
      </c>
    </row>
    <row r="778" spans="1:18" ht="11.25" thickBot="1" x14ac:dyDescent="0.3">
      <c r="A778" s="61"/>
      <c r="B778" s="62"/>
      <c r="C778" s="28"/>
      <c r="D778" s="28"/>
      <c r="E778" s="28"/>
      <c r="F778" s="357">
        <f>F777+G777</f>
        <v>0</v>
      </c>
      <c r="G778" s="358"/>
      <c r="H778" s="359">
        <f>H777+I777</f>
        <v>0</v>
      </c>
      <c r="I778" s="360"/>
      <c r="J778" s="356"/>
      <c r="K778" s="361">
        <f>K777+L777</f>
        <v>0</v>
      </c>
      <c r="L778" s="362"/>
      <c r="M778" s="361">
        <f>M777+N777</f>
        <v>0</v>
      </c>
      <c r="N778" s="362"/>
      <c r="O778" s="361">
        <f>O777+P777</f>
        <v>0</v>
      </c>
      <c r="P778" s="362"/>
      <c r="Q778" s="361">
        <f>Q777+R777</f>
        <v>0</v>
      </c>
      <c r="R778" s="362"/>
    </row>
    <row r="779" spans="1:18" x14ac:dyDescent="0.25">
      <c r="A779" s="61"/>
      <c r="B779" s="62"/>
      <c r="C779" s="28"/>
      <c r="D779" s="28"/>
      <c r="E779" s="28"/>
      <c r="F779" s="28"/>
      <c r="G779" s="63"/>
      <c r="H779" s="89"/>
      <c r="I779" s="90"/>
      <c r="J779" s="28"/>
      <c r="K779" s="28"/>
      <c r="L779" s="64"/>
      <c r="M779" s="91"/>
      <c r="N779" s="65"/>
      <c r="O779" s="65"/>
      <c r="P779" s="66"/>
      <c r="Q779" s="65"/>
    </row>
    <row r="780" spans="1:18" ht="11.25" thickBot="1" x14ac:dyDescent="0.3"/>
    <row r="781" spans="1:18" s="201" customFormat="1" ht="31.5" x14ac:dyDescent="0.25">
      <c r="A781" s="133" t="s">
        <v>0</v>
      </c>
      <c r="B781" s="134" t="s">
        <v>1</v>
      </c>
      <c r="C781" s="135" t="s">
        <v>256</v>
      </c>
      <c r="D781" s="136" t="s">
        <v>257</v>
      </c>
      <c r="E781" s="134" t="s">
        <v>255</v>
      </c>
      <c r="F781" s="134" t="s">
        <v>286</v>
      </c>
      <c r="G781" s="134" t="s">
        <v>2</v>
      </c>
      <c r="H781" s="134" t="s">
        <v>3</v>
      </c>
      <c r="I781" s="134" t="s">
        <v>4</v>
      </c>
      <c r="J781" s="137" t="s">
        <v>258</v>
      </c>
      <c r="K781" s="138" t="s">
        <v>259</v>
      </c>
      <c r="L781" s="134" t="s">
        <v>5</v>
      </c>
      <c r="M781" s="139" t="s">
        <v>172</v>
      </c>
      <c r="N781" s="140" t="s">
        <v>260</v>
      </c>
      <c r="O781" s="141" t="s">
        <v>261</v>
      </c>
      <c r="P781" s="142" t="s">
        <v>6</v>
      </c>
      <c r="Q781" s="140" t="s">
        <v>262</v>
      </c>
      <c r="R781" s="143" t="s">
        <v>263</v>
      </c>
    </row>
    <row r="782" spans="1:18" ht="11.25" thickBot="1" x14ac:dyDescent="0.3">
      <c r="A782" s="212">
        <v>1</v>
      </c>
      <c r="B782" s="34">
        <v>2</v>
      </c>
      <c r="C782" s="187">
        <v>3</v>
      </c>
      <c r="D782" s="187">
        <v>4</v>
      </c>
      <c r="E782" s="34">
        <v>5</v>
      </c>
      <c r="F782" s="34">
        <v>6</v>
      </c>
      <c r="G782" s="34">
        <v>7</v>
      </c>
      <c r="H782" s="34">
        <v>8</v>
      </c>
      <c r="I782" s="34">
        <v>9</v>
      </c>
      <c r="J782" s="188">
        <v>10</v>
      </c>
      <c r="K782" s="188">
        <v>11</v>
      </c>
      <c r="L782" s="34">
        <v>12</v>
      </c>
      <c r="M782" s="189">
        <v>13</v>
      </c>
      <c r="N782" s="34" t="s">
        <v>250</v>
      </c>
      <c r="O782" s="34" t="s">
        <v>251</v>
      </c>
      <c r="P782" s="189">
        <v>16</v>
      </c>
      <c r="Q782" s="34" t="s">
        <v>252</v>
      </c>
      <c r="R782" s="190" t="s">
        <v>253</v>
      </c>
    </row>
    <row r="783" spans="1:18" ht="11.25" thickBot="1" x14ac:dyDescent="0.3">
      <c r="A783" s="340" t="s">
        <v>199</v>
      </c>
      <c r="B783" s="341"/>
      <c r="C783" s="341"/>
      <c r="D783" s="341"/>
      <c r="E783" s="341"/>
      <c r="F783" s="341"/>
      <c r="G783" s="341"/>
      <c r="H783" s="341"/>
      <c r="I783" s="341"/>
      <c r="J783" s="341"/>
      <c r="K783" s="341"/>
      <c r="L783" s="341"/>
      <c r="M783" s="341"/>
      <c r="N783" s="341"/>
      <c r="O783" s="341"/>
      <c r="P783" s="341"/>
      <c r="Q783" s="341"/>
      <c r="R783" s="342"/>
    </row>
    <row r="784" spans="1:18" ht="31.5" x14ac:dyDescent="0.25">
      <c r="A784" s="261" t="s">
        <v>264</v>
      </c>
      <c r="B784" s="57" t="s">
        <v>215</v>
      </c>
      <c r="C784" s="116">
        <v>20</v>
      </c>
      <c r="D784" s="110">
        <v>30</v>
      </c>
      <c r="E784" s="98" t="s">
        <v>85</v>
      </c>
      <c r="F784" s="98"/>
      <c r="G784" s="257"/>
      <c r="H784" s="258"/>
      <c r="I784" s="256"/>
      <c r="J784" s="116"/>
      <c r="K784" s="110"/>
      <c r="L784" s="99"/>
      <c r="M784" s="259"/>
      <c r="N784" s="128">
        <f>J784*M784</f>
        <v>0</v>
      </c>
      <c r="O784" s="120">
        <f>M784*K784</f>
        <v>0</v>
      </c>
      <c r="P784" s="260"/>
      <c r="Q784" s="128">
        <f>ROUND(N784+(N784*P784),2)</f>
        <v>0</v>
      </c>
      <c r="R784" s="122">
        <f>ROUND(O784+(O784*P784),2)</f>
        <v>0</v>
      </c>
    </row>
    <row r="785" spans="1:18" ht="11.25" thickBot="1" x14ac:dyDescent="0.3">
      <c r="F785" s="74"/>
      <c r="G785" s="205"/>
      <c r="H785" s="74"/>
      <c r="I785" s="74"/>
      <c r="J785" s="100"/>
      <c r="K785" s="101"/>
      <c r="L785" s="101"/>
      <c r="M785" s="272" t="s">
        <v>276</v>
      </c>
      <c r="N785" s="173">
        <f>SUM(N784)</f>
        <v>0</v>
      </c>
      <c r="O785" s="172">
        <f>SUM(O784)</f>
        <v>0</v>
      </c>
      <c r="P785" s="105"/>
      <c r="Q785" s="157">
        <f>SUM(Q784)</f>
        <v>0</v>
      </c>
      <c r="R785" s="158">
        <f>SUM(R784)</f>
        <v>0</v>
      </c>
    </row>
    <row r="786" spans="1:18" ht="11.25" thickBot="1" x14ac:dyDescent="0.3">
      <c r="F786" s="21"/>
      <c r="G786" s="208"/>
      <c r="H786" s="21"/>
      <c r="I786" s="21"/>
      <c r="J786" s="102"/>
      <c r="K786" s="101"/>
      <c r="L786" s="101"/>
      <c r="M786" s="273"/>
      <c r="N786" s="103"/>
      <c r="O786" s="103"/>
      <c r="P786" s="104"/>
      <c r="Q786" s="23"/>
    </row>
    <row r="787" spans="1:18" ht="11.25" thickBot="1" x14ac:dyDescent="0.3">
      <c r="F787" s="343" t="s">
        <v>199</v>
      </c>
      <c r="G787" s="344"/>
      <c r="H787" s="344"/>
      <c r="I787" s="344"/>
      <c r="J787" s="344"/>
      <c r="K787" s="344"/>
      <c r="L787" s="344"/>
      <c r="M787" s="344"/>
      <c r="N787" s="344"/>
      <c r="O787" s="344"/>
      <c r="P787" s="344"/>
      <c r="Q787" s="344"/>
      <c r="R787" s="345"/>
    </row>
    <row r="788" spans="1:18" ht="21.75" customHeight="1" thickBot="1" x14ac:dyDescent="0.3">
      <c r="F788" s="346" t="s">
        <v>277</v>
      </c>
      <c r="G788" s="347"/>
      <c r="H788" s="348" t="s">
        <v>278</v>
      </c>
      <c r="I788" s="347"/>
      <c r="J788" s="107" t="s">
        <v>279</v>
      </c>
      <c r="K788" s="349" t="s">
        <v>280</v>
      </c>
      <c r="L788" s="350"/>
      <c r="M788" s="351" t="s">
        <v>281</v>
      </c>
      <c r="N788" s="352"/>
      <c r="O788" s="351" t="s">
        <v>282</v>
      </c>
      <c r="P788" s="352"/>
      <c r="Q788" s="351" t="s">
        <v>283</v>
      </c>
      <c r="R788" s="353"/>
    </row>
    <row r="789" spans="1:18" x14ac:dyDescent="0.25">
      <c r="F789" s="106" t="s">
        <v>284</v>
      </c>
      <c r="G789" s="124" t="s">
        <v>285</v>
      </c>
      <c r="H789" s="106" t="s">
        <v>284</v>
      </c>
      <c r="I789" s="124" t="s">
        <v>285</v>
      </c>
      <c r="J789" s="354">
        <v>0.5</v>
      </c>
      <c r="K789" s="106" t="s">
        <v>284</v>
      </c>
      <c r="L789" s="124" t="s">
        <v>285</v>
      </c>
      <c r="M789" s="274" t="s">
        <v>284</v>
      </c>
      <c r="N789" s="124" t="s">
        <v>285</v>
      </c>
      <c r="O789" s="106" t="s">
        <v>284</v>
      </c>
      <c r="P789" s="124" t="s">
        <v>285</v>
      </c>
      <c r="Q789" s="106" t="s">
        <v>284</v>
      </c>
      <c r="R789" s="124" t="s">
        <v>285</v>
      </c>
    </row>
    <row r="790" spans="1:18" x14ac:dyDescent="0.25">
      <c r="F790" s="130">
        <f>N785</f>
        <v>0</v>
      </c>
      <c r="G790" s="125">
        <f>O785</f>
        <v>0</v>
      </c>
      <c r="H790" s="130">
        <f>Q785</f>
        <v>0</v>
      </c>
      <c r="I790" s="126">
        <f>R785</f>
        <v>0</v>
      </c>
      <c r="J790" s="355"/>
      <c r="K790" s="131">
        <f>F790*J789</f>
        <v>0</v>
      </c>
      <c r="L790" s="126">
        <f>G790*J789</f>
        <v>0</v>
      </c>
      <c r="M790" s="132">
        <f>J789*H790</f>
        <v>0</v>
      </c>
      <c r="N790" s="127">
        <f>J789*I790</f>
        <v>0</v>
      </c>
      <c r="O790" s="132">
        <f>F790+K790</f>
        <v>0</v>
      </c>
      <c r="P790" s="127">
        <f>G790+L790</f>
        <v>0</v>
      </c>
      <c r="Q790" s="132">
        <f>H790+M790</f>
        <v>0</v>
      </c>
      <c r="R790" s="127">
        <f>I790+N790</f>
        <v>0</v>
      </c>
    </row>
    <row r="791" spans="1:18" ht="11.25" thickBot="1" x14ac:dyDescent="0.3">
      <c r="F791" s="357">
        <f>F790+G790</f>
        <v>0</v>
      </c>
      <c r="G791" s="358"/>
      <c r="H791" s="359">
        <f>H790+I790</f>
        <v>0</v>
      </c>
      <c r="I791" s="360"/>
      <c r="J791" s="356"/>
      <c r="K791" s="361">
        <f>K790+L790</f>
        <v>0</v>
      </c>
      <c r="L791" s="362"/>
      <c r="M791" s="361">
        <f>M790+N790</f>
        <v>0</v>
      </c>
      <c r="N791" s="362"/>
      <c r="O791" s="361">
        <f>O790+P790</f>
        <v>0</v>
      </c>
      <c r="P791" s="362"/>
      <c r="Q791" s="361">
        <f>Q790+R790</f>
        <v>0</v>
      </c>
      <c r="R791" s="362"/>
    </row>
    <row r="792" spans="1:18" x14ac:dyDescent="0.25">
      <c r="O792" s="60"/>
    </row>
    <row r="793" spans="1:18" ht="11.25" thickBot="1" x14ac:dyDescent="0.3">
      <c r="O793" s="60"/>
    </row>
    <row r="794" spans="1:18" s="201" customFormat="1" ht="31.5" x14ac:dyDescent="0.25">
      <c r="A794" s="133" t="s">
        <v>0</v>
      </c>
      <c r="B794" s="134" t="s">
        <v>1</v>
      </c>
      <c r="C794" s="135" t="s">
        <v>256</v>
      </c>
      <c r="D794" s="136" t="s">
        <v>257</v>
      </c>
      <c r="E794" s="134" t="s">
        <v>255</v>
      </c>
      <c r="F794" s="134" t="s">
        <v>286</v>
      </c>
      <c r="G794" s="134" t="s">
        <v>2</v>
      </c>
      <c r="H794" s="134" t="s">
        <v>3</v>
      </c>
      <c r="I794" s="134" t="s">
        <v>4</v>
      </c>
      <c r="J794" s="137" t="s">
        <v>258</v>
      </c>
      <c r="K794" s="138" t="s">
        <v>259</v>
      </c>
      <c r="L794" s="134" t="s">
        <v>5</v>
      </c>
      <c r="M794" s="139" t="s">
        <v>172</v>
      </c>
      <c r="N794" s="140" t="s">
        <v>260</v>
      </c>
      <c r="O794" s="141" t="s">
        <v>261</v>
      </c>
      <c r="P794" s="142" t="s">
        <v>6</v>
      </c>
      <c r="Q794" s="140" t="s">
        <v>262</v>
      </c>
      <c r="R794" s="143" t="s">
        <v>263</v>
      </c>
    </row>
    <row r="795" spans="1:18" ht="11.25" thickBot="1" x14ac:dyDescent="0.3">
      <c r="A795" s="212">
        <v>1</v>
      </c>
      <c r="B795" s="34">
        <v>2</v>
      </c>
      <c r="C795" s="187">
        <v>3</v>
      </c>
      <c r="D795" s="187">
        <v>4</v>
      </c>
      <c r="E795" s="34">
        <v>5</v>
      </c>
      <c r="F795" s="34">
        <v>6</v>
      </c>
      <c r="G795" s="34">
        <v>7</v>
      </c>
      <c r="H795" s="34">
        <v>8</v>
      </c>
      <c r="I795" s="34">
        <v>9</v>
      </c>
      <c r="J795" s="188">
        <v>10</v>
      </c>
      <c r="K795" s="188">
        <v>11</v>
      </c>
      <c r="L795" s="34">
        <v>12</v>
      </c>
      <c r="M795" s="189">
        <v>13</v>
      </c>
      <c r="N795" s="34" t="s">
        <v>250</v>
      </c>
      <c r="O795" s="34" t="s">
        <v>251</v>
      </c>
      <c r="P795" s="189">
        <v>16</v>
      </c>
      <c r="Q795" s="34" t="s">
        <v>252</v>
      </c>
      <c r="R795" s="190" t="s">
        <v>253</v>
      </c>
    </row>
    <row r="796" spans="1:18" ht="11.25" thickBot="1" x14ac:dyDescent="0.3">
      <c r="A796" s="340" t="s">
        <v>214</v>
      </c>
      <c r="B796" s="341"/>
      <c r="C796" s="341"/>
      <c r="D796" s="341"/>
      <c r="E796" s="341"/>
      <c r="F796" s="341"/>
      <c r="G796" s="341"/>
      <c r="H796" s="341"/>
      <c r="I796" s="341"/>
      <c r="J796" s="341"/>
      <c r="K796" s="341"/>
      <c r="L796" s="341"/>
      <c r="M796" s="341"/>
      <c r="N796" s="341"/>
      <c r="O796" s="341"/>
      <c r="P796" s="341"/>
      <c r="Q796" s="341"/>
      <c r="R796" s="342"/>
    </row>
    <row r="797" spans="1:18" ht="52.5" customHeight="1" x14ac:dyDescent="0.25">
      <c r="A797" s="265" t="s">
        <v>264</v>
      </c>
      <c r="B797" s="50" t="s">
        <v>318</v>
      </c>
      <c r="C797" s="116">
        <v>0</v>
      </c>
      <c r="D797" s="110">
        <v>1600</v>
      </c>
      <c r="E797" s="13" t="s">
        <v>85</v>
      </c>
      <c r="F797" s="13"/>
      <c r="G797" s="6"/>
      <c r="H797" s="17"/>
      <c r="I797" s="72"/>
      <c r="J797" s="116"/>
      <c r="K797" s="110"/>
      <c r="L797" s="11"/>
      <c r="M797" s="76"/>
      <c r="N797" s="128">
        <f t="shared" ref="N797" si="129">J797*M797</f>
        <v>0</v>
      </c>
      <c r="O797" s="120">
        <f>M797*K797</f>
        <v>0</v>
      </c>
      <c r="P797" s="7"/>
      <c r="Q797" s="128">
        <f t="shared" ref="Q797" si="130">ROUND(N797+(N797*P797),2)</f>
        <v>0</v>
      </c>
      <c r="R797" s="122">
        <f>ROUND(O797+(O797*P797),2)</f>
        <v>0</v>
      </c>
    </row>
    <row r="798" spans="1:18" ht="11.25" thickBot="1" x14ac:dyDescent="0.3">
      <c r="F798" s="74"/>
      <c r="G798" s="205"/>
      <c r="H798" s="74"/>
      <c r="I798" s="74"/>
      <c r="J798" s="100"/>
      <c r="K798" s="101"/>
      <c r="L798" s="101"/>
      <c r="M798" s="272" t="s">
        <v>276</v>
      </c>
      <c r="N798" s="173">
        <f>SUM(N797)</f>
        <v>0</v>
      </c>
      <c r="O798" s="172">
        <f>SUM(O797)</f>
        <v>0</v>
      </c>
      <c r="P798" s="105"/>
      <c r="Q798" s="157">
        <f>SUM(Q797)</f>
        <v>0</v>
      </c>
      <c r="R798" s="158">
        <f>SUM(R797)</f>
        <v>0</v>
      </c>
    </row>
    <row r="799" spans="1:18" ht="11.25" thickBot="1" x14ac:dyDescent="0.3">
      <c r="F799" s="21"/>
      <c r="G799" s="208"/>
      <c r="H799" s="21"/>
      <c r="I799" s="21"/>
      <c r="J799" s="102"/>
      <c r="K799" s="101"/>
      <c r="L799" s="101"/>
      <c r="M799" s="273"/>
      <c r="N799" s="103"/>
      <c r="O799" s="103"/>
      <c r="P799" s="104"/>
      <c r="Q799" s="23"/>
    </row>
    <row r="800" spans="1:18" ht="11.25" thickBot="1" x14ac:dyDescent="0.3">
      <c r="F800" s="343" t="s">
        <v>214</v>
      </c>
      <c r="G800" s="344"/>
      <c r="H800" s="344"/>
      <c r="I800" s="344"/>
      <c r="J800" s="344"/>
      <c r="K800" s="344"/>
      <c r="L800" s="344"/>
      <c r="M800" s="344"/>
      <c r="N800" s="344"/>
      <c r="O800" s="344"/>
      <c r="P800" s="344"/>
      <c r="Q800" s="344"/>
      <c r="R800" s="345"/>
    </row>
    <row r="801" spans="1:18" ht="21.75" customHeight="1" thickBot="1" x14ac:dyDescent="0.3">
      <c r="F801" s="346" t="s">
        <v>277</v>
      </c>
      <c r="G801" s="347"/>
      <c r="H801" s="348" t="s">
        <v>278</v>
      </c>
      <c r="I801" s="347"/>
      <c r="J801" s="107" t="s">
        <v>279</v>
      </c>
      <c r="K801" s="349" t="s">
        <v>280</v>
      </c>
      <c r="L801" s="350"/>
      <c r="M801" s="351" t="s">
        <v>281</v>
      </c>
      <c r="N801" s="352"/>
      <c r="O801" s="351" t="s">
        <v>282</v>
      </c>
      <c r="P801" s="352"/>
      <c r="Q801" s="351" t="s">
        <v>283</v>
      </c>
      <c r="R801" s="353"/>
    </row>
    <row r="802" spans="1:18" x14ac:dyDescent="0.25">
      <c r="F802" s="106" t="s">
        <v>284</v>
      </c>
      <c r="G802" s="124" t="s">
        <v>285</v>
      </c>
      <c r="H802" s="106" t="s">
        <v>284</v>
      </c>
      <c r="I802" s="124" t="s">
        <v>285</v>
      </c>
      <c r="J802" s="354">
        <v>0.5</v>
      </c>
      <c r="K802" s="106" t="s">
        <v>284</v>
      </c>
      <c r="L802" s="124" t="s">
        <v>285</v>
      </c>
      <c r="M802" s="274" t="s">
        <v>284</v>
      </c>
      <c r="N802" s="124" t="s">
        <v>285</v>
      </c>
      <c r="O802" s="106" t="s">
        <v>284</v>
      </c>
      <c r="P802" s="124" t="s">
        <v>285</v>
      </c>
      <c r="Q802" s="106" t="s">
        <v>284</v>
      </c>
      <c r="R802" s="124" t="s">
        <v>285</v>
      </c>
    </row>
    <row r="803" spans="1:18" x14ac:dyDescent="0.25">
      <c r="F803" s="130">
        <f>N798</f>
        <v>0</v>
      </c>
      <c r="G803" s="125">
        <f>O798</f>
        <v>0</v>
      </c>
      <c r="H803" s="130">
        <f>Q798</f>
        <v>0</v>
      </c>
      <c r="I803" s="126">
        <f>R798</f>
        <v>0</v>
      </c>
      <c r="J803" s="355"/>
      <c r="K803" s="131">
        <f>F803*J802</f>
        <v>0</v>
      </c>
      <c r="L803" s="126">
        <f>G803*J802</f>
        <v>0</v>
      </c>
      <c r="M803" s="132">
        <f>J802*H803</f>
        <v>0</v>
      </c>
      <c r="N803" s="127">
        <f>J802*I803</f>
        <v>0</v>
      </c>
      <c r="O803" s="132">
        <f>F803+K803</f>
        <v>0</v>
      </c>
      <c r="P803" s="127">
        <f>G803+L803</f>
        <v>0</v>
      </c>
      <c r="Q803" s="132">
        <f>H803+M803</f>
        <v>0</v>
      </c>
      <c r="R803" s="127">
        <f>I803+N803</f>
        <v>0</v>
      </c>
    </row>
    <row r="804" spans="1:18" ht="11.25" thickBot="1" x14ac:dyDescent="0.3">
      <c r="F804" s="357">
        <f>F803+G803</f>
        <v>0</v>
      </c>
      <c r="G804" s="358"/>
      <c r="H804" s="359">
        <f>H803+I803</f>
        <v>0</v>
      </c>
      <c r="I804" s="360"/>
      <c r="J804" s="356"/>
      <c r="K804" s="361">
        <f>K803+L803</f>
        <v>0</v>
      </c>
      <c r="L804" s="362"/>
      <c r="M804" s="361">
        <f>M803+N803</f>
        <v>0</v>
      </c>
      <c r="N804" s="362"/>
      <c r="O804" s="361">
        <f>O803+P803</f>
        <v>0</v>
      </c>
      <c r="P804" s="362"/>
      <c r="Q804" s="361">
        <f>Q803+R803</f>
        <v>0</v>
      </c>
      <c r="R804" s="362"/>
    </row>
    <row r="805" spans="1:18" x14ac:dyDescent="0.25">
      <c r="O805" s="60"/>
    </row>
    <row r="806" spans="1:18" ht="11.25" thickBot="1" x14ac:dyDescent="0.3"/>
    <row r="807" spans="1:18" s="201" customFormat="1" ht="31.5" x14ac:dyDescent="0.25">
      <c r="A807" s="133" t="s">
        <v>0</v>
      </c>
      <c r="B807" s="134" t="s">
        <v>1</v>
      </c>
      <c r="C807" s="135" t="s">
        <v>256</v>
      </c>
      <c r="D807" s="136" t="s">
        <v>257</v>
      </c>
      <c r="E807" s="134" t="s">
        <v>255</v>
      </c>
      <c r="F807" s="134" t="s">
        <v>286</v>
      </c>
      <c r="G807" s="134" t="s">
        <v>2</v>
      </c>
      <c r="H807" s="134" t="s">
        <v>3</v>
      </c>
      <c r="I807" s="134" t="s">
        <v>4</v>
      </c>
      <c r="J807" s="137" t="s">
        <v>258</v>
      </c>
      <c r="K807" s="138" t="s">
        <v>259</v>
      </c>
      <c r="L807" s="134" t="s">
        <v>5</v>
      </c>
      <c r="M807" s="139" t="s">
        <v>172</v>
      </c>
      <c r="N807" s="140" t="s">
        <v>260</v>
      </c>
      <c r="O807" s="141" t="s">
        <v>261</v>
      </c>
      <c r="P807" s="142" t="s">
        <v>6</v>
      </c>
      <c r="Q807" s="140" t="s">
        <v>262</v>
      </c>
      <c r="R807" s="143" t="s">
        <v>263</v>
      </c>
    </row>
    <row r="808" spans="1:18" ht="11.25" thickBot="1" x14ac:dyDescent="0.3">
      <c r="A808" s="212">
        <v>1</v>
      </c>
      <c r="B808" s="34">
        <v>2</v>
      </c>
      <c r="C808" s="187">
        <v>3</v>
      </c>
      <c r="D808" s="187">
        <v>4</v>
      </c>
      <c r="E808" s="34">
        <v>5</v>
      </c>
      <c r="F808" s="34">
        <v>6</v>
      </c>
      <c r="G808" s="34">
        <v>7</v>
      </c>
      <c r="H808" s="34">
        <v>8</v>
      </c>
      <c r="I808" s="34">
        <v>9</v>
      </c>
      <c r="J808" s="188">
        <v>10</v>
      </c>
      <c r="K808" s="188">
        <v>11</v>
      </c>
      <c r="L808" s="34">
        <v>12</v>
      </c>
      <c r="M808" s="189">
        <v>13</v>
      </c>
      <c r="N808" s="34" t="s">
        <v>250</v>
      </c>
      <c r="O808" s="34" t="s">
        <v>251</v>
      </c>
      <c r="P808" s="189">
        <v>16</v>
      </c>
      <c r="Q808" s="34" t="s">
        <v>252</v>
      </c>
      <c r="R808" s="190" t="s">
        <v>253</v>
      </c>
    </row>
    <row r="809" spans="1:18" ht="11.25" thickBot="1" x14ac:dyDescent="0.3">
      <c r="A809" s="340" t="s">
        <v>224</v>
      </c>
      <c r="B809" s="341"/>
      <c r="C809" s="341"/>
      <c r="D809" s="341"/>
      <c r="E809" s="341"/>
      <c r="F809" s="341"/>
      <c r="G809" s="341"/>
      <c r="H809" s="341"/>
      <c r="I809" s="341"/>
      <c r="J809" s="341"/>
      <c r="K809" s="341"/>
      <c r="L809" s="341"/>
      <c r="M809" s="341"/>
      <c r="N809" s="341"/>
      <c r="O809" s="341"/>
      <c r="P809" s="341"/>
      <c r="Q809" s="341"/>
      <c r="R809" s="342"/>
    </row>
    <row r="810" spans="1:18" ht="63" customHeight="1" x14ac:dyDescent="0.25">
      <c r="A810" s="266" t="s">
        <v>264</v>
      </c>
      <c r="B810" s="303" t="s">
        <v>192</v>
      </c>
      <c r="C810" s="218">
        <v>0</v>
      </c>
      <c r="D810" s="269">
        <v>3200</v>
      </c>
      <c r="E810" s="39" t="s">
        <v>85</v>
      </c>
      <c r="F810" s="153"/>
      <c r="G810" s="267"/>
      <c r="H810" s="153"/>
      <c r="I810" s="153"/>
      <c r="J810" s="218"/>
      <c r="K810" s="269"/>
      <c r="L810" s="153"/>
      <c r="M810" s="280"/>
      <c r="N810" s="128">
        <f t="shared" ref="N810:N816" si="131">J810*M810</f>
        <v>0</v>
      </c>
      <c r="O810" s="120">
        <f>M810*K810</f>
        <v>0</v>
      </c>
      <c r="P810" s="268"/>
      <c r="Q810" s="128">
        <f t="shared" ref="Q810:Q816" si="132">ROUND(N810+(N810*P810),2)</f>
        <v>0</v>
      </c>
      <c r="R810" s="122">
        <f>ROUND(O810+(O810*P810),2)</f>
        <v>0</v>
      </c>
    </row>
    <row r="811" spans="1:18" ht="21" customHeight="1" x14ac:dyDescent="0.25">
      <c r="A811" s="265" t="s">
        <v>265</v>
      </c>
      <c r="B811" s="304" t="s">
        <v>193</v>
      </c>
      <c r="C811" s="183">
        <v>0</v>
      </c>
      <c r="D811" s="270">
        <v>240</v>
      </c>
      <c r="E811" s="68" t="s">
        <v>25</v>
      </c>
      <c r="F811" s="11"/>
      <c r="G811" s="214"/>
      <c r="H811" s="11"/>
      <c r="I811" s="11"/>
      <c r="J811" s="183"/>
      <c r="K811" s="270"/>
      <c r="L811" s="11"/>
      <c r="M811" s="281"/>
      <c r="N811" s="128">
        <f t="shared" si="131"/>
        <v>0</v>
      </c>
      <c r="O811" s="120">
        <f t="shared" ref="O811:O816" si="133">M811*K811</f>
        <v>0</v>
      </c>
      <c r="P811" s="59"/>
      <c r="Q811" s="128">
        <f t="shared" si="132"/>
        <v>0</v>
      </c>
      <c r="R811" s="122">
        <f t="shared" ref="R811:R816" si="134">ROUND(O811+(O811*P811),2)</f>
        <v>0</v>
      </c>
    </row>
    <row r="812" spans="1:18" ht="21" customHeight="1" x14ac:dyDescent="0.25">
      <c r="A812" s="265" t="s">
        <v>266</v>
      </c>
      <c r="B812" s="304" t="s">
        <v>194</v>
      </c>
      <c r="C812" s="183">
        <v>0</v>
      </c>
      <c r="D812" s="270">
        <v>240</v>
      </c>
      <c r="E812" s="68" t="s">
        <v>25</v>
      </c>
      <c r="F812" s="11"/>
      <c r="G812" s="214"/>
      <c r="H812" s="11"/>
      <c r="I812" s="11"/>
      <c r="J812" s="183"/>
      <c r="K812" s="270"/>
      <c r="L812" s="11"/>
      <c r="M812" s="281"/>
      <c r="N812" s="128">
        <f t="shared" si="131"/>
        <v>0</v>
      </c>
      <c r="O812" s="120">
        <f t="shared" si="133"/>
        <v>0</v>
      </c>
      <c r="P812" s="59"/>
      <c r="Q812" s="128">
        <f t="shared" si="132"/>
        <v>0</v>
      </c>
      <c r="R812" s="122">
        <f t="shared" si="134"/>
        <v>0</v>
      </c>
    </row>
    <row r="813" spans="1:18" x14ac:dyDescent="0.25">
      <c r="A813" s="265" t="s">
        <v>267</v>
      </c>
      <c r="B813" s="304" t="s">
        <v>195</v>
      </c>
      <c r="C813" s="183">
        <v>0</v>
      </c>
      <c r="D813" s="270">
        <v>240</v>
      </c>
      <c r="E813" s="68" t="s">
        <v>25</v>
      </c>
      <c r="F813" s="11"/>
      <c r="G813" s="214"/>
      <c r="H813" s="11"/>
      <c r="I813" s="11"/>
      <c r="J813" s="183"/>
      <c r="K813" s="270"/>
      <c r="L813" s="11"/>
      <c r="M813" s="281"/>
      <c r="N813" s="128">
        <f t="shared" si="131"/>
        <v>0</v>
      </c>
      <c r="O813" s="120">
        <f t="shared" si="133"/>
        <v>0</v>
      </c>
      <c r="P813" s="59"/>
      <c r="Q813" s="128">
        <f t="shared" si="132"/>
        <v>0</v>
      </c>
      <c r="R813" s="122">
        <f t="shared" si="134"/>
        <v>0</v>
      </c>
    </row>
    <row r="814" spans="1:18" ht="21" x14ac:dyDescent="0.25">
      <c r="A814" s="265" t="s">
        <v>268</v>
      </c>
      <c r="B814" s="304" t="s">
        <v>196</v>
      </c>
      <c r="C814" s="183">
        <v>0</v>
      </c>
      <c r="D814" s="270">
        <v>480</v>
      </c>
      <c r="E814" s="68" t="s">
        <v>25</v>
      </c>
      <c r="F814" s="11"/>
      <c r="G814" s="214"/>
      <c r="H814" s="11"/>
      <c r="I814" s="11"/>
      <c r="J814" s="183"/>
      <c r="K814" s="270"/>
      <c r="L814" s="11"/>
      <c r="M814" s="281"/>
      <c r="N814" s="128">
        <f t="shared" si="131"/>
        <v>0</v>
      </c>
      <c r="O814" s="120">
        <f t="shared" si="133"/>
        <v>0</v>
      </c>
      <c r="P814" s="59"/>
      <c r="Q814" s="128">
        <f t="shared" si="132"/>
        <v>0</v>
      </c>
      <c r="R814" s="122">
        <f t="shared" si="134"/>
        <v>0</v>
      </c>
    </row>
    <row r="815" spans="1:18" ht="31.5" customHeight="1" x14ac:dyDescent="0.25">
      <c r="A815" s="265" t="s">
        <v>269</v>
      </c>
      <c r="B815" s="304" t="s">
        <v>197</v>
      </c>
      <c r="C815" s="183">
        <v>0</v>
      </c>
      <c r="D815" s="270">
        <v>4</v>
      </c>
      <c r="E815" s="68" t="s">
        <v>7</v>
      </c>
      <c r="F815" s="11"/>
      <c r="G815" s="214"/>
      <c r="H815" s="11"/>
      <c r="I815" s="11"/>
      <c r="J815" s="183"/>
      <c r="K815" s="270"/>
      <c r="L815" s="11"/>
      <c r="M815" s="281"/>
      <c r="N815" s="128">
        <f t="shared" si="131"/>
        <v>0</v>
      </c>
      <c r="O815" s="120">
        <f t="shared" si="133"/>
        <v>0</v>
      </c>
      <c r="P815" s="59"/>
      <c r="Q815" s="128">
        <f t="shared" si="132"/>
        <v>0</v>
      </c>
      <c r="R815" s="122">
        <f t="shared" si="134"/>
        <v>0</v>
      </c>
    </row>
    <row r="816" spans="1:18" x14ac:dyDescent="0.25">
      <c r="A816" s="265" t="s">
        <v>270</v>
      </c>
      <c r="B816" s="304" t="s">
        <v>320</v>
      </c>
      <c r="C816" s="183">
        <v>0</v>
      </c>
      <c r="D816" s="271">
        <v>8</v>
      </c>
      <c r="E816" s="68" t="s">
        <v>25</v>
      </c>
      <c r="F816" s="11"/>
      <c r="G816" s="214"/>
      <c r="H816" s="11"/>
      <c r="I816" s="11"/>
      <c r="J816" s="183"/>
      <c r="K816" s="271"/>
      <c r="L816" s="11"/>
      <c r="M816" s="278"/>
      <c r="N816" s="128">
        <f t="shared" si="131"/>
        <v>0</v>
      </c>
      <c r="O816" s="120">
        <f t="shared" si="133"/>
        <v>0</v>
      </c>
      <c r="P816" s="59"/>
      <c r="Q816" s="128">
        <f t="shared" si="132"/>
        <v>0</v>
      </c>
      <c r="R816" s="122">
        <f t="shared" si="134"/>
        <v>0</v>
      </c>
    </row>
    <row r="817" spans="1:18" ht="11.25" thickBot="1" x14ac:dyDescent="0.3">
      <c r="B817" s="215"/>
      <c r="F817" s="74"/>
      <c r="G817" s="205"/>
      <c r="H817" s="74"/>
      <c r="I817" s="74"/>
      <c r="J817" s="100"/>
      <c r="K817" s="101"/>
      <c r="L817" s="101"/>
      <c r="M817" s="272" t="s">
        <v>276</v>
      </c>
      <c r="N817" s="173">
        <f>SUM(N810:N816)</f>
        <v>0</v>
      </c>
      <c r="O817" s="172">
        <f>SUM(O810:O816)</f>
        <v>0</v>
      </c>
      <c r="P817" s="105"/>
      <c r="Q817" s="157">
        <f>SUM(Q810:Q816)</f>
        <v>0</v>
      </c>
      <c r="R817" s="158">
        <f>SUM(R810:R816)</f>
        <v>0</v>
      </c>
    </row>
    <row r="818" spans="1:18" ht="11.25" customHeight="1" thickBot="1" x14ac:dyDescent="0.3">
      <c r="B818" s="379" t="s">
        <v>308</v>
      </c>
      <c r="C818" s="379"/>
      <c r="D818" s="379"/>
      <c r="F818" s="21"/>
      <c r="G818" s="208"/>
      <c r="H818" s="21"/>
      <c r="I818" s="21"/>
      <c r="J818" s="102"/>
      <c r="K818" s="101"/>
      <c r="L818" s="101"/>
      <c r="M818" s="273"/>
      <c r="N818" s="103"/>
      <c r="O818" s="103"/>
      <c r="P818" s="104"/>
      <c r="Q818" s="23"/>
    </row>
    <row r="819" spans="1:18" ht="11.25" thickBot="1" x14ac:dyDescent="0.3">
      <c r="B819" s="379"/>
      <c r="C819" s="379"/>
      <c r="D819" s="379"/>
      <c r="F819" s="343" t="s">
        <v>224</v>
      </c>
      <c r="G819" s="344"/>
      <c r="H819" s="344"/>
      <c r="I819" s="344"/>
      <c r="J819" s="344"/>
      <c r="K819" s="344"/>
      <c r="L819" s="344"/>
      <c r="M819" s="344"/>
      <c r="N819" s="344"/>
      <c r="O819" s="344"/>
      <c r="P819" s="344"/>
      <c r="Q819" s="344"/>
      <c r="R819" s="345"/>
    </row>
    <row r="820" spans="1:18" ht="21.75" customHeight="1" thickBot="1" x14ac:dyDescent="0.3">
      <c r="B820" s="379"/>
      <c r="C820" s="379"/>
      <c r="D820" s="379"/>
      <c r="F820" s="346" t="s">
        <v>277</v>
      </c>
      <c r="G820" s="347"/>
      <c r="H820" s="348" t="s">
        <v>278</v>
      </c>
      <c r="I820" s="347"/>
      <c r="J820" s="107" t="s">
        <v>279</v>
      </c>
      <c r="K820" s="349" t="s">
        <v>280</v>
      </c>
      <c r="L820" s="350"/>
      <c r="M820" s="351" t="s">
        <v>281</v>
      </c>
      <c r="N820" s="352"/>
      <c r="O820" s="351" t="s">
        <v>282</v>
      </c>
      <c r="P820" s="352"/>
      <c r="Q820" s="351" t="s">
        <v>283</v>
      </c>
      <c r="R820" s="353"/>
    </row>
    <row r="821" spans="1:18" x14ac:dyDescent="0.25">
      <c r="B821" s="379"/>
      <c r="C821" s="379"/>
      <c r="D821" s="379"/>
      <c r="F821" s="106" t="s">
        <v>284</v>
      </c>
      <c r="G821" s="124" t="s">
        <v>285</v>
      </c>
      <c r="H821" s="106" t="s">
        <v>284</v>
      </c>
      <c r="I821" s="124" t="s">
        <v>285</v>
      </c>
      <c r="J821" s="354">
        <v>0.5</v>
      </c>
      <c r="K821" s="106" t="s">
        <v>284</v>
      </c>
      <c r="L821" s="124" t="s">
        <v>285</v>
      </c>
      <c r="M821" s="274" t="s">
        <v>284</v>
      </c>
      <c r="N821" s="124" t="s">
        <v>285</v>
      </c>
      <c r="O821" s="106" t="s">
        <v>284</v>
      </c>
      <c r="P821" s="124" t="s">
        <v>285</v>
      </c>
      <c r="Q821" s="106" t="s">
        <v>284</v>
      </c>
      <c r="R821" s="124" t="s">
        <v>285</v>
      </c>
    </row>
    <row r="822" spans="1:18" x14ac:dyDescent="0.25">
      <c r="B822" s="379"/>
      <c r="C822" s="379"/>
      <c r="D822" s="379"/>
      <c r="F822" s="130">
        <f>N817</f>
        <v>0</v>
      </c>
      <c r="G822" s="125">
        <f>O817</f>
        <v>0</v>
      </c>
      <c r="H822" s="130">
        <f>Q817</f>
        <v>0</v>
      </c>
      <c r="I822" s="126">
        <f>R817</f>
        <v>0</v>
      </c>
      <c r="J822" s="355"/>
      <c r="K822" s="131">
        <f>F822*J821</f>
        <v>0</v>
      </c>
      <c r="L822" s="126">
        <f>G822*J821</f>
        <v>0</v>
      </c>
      <c r="M822" s="132">
        <f>J821*H822</f>
        <v>0</v>
      </c>
      <c r="N822" s="127">
        <f>J821*I822</f>
        <v>0</v>
      </c>
      <c r="O822" s="132">
        <f>F822+K822</f>
        <v>0</v>
      </c>
      <c r="P822" s="127">
        <f>G822+L822</f>
        <v>0</v>
      </c>
      <c r="Q822" s="132">
        <f>H822+M822</f>
        <v>0</v>
      </c>
      <c r="R822" s="127">
        <f>I822+N822</f>
        <v>0</v>
      </c>
    </row>
    <row r="823" spans="1:18" ht="11.25" thickBot="1" x14ac:dyDescent="0.3">
      <c r="B823" s="379"/>
      <c r="C823" s="379"/>
      <c r="D823" s="379"/>
      <c r="F823" s="357">
        <f>F822+G822</f>
        <v>0</v>
      </c>
      <c r="G823" s="358"/>
      <c r="H823" s="359">
        <f>H822+I822</f>
        <v>0</v>
      </c>
      <c r="I823" s="360"/>
      <c r="J823" s="356"/>
      <c r="K823" s="361">
        <f>K822+L822</f>
        <v>0</v>
      </c>
      <c r="L823" s="362"/>
      <c r="M823" s="361">
        <f>M822+N822</f>
        <v>0</v>
      </c>
      <c r="N823" s="362"/>
      <c r="O823" s="361">
        <f>O822+P822</f>
        <v>0</v>
      </c>
      <c r="P823" s="362"/>
      <c r="Q823" s="361">
        <f>Q822+R822</f>
        <v>0</v>
      </c>
      <c r="R823" s="362"/>
    </row>
    <row r="824" spans="1:18" x14ac:dyDescent="0.25">
      <c r="B824" s="215"/>
      <c r="N824" s="60"/>
      <c r="O824" s="60"/>
    </row>
    <row r="825" spans="1:18" ht="11.25" thickBot="1" x14ac:dyDescent="0.3">
      <c r="B825" s="215"/>
      <c r="N825" s="60"/>
      <c r="O825" s="60"/>
    </row>
    <row r="826" spans="1:18" s="201" customFormat="1" ht="31.5" x14ac:dyDescent="0.25">
      <c r="A826" s="133" t="s">
        <v>0</v>
      </c>
      <c r="B826" s="134" t="s">
        <v>1</v>
      </c>
      <c r="C826" s="135" t="s">
        <v>256</v>
      </c>
      <c r="D826" s="136" t="s">
        <v>257</v>
      </c>
      <c r="E826" s="134" t="s">
        <v>255</v>
      </c>
      <c r="F826" s="134" t="s">
        <v>286</v>
      </c>
      <c r="G826" s="134" t="s">
        <v>2</v>
      </c>
      <c r="H826" s="134" t="s">
        <v>3</v>
      </c>
      <c r="I826" s="134" t="s">
        <v>4</v>
      </c>
      <c r="J826" s="137" t="s">
        <v>258</v>
      </c>
      <c r="K826" s="138" t="s">
        <v>259</v>
      </c>
      <c r="L826" s="134" t="s">
        <v>5</v>
      </c>
      <c r="M826" s="139" t="s">
        <v>172</v>
      </c>
      <c r="N826" s="140" t="s">
        <v>260</v>
      </c>
      <c r="O826" s="141" t="s">
        <v>261</v>
      </c>
      <c r="P826" s="142" t="s">
        <v>6</v>
      </c>
      <c r="Q826" s="140" t="s">
        <v>262</v>
      </c>
      <c r="R826" s="143" t="s">
        <v>263</v>
      </c>
    </row>
    <row r="827" spans="1:18" ht="11.25" thickBot="1" x14ac:dyDescent="0.3">
      <c r="A827" s="212">
        <v>1</v>
      </c>
      <c r="B827" s="34">
        <v>2</v>
      </c>
      <c r="C827" s="187">
        <v>3</v>
      </c>
      <c r="D827" s="187">
        <v>4</v>
      </c>
      <c r="E827" s="34">
        <v>5</v>
      </c>
      <c r="F827" s="34">
        <v>6</v>
      </c>
      <c r="G827" s="34">
        <v>7</v>
      </c>
      <c r="H827" s="34">
        <v>8</v>
      </c>
      <c r="I827" s="34">
        <v>9</v>
      </c>
      <c r="J827" s="188">
        <v>10</v>
      </c>
      <c r="K827" s="188">
        <v>11</v>
      </c>
      <c r="L827" s="34">
        <v>12</v>
      </c>
      <c r="M827" s="189">
        <v>13</v>
      </c>
      <c r="N827" s="34" t="s">
        <v>250</v>
      </c>
      <c r="O827" s="34" t="s">
        <v>251</v>
      </c>
      <c r="P827" s="189">
        <v>16</v>
      </c>
      <c r="Q827" s="34" t="s">
        <v>252</v>
      </c>
      <c r="R827" s="190" t="s">
        <v>253</v>
      </c>
    </row>
    <row r="828" spans="1:18" ht="11.25" thickBot="1" x14ac:dyDescent="0.3">
      <c r="A828" s="340" t="s">
        <v>225</v>
      </c>
      <c r="B828" s="341"/>
      <c r="C828" s="341"/>
      <c r="D828" s="341"/>
      <c r="E828" s="341"/>
      <c r="F828" s="341"/>
      <c r="G828" s="341"/>
      <c r="H828" s="341"/>
      <c r="I828" s="341"/>
      <c r="J828" s="341"/>
      <c r="K828" s="341"/>
      <c r="L828" s="341"/>
      <c r="M828" s="341"/>
      <c r="N828" s="341"/>
      <c r="O828" s="341"/>
      <c r="P828" s="341"/>
      <c r="Q828" s="341"/>
      <c r="R828" s="342"/>
    </row>
    <row r="829" spans="1:18" ht="63" customHeight="1" x14ac:dyDescent="0.25">
      <c r="A829" s="266" t="s">
        <v>264</v>
      </c>
      <c r="B829" s="303" t="s">
        <v>192</v>
      </c>
      <c r="C829" s="218">
        <v>800</v>
      </c>
      <c r="D829" s="269">
        <v>0</v>
      </c>
      <c r="E829" s="39" t="s">
        <v>85</v>
      </c>
      <c r="F829" s="153"/>
      <c r="G829" s="267"/>
      <c r="H829" s="153"/>
      <c r="I829" s="153"/>
      <c r="J829" s="218"/>
      <c r="K829" s="269"/>
      <c r="L829" s="153"/>
      <c r="M829" s="280"/>
      <c r="N829" s="128">
        <f>J829*M829</f>
        <v>0</v>
      </c>
      <c r="O829" s="120">
        <f t="shared" ref="O829:O835" si="135">M829*K829</f>
        <v>0</v>
      </c>
      <c r="P829" s="59"/>
      <c r="Q829" s="128">
        <f>ROUND(N829+(N829*P829),2)</f>
        <v>0</v>
      </c>
      <c r="R829" s="122">
        <f t="shared" ref="R829:R835" si="136">ROUND(O829+(O829*P829),2)</f>
        <v>0</v>
      </c>
    </row>
    <row r="830" spans="1:18" ht="21" customHeight="1" x14ac:dyDescent="0.25">
      <c r="A830" s="265" t="s">
        <v>265</v>
      </c>
      <c r="B830" s="304" t="s">
        <v>193</v>
      </c>
      <c r="C830" s="183">
        <v>80</v>
      </c>
      <c r="D830" s="270">
        <v>0</v>
      </c>
      <c r="E830" s="68" t="s">
        <v>25</v>
      </c>
      <c r="F830" s="11"/>
      <c r="G830" s="214"/>
      <c r="H830" s="11"/>
      <c r="I830" s="11"/>
      <c r="J830" s="183"/>
      <c r="K830" s="270"/>
      <c r="L830" s="11"/>
      <c r="M830" s="281"/>
      <c r="N830" s="128">
        <f t="shared" ref="N830:N835" si="137">J830*M830</f>
        <v>0</v>
      </c>
      <c r="O830" s="120">
        <f t="shared" si="135"/>
        <v>0</v>
      </c>
      <c r="P830" s="59"/>
      <c r="Q830" s="128">
        <f t="shared" ref="Q830:Q835" si="138">ROUND(N830+(N830*P830),2)</f>
        <v>0</v>
      </c>
      <c r="R830" s="122">
        <f t="shared" si="136"/>
        <v>0</v>
      </c>
    </row>
    <row r="831" spans="1:18" ht="21" customHeight="1" x14ac:dyDescent="0.25">
      <c r="A831" s="265" t="s">
        <v>266</v>
      </c>
      <c r="B831" s="304" t="s">
        <v>194</v>
      </c>
      <c r="C831" s="183">
        <v>80</v>
      </c>
      <c r="D831" s="270">
        <v>0</v>
      </c>
      <c r="E831" s="68" t="s">
        <v>25</v>
      </c>
      <c r="F831" s="11"/>
      <c r="G831" s="214"/>
      <c r="H831" s="11"/>
      <c r="I831" s="11"/>
      <c r="J831" s="183"/>
      <c r="K831" s="270"/>
      <c r="L831" s="11"/>
      <c r="M831" s="281"/>
      <c r="N831" s="128">
        <f t="shared" si="137"/>
        <v>0</v>
      </c>
      <c r="O831" s="120">
        <f t="shared" si="135"/>
        <v>0</v>
      </c>
      <c r="P831" s="59"/>
      <c r="Q831" s="128">
        <f t="shared" si="138"/>
        <v>0</v>
      </c>
      <c r="R831" s="122">
        <f t="shared" si="136"/>
        <v>0</v>
      </c>
    </row>
    <row r="832" spans="1:18" x14ac:dyDescent="0.25">
      <c r="A832" s="265" t="s">
        <v>267</v>
      </c>
      <c r="B832" s="304" t="s">
        <v>195</v>
      </c>
      <c r="C832" s="183">
        <v>80</v>
      </c>
      <c r="D832" s="270">
        <v>0</v>
      </c>
      <c r="E832" s="68" t="s">
        <v>25</v>
      </c>
      <c r="F832" s="11"/>
      <c r="G832" s="214"/>
      <c r="H832" s="11"/>
      <c r="I832" s="11"/>
      <c r="J832" s="183"/>
      <c r="K832" s="270"/>
      <c r="L832" s="11"/>
      <c r="M832" s="281"/>
      <c r="N832" s="128">
        <f t="shared" si="137"/>
        <v>0</v>
      </c>
      <c r="O832" s="120">
        <f t="shared" si="135"/>
        <v>0</v>
      </c>
      <c r="P832" s="59"/>
      <c r="Q832" s="128">
        <f t="shared" si="138"/>
        <v>0</v>
      </c>
      <c r="R832" s="122">
        <f t="shared" si="136"/>
        <v>0</v>
      </c>
    </row>
    <row r="833" spans="1:18" ht="21" x14ac:dyDescent="0.25">
      <c r="A833" s="265" t="s">
        <v>268</v>
      </c>
      <c r="B833" s="304" t="s">
        <v>196</v>
      </c>
      <c r="C833" s="183">
        <v>160</v>
      </c>
      <c r="D833" s="270">
        <v>0</v>
      </c>
      <c r="E833" s="68" t="s">
        <v>25</v>
      </c>
      <c r="F833" s="11"/>
      <c r="G833" s="214"/>
      <c r="H833" s="11"/>
      <c r="I833" s="11"/>
      <c r="J833" s="183"/>
      <c r="K833" s="270"/>
      <c r="L833" s="11"/>
      <c r="M833" s="281"/>
      <c r="N833" s="128">
        <f t="shared" si="137"/>
        <v>0</v>
      </c>
      <c r="O833" s="120">
        <f t="shared" si="135"/>
        <v>0</v>
      </c>
      <c r="P833" s="59"/>
      <c r="Q833" s="128">
        <f t="shared" si="138"/>
        <v>0</v>
      </c>
      <c r="R833" s="122">
        <f t="shared" si="136"/>
        <v>0</v>
      </c>
    </row>
    <row r="834" spans="1:18" ht="31.5" customHeight="1" x14ac:dyDescent="0.25">
      <c r="A834" s="265" t="s">
        <v>269</v>
      </c>
      <c r="B834" s="304" t="s">
        <v>197</v>
      </c>
      <c r="C834" s="183">
        <v>4</v>
      </c>
      <c r="D834" s="270">
        <v>0</v>
      </c>
      <c r="E834" s="68" t="s">
        <v>7</v>
      </c>
      <c r="F834" s="11"/>
      <c r="G834" s="214"/>
      <c r="H834" s="11"/>
      <c r="I834" s="11"/>
      <c r="J834" s="183"/>
      <c r="K834" s="270"/>
      <c r="L834" s="11"/>
      <c r="M834" s="281"/>
      <c r="N834" s="128">
        <f t="shared" si="137"/>
        <v>0</v>
      </c>
      <c r="O834" s="120">
        <f t="shared" si="135"/>
        <v>0</v>
      </c>
      <c r="P834" s="59"/>
      <c r="Q834" s="128">
        <f t="shared" si="138"/>
        <v>0</v>
      </c>
      <c r="R834" s="122">
        <f t="shared" si="136"/>
        <v>0</v>
      </c>
    </row>
    <row r="835" spans="1:18" x14ac:dyDescent="0.25">
      <c r="A835" s="265" t="s">
        <v>270</v>
      </c>
      <c r="B835" s="304" t="s">
        <v>320</v>
      </c>
      <c r="C835" s="183">
        <v>4</v>
      </c>
      <c r="D835" s="270">
        <v>0</v>
      </c>
      <c r="E835" s="68" t="s">
        <v>25</v>
      </c>
      <c r="F835" s="11"/>
      <c r="G835" s="214"/>
      <c r="H835" s="11"/>
      <c r="I835" s="11"/>
      <c r="J835" s="183"/>
      <c r="K835" s="270"/>
      <c r="L835" s="11"/>
      <c r="M835" s="278"/>
      <c r="N835" s="128">
        <f t="shared" si="137"/>
        <v>0</v>
      </c>
      <c r="O835" s="120">
        <f t="shared" si="135"/>
        <v>0</v>
      </c>
      <c r="P835" s="59"/>
      <c r="Q835" s="128">
        <f t="shared" si="138"/>
        <v>0</v>
      </c>
      <c r="R835" s="122">
        <f t="shared" si="136"/>
        <v>0</v>
      </c>
    </row>
    <row r="836" spans="1:18" ht="11.25" thickBot="1" x14ac:dyDescent="0.3">
      <c r="F836" s="74"/>
      <c r="G836" s="205"/>
      <c r="H836" s="74"/>
      <c r="I836" s="74"/>
      <c r="J836" s="100"/>
      <c r="K836" s="101"/>
      <c r="L836" s="101"/>
      <c r="M836" s="272" t="s">
        <v>276</v>
      </c>
      <c r="N836" s="173">
        <f>SUM(N829:N835)</f>
        <v>0</v>
      </c>
      <c r="O836" s="172">
        <f>SUM(O829:O835)</f>
        <v>0</v>
      </c>
      <c r="P836" s="105"/>
      <c r="Q836" s="157">
        <f>SUM(Q829:Q835)</f>
        <v>0</v>
      </c>
      <c r="R836" s="158">
        <f>SUM(R829:R835)</f>
        <v>0</v>
      </c>
    </row>
    <row r="837" spans="1:18" ht="11.25" customHeight="1" thickBot="1" x14ac:dyDescent="0.3">
      <c r="B837" s="379" t="s">
        <v>309</v>
      </c>
      <c r="C837" s="379"/>
      <c r="D837" s="379"/>
      <c r="F837" s="21"/>
      <c r="G837" s="208"/>
      <c r="H837" s="21"/>
      <c r="I837" s="21"/>
      <c r="J837" s="102"/>
      <c r="K837" s="101"/>
      <c r="L837" s="101"/>
      <c r="M837" s="273"/>
      <c r="N837" s="103"/>
      <c r="O837" s="103"/>
      <c r="P837" s="104"/>
      <c r="Q837" s="23"/>
    </row>
    <row r="838" spans="1:18" ht="11.25" thickBot="1" x14ac:dyDescent="0.3">
      <c r="B838" s="379"/>
      <c r="C838" s="379"/>
      <c r="D838" s="379"/>
      <c r="F838" s="343" t="s">
        <v>225</v>
      </c>
      <c r="G838" s="344"/>
      <c r="H838" s="344"/>
      <c r="I838" s="344"/>
      <c r="J838" s="344"/>
      <c r="K838" s="344"/>
      <c r="L838" s="344"/>
      <c r="M838" s="344"/>
      <c r="N838" s="344"/>
      <c r="O838" s="344"/>
      <c r="P838" s="344"/>
      <c r="Q838" s="344"/>
      <c r="R838" s="345"/>
    </row>
    <row r="839" spans="1:18" ht="21.75" customHeight="1" thickBot="1" x14ac:dyDescent="0.3">
      <c r="B839" s="379"/>
      <c r="C839" s="379"/>
      <c r="D839" s="379"/>
      <c r="F839" s="346" t="s">
        <v>277</v>
      </c>
      <c r="G839" s="347"/>
      <c r="H839" s="348" t="s">
        <v>278</v>
      </c>
      <c r="I839" s="347"/>
      <c r="J839" s="107" t="s">
        <v>279</v>
      </c>
      <c r="K839" s="349" t="s">
        <v>280</v>
      </c>
      <c r="L839" s="350"/>
      <c r="M839" s="351" t="s">
        <v>281</v>
      </c>
      <c r="N839" s="352"/>
      <c r="O839" s="351" t="s">
        <v>282</v>
      </c>
      <c r="P839" s="352"/>
      <c r="Q839" s="351" t="s">
        <v>283</v>
      </c>
      <c r="R839" s="353"/>
    </row>
    <row r="840" spans="1:18" x14ac:dyDescent="0.25">
      <c r="B840" s="379"/>
      <c r="C840" s="379"/>
      <c r="D840" s="379"/>
      <c r="F840" s="106" t="s">
        <v>284</v>
      </c>
      <c r="G840" s="124" t="s">
        <v>285</v>
      </c>
      <c r="H840" s="106" t="s">
        <v>284</v>
      </c>
      <c r="I840" s="124" t="s">
        <v>285</v>
      </c>
      <c r="J840" s="354">
        <v>0.5</v>
      </c>
      <c r="K840" s="106" t="s">
        <v>284</v>
      </c>
      <c r="L840" s="124" t="s">
        <v>285</v>
      </c>
      <c r="M840" s="274" t="s">
        <v>284</v>
      </c>
      <c r="N840" s="124" t="s">
        <v>285</v>
      </c>
      <c r="O840" s="106" t="s">
        <v>284</v>
      </c>
      <c r="P840" s="124" t="s">
        <v>285</v>
      </c>
      <c r="Q840" s="106" t="s">
        <v>284</v>
      </c>
      <c r="R840" s="124" t="s">
        <v>285</v>
      </c>
    </row>
    <row r="841" spans="1:18" x14ac:dyDescent="0.25">
      <c r="B841" s="379"/>
      <c r="C841" s="379"/>
      <c r="D841" s="379"/>
      <c r="F841" s="130">
        <f>N836</f>
        <v>0</v>
      </c>
      <c r="G841" s="125">
        <f>O836</f>
        <v>0</v>
      </c>
      <c r="H841" s="130">
        <f>Q836</f>
        <v>0</v>
      </c>
      <c r="I841" s="126">
        <f>R836</f>
        <v>0</v>
      </c>
      <c r="J841" s="355"/>
      <c r="K841" s="131">
        <f>F841*J840</f>
        <v>0</v>
      </c>
      <c r="L841" s="126">
        <f>G841*J840</f>
        <v>0</v>
      </c>
      <c r="M841" s="132">
        <f>J840*H841</f>
        <v>0</v>
      </c>
      <c r="N841" s="127">
        <f>J840*I841</f>
        <v>0</v>
      </c>
      <c r="O841" s="132">
        <f>F841+K841</f>
        <v>0</v>
      </c>
      <c r="P841" s="127">
        <f>G841+L841</f>
        <v>0</v>
      </c>
      <c r="Q841" s="132">
        <f>H841+M841</f>
        <v>0</v>
      </c>
      <c r="R841" s="127">
        <f>I841+N841</f>
        <v>0</v>
      </c>
    </row>
    <row r="842" spans="1:18" ht="11.25" thickBot="1" x14ac:dyDescent="0.3">
      <c r="B842" s="379"/>
      <c r="C842" s="379"/>
      <c r="D842" s="379"/>
      <c r="F842" s="357">
        <f>F841+G841</f>
        <v>0</v>
      </c>
      <c r="G842" s="358"/>
      <c r="H842" s="359">
        <f>H841+I841</f>
        <v>0</v>
      </c>
      <c r="I842" s="360"/>
      <c r="J842" s="356"/>
      <c r="K842" s="361">
        <f>K841+L841</f>
        <v>0</v>
      </c>
      <c r="L842" s="362"/>
      <c r="M842" s="361">
        <f>M841+N841</f>
        <v>0</v>
      </c>
      <c r="N842" s="362"/>
      <c r="O842" s="361">
        <f>O841+P841</f>
        <v>0</v>
      </c>
      <c r="P842" s="362"/>
      <c r="Q842" s="361">
        <f>Q841+R841</f>
        <v>0</v>
      </c>
      <c r="R842" s="362"/>
    </row>
    <row r="843" spans="1:18" x14ac:dyDescent="0.25">
      <c r="B843" s="215"/>
    </row>
    <row r="844" spans="1:18" ht="11.25" thickBot="1" x14ac:dyDescent="0.3">
      <c r="B844" s="215"/>
    </row>
    <row r="845" spans="1:18" s="201" customFormat="1" ht="31.5" x14ac:dyDescent="0.25">
      <c r="A845" s="133" t="s">
        <v>0</v>
      </c>
      <c r="B845" s="134" t="s">
        <v>1</v>
      </c>
      <c r="C845" s="135" t="s">
        <v>256</v>
      </c>
      <c r="D845" s="136" t="s">
        <v>257</v>
      </c>
      <c r="E845" s="134" t="s">
        <v>255</v>
      </c>
      <c r="F845" s="134" t="s">
        <v>286</v>
      </c>
      <c r="G845" s="134" t="s">
        <v>2</v>
      </c>
      <c r="H845" s="134" t="s">
        <v>3</v>
      </c>
      <c r="I845" s="134" t="s">
        <v>4</v>
      </c>
      <c r="J845" s="137" t="s">
        <v>258</v>
      </c>
      <c r="K845" s="138" t="s">
        <v>259</v>
      </c>
      <c r="L845" s="134" t="s">
        <v>5</v>
      </c>
      <c r="M845" s="139" t="s">
        <v>172</v>
      </c>
      <c r="N845" s="140" t="s">
        <v>260</v>
      </c>
      <c r="O845" s="141" t="s">
        <v>261</v>
      </c>
      <c r="P845" s="142" t="s">
        <v>6</v>
      </c>
      <c r="Q845" s="140" t="s">
        <v>262</v>
      </c>
      <c r="R845" s="143" t="s">
        <v>263</v>
      </c>
    </row>
    <row r="846" spans="1:18" ht="11.25" thickBot="1" x14ac:dyDescent="0.3">
      <c r="A846" s="212">
        <v>1</v>
      </c>
      <c r="B846" s="34">
        <v>2</v>
      </c>
      <c r="C846" s="187">
        <v>3</v>
      </c>
      <c r="D846" s="187">
        <v>4</v>
      </c>
      <c r="E846" s="34">
        <v>5</v>
      </c>
      <c r="F846" s="34">
        <v>6</v>
      </c>
      <c r="G846" s="34">
        <v>7</v>
      </c>
      <c r="H846" s="34">
        <v>8</v>
      </c>
      <c r="I846" s="34">
        <v>9</v>
      </c>
      <c r="J846" s="188">
        <v>10</v>
      </c>
      <c r="K846" s="188">
        <v>11</v>
      </c>
      <c r="L846" s="34">
        <v>12</v>
      </c>
      <c r="M846" s="189">
        <v>13</v>
      </c>
      <c r="N846" s="34" t="s">
        <v>250</v>
      </c>
      <c r="O846" s="34" t="s">
        <v>251</v>
      </c>
      <c r="P846" s="189">
        <v>16</v>
      </c>
      <c r="Q846" s="34" t="s">
        <v>252</v>
      </c>
      <c r="R846" s="190" t="s">
        <v>253</v>
      </c>
    </row>
    <row r="847" spans="1:18" ht="11.25" thickBot="1" x14ac:dyDescent="0.3">
      <c r="A847" s="340" t="s">
        <v>226</v>
      </c>
      <c r="B847" s="341"/>
      <c r="C847" s="341"/>
      <c r="D847" s="341"/>
      <c r="E847" s="341"/>
      <c r="F847" s="341"/>
      <c r="G847" s="341"/>
      <c r="H847" s="341"/>
      <c r="I847" s="341"/>
      <c r="J847" s="341"/>
      <c r="K847" s="341"/>
      <c r="L847" s="341"/>
      <c r="M847" s="341"/>
      <c r="N847" s="341"/>
      <c r="O847" s="341"/>
      <c r="P847" s="341"/>
      <c r="Q847" s="341"/>
      <c r="R847" s="342"/>
    </row>
    <row r="848" spans="1:18" ht="21" x14ac:dyDescent="0.25">
      <c r="A848" s="266" t="s">
        <v>264</v>
      </c>
      <c r="B848" s="282" t="s">
        <v>228</v>
      </c>
      <c r="C848" s="218">
        <v>0</v>
      </c>
      <c r="D848" s="216">
        <v>8</v>
      </c>
      <c r="E848" s="253" t="s">
        <v>7</v>
      </c>
      <c r="F848" s="153"/>
      <c r="G848" s="267"/>
      <c r="H848" s="153"/>
      <c r="I848" s="153"/>
      <c r="J848" s="218"/>
      <c r="K848" s="216"/>
      <c r="L848" s="153"/>
      <c r="M848" s="309"/>
      <c r="N848" s="128">
        <f t="shared" ref="N848" si="139">J848*M848</f>
        <v>0</v>
      </c>
      <c r="O848" s="120">
        <f>M848*K848</f>
        <v>0</v>
      </c>
      <c r="P848" s="268"/>
      <c r="Q848" s="128">
        <f t="shared" ref="Q848" si="140">ROUND(N848+(N848*P848),2)</f>
        <v>0</v>
      </c>
      <c r="R848" s="122">
        <f>ROUND(O848+(O848*P848),2)</f>
        <v>0</v>
      </c>
    </row>
    <row r="849" spans="1:18" ht="11.25" thickBot="1" x14ac:dyDescent="0.3">
      <c r="F849" s="74"/>
      <c r="G849" s="205"/>
      <c r="H849" s="74"/>
      <c r="I849" s="74"/>
      <c r="J849" s="100"/>
      <c r="K849" s="101"/>
      <c r="L849" s="101"/>
      <c r="M849" s="272" t="s">
        <v>276</v>
      </c>
      <c r="N849" s="173">
        <f>SUM(N848)</f>
        <v>0</v>
      </c>
      <c r="O849" s="172">
        <f>SUM(O848)</f>
        <v>0</v>
      </c>
      <c r="P849" s="105"/>
      <c r="Q849" s="157">
        <f>SUM(Q848)</f>
        <v>0</v>
      </c>
      <c r="R849" s="158">
        <f>SUM(R848)</f>
        <v>0</v>
      </c>
    </row>
    <row r="850" spans="1:18" ht="11.25" thickBot="1" x14ac:dyDescent="0.3">
      <c r="F850" s="21"/>
      <c r="G850" s="208"/>
      <c r="H850" s="21"/>
      <c r="I850" s="21"/>
      <c r="J850" s="102"/>
      <c r="K850" s="101"/>
      <c r="L850" s="101"/>
      <c r="M850" s="273"/>
      <c r="N850" s="103"/>
      <c r="O850" s="103"/>
      <c r="P850" s="104"/>
      <c r="Q850" s="23"/>
    </row>
    <row r="851" spans="1:18" ht="11.25" thickBot="1" x14ac:dyDescent="0.3">
      <c r="F851" s="343" t="s">
        <v>226</v>
      </c>
      <c r="G851" s="344"/>
      <c r="H851" s="344"/>
      <c r="I851" s="344"/>
      <c r="J851" s="344"/>
      <c r="K851" s="344"/>
      <c r="L851" s="344"/>
      <c r="M851" s="344"/>
      <c r="N851" s="344"/>
      <c r="O851" s="344"/>
      <c r="P851" s="344"/>
      <c r="Q851" s="344"/>
      <c r="R851" s="345"/>
    </row>
    <row r="852" spans="1:18" ht="21.75" customHeight="1" thickBot="1" x14ac:dyDescent="0.3">
      <c r="F852" s="346" t="s">
        <v>277</v>
      </c>
      <c r="G852" s="347"/>
      <c r="H852" s="348" t="s">
        <v>278</v>
      </c>
      <c r="I852" s="347"/>
      <c r="J852" s="107" t="s">
        <v>279</v>
      </c>
      <c r="K852" s="349" t="s">
        <v>280</v>
      </c>
      <c r="L852" s="350"/>
      <c r="M852" s="351" t="s">
        <v>281</v>
      </c>
      <c r="N852" s="352"/>
      <c r="O852" s="351" t="s">
        <v>282</v>
      </c>
      <c r="P852" s="352"/>
      <c r="Q852" s="351" t="s">
        <v>283</v>
      </c>
      <c r="R852" s="353"/>
    </row>
    <row r="853" spans="1:18" x14ac:dyDescent="0.25">
      <c r="F853" s="106" t="s">
        <v>284</v>
      </c>
      <c r="G853" s="124" t="s">
        <v>285</v>
      </c>
      <c r="H853" s="106" t="s">
        <v>284</v>
      </c>
      <c r="I853" s="124" t="s">
        <v>285</v>
      </c>
      <c r="J853" s="354">
        <v>0.5</v>
      </c>
      <c r="K853" s="106" t="s">
        <v>284</v>
      </c>
      <c r="L853" s="124" t="s">
        <v>285</v>
      </c>
      <c r="M853" s="274" t="s">
        <v>284</v>
      </c>
      <c r="N853" s="124" t="s">
        <v>285</v>
      </c>
      <c r="O853" s="106" t="s">
        <v>284</v>
      </c>
      <c r="P853" s="124" t="s">
        <v>285</v>
      </c>
      <c r="Q853" s="106" t="s">
        <v>284</v>
      </c>
      <c r="R853" s="124" t="s">
        <v>285</v>
      </c>
    </row>
    <row r="854" spans="1:18" x14ac:dyDescent="0.25">
      <c r="F854" s="130">
        <f>N849</f>
        <v>0</v>
      </c>
      <c r="G854" s="125">
        <f>O849</f>
        <v>0</v>
      </c>
      <c r="H854" s="130">
        <f>Q849</f>
        <v>0</v>
      </c>
      <c r="I854" s="126">
        <f>R849</f>
        <v>0</v>
      </c>
      <c r="J854" s="355"/>
      <c r="K854" s="131">
        <f>F854*J853</f>
        <v>0</v>
      </c>
      <c r="L854" s="126">
        <f>G854*J853</f>
        <v>0</v>
      </c>
      <c r="M854" s="132">
        <f>J853*H854</f>
        <v>0</v>
      </c>
      <c r="N854" s="127">
        <f>J853*I854</f>
        <v>0</v>
      </c>
      <c r="O854" s="132">
        <f>F854+K854</f>
        <v>0</v>
      </c>
      <c r="P854" s="127">
        <f>G854+L854</f>
        <v>0</v>
      </c>
      <c r="Q854" s="132">
        <f>H854+M854</f>
        <v>0</v>
      </c>
      <c r="R854" s="127">
        <f>I854+N854</f>
        <v>0</v>
      </c>
    </row>
    <row r="855" spans="1:18" ht="11.25" thickBot="1" x14ac:dyDescent="0.3">
      <c r="F855" s="357">
        <f>F854+G854</f>
        <v>0</v>
      </c>
      <c r="G855" s="358"/>
      <c r="H855" s="359">
        <f>H854+I854</f>
        <v>0</v>
      </c>
      <c r="I855" s="360"/>
      <c r="J855" s="356"/>
      <c r="K855" s="361">
        <f>K854+L854</f>
        <v>0</v>
      </c>
      <c r="L855" s="362"/>
      <c r="M855" s="361">
        <f>M854+N854</f>
        <v>0</v>
      </c>
      <c r="N855" s="362"/>
      <c r="O855" s="361">
        <f>O854+P854</f>
        <v>0</v>
      </c>
      <c r="P855" s="362"/>
      <c r="Q855" s="361">
        <f>Q854+R854</f>
        <v>0</v>
      </c>
      <c r="R855" s="362"/>
    </row>
    <row r="856" spans="1:18" x14ac:dyDescent="0.25">
      <c r="O856" s="60"/>
    </row>
    <row r="857" spans="1:18" ht="11.25" thickBot="1" x14ac:dyDescent="0.3">
      <c r="O857" s="60"/>
    </row>
    <row r="858" spans="1:18" s="201" customFormat="1" ht="31.5" x14ac:dyDescent="0.25">
      <c r="A858" s="133" t="s">
        <v>0</v>
      </c>
      <c r="B858" s="134" t="s">
        <v>1</v>
      </c>
      <c r="C858" s="135" t="s">
        <v>256</v>
      </c>
      <c r="D858" s="136" t="s">
        <v>257</v>
      </c>
      <c r="E858" s="134" t="s">
        <v>255</v>
      </c>
      <c r="F858" s="134" t="s">
        <v>286</v>
      </c>
      <c r="G858" s="134" t="s">
        <v>2</v>
      </c>
      <c r="H858" s="134" t="s">
        <v>3</v>
      </c>
      <c r="I858" s="134" t="s">
        <v>4</v>
      </c>
      <c r="J858" s="137" t="s">
        <v>258</v>
      </c>
      <c r="K858" s="138" t="s">
        <v>259</v>
      </c>
      <c r="L858" s="134" t="s">
        <v>5</v>
      </c>
      <c r="M858" s="139" t="s">
        <v>172</v>
      </c>
      <c r="N858" s="140" t="s">
        <v>260</v>
      </c>
      <c r="O858" s="141" t="s">
        <v>261</v>
      </c>
      <c r="P858" s="142" t="s">
        <v>6</v>
      </c>
      <c r="Q858" s="140" t="s">
        <v>262</v>
      </c>
      <c r="R858" s="143" t="s">
        <v>263</v>
      </c>
    </row>
    <row r="859" spans="1:18" ht="11.25" thickBot="1" x14ac:dyDescent="0.3">
      <c r="A859" s="212">
        <v>1</v>
      </c>
      <c r="B859" s="34">
        <v>2</v>
      </c>
      <c r="C859" s="187">
        <v>3</v>
      </c>
      <c r="D859" s="187">
        <v>4</v>
      </c>
      <c r="E859" s="34">
        <v>5</v>
      </c>
      <c r="F859" s="34">
        <v>6</v>
      </c>
      <c r="G859" s="34">
        <v>7</v>
      </c>
      <c r="H859" s="34">
        <v>8</v>
      </c>
      <c r="I859" s="34">
        <v>9</v>
      </c>
      <c r="J859" s="188">
        <v>10</v>
      </c>
      <c r="K859" s="188">
        <v>11</v>
      </c>
      <c r="L859" s="34">
        <v>12</v>
      </c>
      <c r="M859" s="189">
        <v>13</v>
      </c>
      <c r="N859" s="34" t="s">
        <v>250</v>
      </c>
      <c r="O859" s="34" t="s">
        <v>251</v>
      </c>
      <c r="P859" s="189">
        <v>16</v>
      </c>
      <c r="Q859" s="34" t="s">
        <v>252</v>
      </c>
      <c r="R859" s="190" t="s">
        <v>253</v>
      </c>
    </row>
    <row r="860" spans="1:18" ht="11.25" thickBot="1" x14ac:dyDescent="0.3">
      <c r="A860" s="340" t="s">
        <v>227</v>
      </c>
      <c r="B860" s="341"/>
      <c r="C860" s="341"/>
      <c r="D860" s="341"/>
      <c r="E860" s="341"/>
      <c r="F860" s="341"/>
      <c r="G860" s="341"/>
      <c r="H860" s="341"/>
      <c r="I860" s="341"/>
      <c r="J860" s="341"/>
      <c r="K860" s="341"/>
      <c r="L860" s="341"/>
      <c r="M860" s="341"/>
      <c r="N860" s="341"/>
      <c r="O860" s="341"/>
      <c r="P860" s="341"/>
      <c r="Q860" s="341"/>
      <c r="R860" s="342"/>
    </row>
    <row r="861" spans="1:18" x14ac:dyDescent="0.25">
      <c r="A861" s="284" t="s">
        <v>264</v>
      </c>
      <c r="B861" s="282" t="s">
        <v>229</v>
      </c>
      <c r="C861" s="218">
        <v>0</v>
      </c>
      <c r="D861" s="285">
        <v>130</v>
      </c>
      <c r="E861" s="253" t="s">
        <v>7</v>
      </c>
      <c r="F861" s="153"/>
      <c r="G861" s="267"/>
      <c r="H861" s="153"/>
      <c r="I861" s="153"/>
      <c r="J861" s="218"/>
      <c r="K861" s="285"/>
      <c r="L861" s="153"/>
      <c r="M861" s="309"/>
      <c r="N861" s="128">
        <f t="shared" ref="N861:N862" si="141">J861*M861</f>
        <v>0</v>
      </c>
      <c r="O861" s="120">
        <f>M861*K861</f>
        <v>0</v>
      </c>
      <c r="P861" s="268"/>
      <c r="Q861" s="128">
        <f t="shared" ref="Q861:Q862" si="142">ROUND(N861+(N861*P861),2)</f>
        <v>0</v>
      </c>
      <c r="R861" s="122">
        <f>ROUND(O861+(O861*P861),2)</f>
        <v>0</v>
      </c>
    </row>
    <row r="862" spans="1:18" ht="21" x14ac:dyDescent="0.25">
      <c r="A862" s="283" t="s">
        <v>265</v>
      </c>
      <c r="B862" s="67" t="s">
        <v>230</v>
      </c>
      <c r="C862" s="183">
        <v>0</v>
      </c>
      <c r="D862" s="227">
        <v>220</v>
      </c>
      <c r="E862" s="99" t="s">
        <v>7</v>
      </c>
      <c r="F862" s="11"/>
      <c r="G862" s="214"/>
      <c r="H862" s="11"/>
      <c r="I862" s="11"/>
      <c r="J862" s="183"/>
      <c r="K862" s="227"/>
      <c r="L862" s="11"/>
      <c r="M862" s="82"/>
      <c r="N862" s="128">
        <f t="shared" si="141"/>
        <v>0</v>
      </c>
      <c r="O862" s="120">
        <f>M862*K862</f>
        <v>0</v>
      </c>
      <c r="P862" s="268"/>
      <c r="Q862" s="128">
        <f t="shared" si="142"/>
        <v>0</v>
      </c>
      <c r="R862" s="122">
        <f>ROUND(O862+(O862*P862),2)</f>
        <v>0</v>
      </c>
    </row>
    <row r="863" spans="1:18" s="310" customFormat="1" ht="11.25" thickBot="1" x14ac:dyDescent="0.3">
      <c r="C863" s="311"/>
      <c r="D863" s="311"/>
      <c r="E863" s="312"/>
      <c r="F863" s="313"/>
      <c r="G863" s="314"/>
      <c r="H863" s="313"/>
      <c r="I863" s="313"/>
      <c r="J863" s="315"/>
      <c r="K863" s="316"/>
      <c r="L863" s="316"/>
      <c r="M863" s="317" t="s">
        <v>276</v>
      </c>
      <c r="N863" s="318">
        <f>SUM(N862)</f>
        <v>0</v>
      </c>
      <c r="O863" s="319">
        <f>SUM(O861:O862)</f>
        <v>0</v>
      </c>
      <c r="P863" s="320"/>
      <c r="Q863" s="321">
        <f>SUM(Q862)</f>
        <v>0</v>
      </c>
      <c r="R863" s="322">
        <f>SUM(R861:R862)</f>
        <v>0</v>
      </c>
    </row>
    <row r="864" spans="1:18" ht="11.25" thickBot="1" x14ac:dyDescent="0.3">
      <c r="F864" s="21"/>
      <c r="G864" s="208"/>
      <c r="H864" s="21"/>
      <c r="I864" s="21"/>
      <c r="J864" s="102"/>
      <c r="K864" s="101"/>
      <c r="L864" s="101"/>
      <c r="M864" s="273"/>
      <c r="N864" s="103"/>
      <c r="O864" s="103"/>
      <c r="P864" s="104"/>
      <c r="Q864" s="23"/>
    </row>
    <row r="865" spans="1:18" ht="11.25" thickBot="1" x14ac:dyDescent="0.3">
      <c r="F865" s="343" t="s">
        <v>227</v>
      </c>
      <c r="G865" s="344"/>
      <c r="H865" s="344"/>
      <c r="I865" s="344"/>
      <c r="J865" s="344"/>
      <c r="K865" s="344"/>
      <c r="L865" s="344"/>
      <c r="M865" s="344"/>
      <c r="N865" s="344"/>
      <c r="O865" s="344"/>
      <c r="P865" s="344"/>
      <c r="Q865" s="344"/>
      <c r="R865" s="345"/>
    </row>
    <row r="866" spans="1:18" ht="21.75" customHeight="1" thickBot="1" x14ac:dyDescent="0.3">
      <c r="F866" s="346" t="s">
        <v>277</v>
      </c>
      <c r="G866" s="347"/>
      <c r="H866" s="348" t="s">
        <v>278</v>
      </c>
      <c r="I866" s="347"/>
      <c r="J866" s="107" t="s">
        <v>279</v>
      </c>
      <c r="K866" s="349" t="s">
        <v>280</v>
      </c>
      <c r="L866" s="350"/>
      <c r="M866" s="351" t="s">
        <v>281</v>
      </c>
      <c r="N866" s="352"/>
      <c r="O866" s="351" t="s">
        <v>282</v>
      </c>
      <c r="P866" s="352"/>
      <c r="Q866" s="351" t="s">
        <v>283</v>
      </c>
      <c r="R866" s="353"/>
    </row>
    <row r="867" spans="1:18" x14ac:dyDescent="0.25">
      <c r="F867" s="106" t="s">
        <v>284</v>
      </c>
      <c r="G867" s="124" t="s">
        <v>285</v>
      </c>
      <c r="H867" s="106" t="s">
        <v>284</v>
      </c>
      <c r="I867" s="124" t="s">
        <v>285</v>
      </c>
      <c r="J867" s="354">
        <v>0.5</v>
      </c>
      <c r="K867" s="106" t="s">
        <v>284</v>
      </c>
      <c r="L867" s="124" t="s">
        <v>285</v>
      </c>
      <c r="M867" s="274" t="s">
        <v>284</v>
      </c>
      <c r="N867" s="124" t="s">
        <v>285</v>
      </c>
      <c r="O867" s="106" t="s">
        <v>284</v>
      </c>
      <c r="P867" s="124" t="s">
        <v>285</v>
      </c>
      <c r="Q867" s="106" t="s">
        <v>284</v>
      </c>
      <c r="R867" s="124" t="s">
        <v>285</v>
      </c>
    </row>
    <row r="868" spans="1:18" x14ac:dyDescent="0.25">
      <c r="F868" s="130">
        <f>N863</f>
        <v>0</v>
      </c>
      <c r="G868" s="125">
        <f>O863</f>
        <v>0</v>
      </c>
      <c r="H868" s="130">
        <f>Q863</f>
        <v>0</v>
      </c>
      <c r="I868" s="126">
        <f>R863</f>
        <v>0</v>
      </c>
      <c r="J868" s="355"/>
      <c r="K868" s="131">
        <f>F868*J867</f>
        <v>0</v>
      </c>
      <c r="L868" s="126">
        <f>G868*J867</f>
        <v>0</v>
      </c>
      <c r="M868" s="132">
        <f>J867*H868</f>
        <v>0</v>
      </c>
      <c r="N868" s="127">
        <f>J867*I868</f>
        <v>0</v>
      </c>
      <c r="O868" s="132">
        <f>F868+K868</f>
        <v>0</v>
      </c>
      <c r="P868" s="127">
        <f>G868+L868</f>
        <v>0</v>
      </c>
      <c r="Q868" s="132">
        <f>H868+M868</f>
        <v>0</v>
      </c>
      <c r="R868" s="127">
        <f>I868+N868</f>
        <v>0</v>
      </c>
    </row>
    <row r="869" spans="1:18" s="310" customFormat="1" ht="11.25" thickBot="1" x14ac:dyDescent="0.3">
      <c r="C869" s="311"/>
      <c r="D869" s="311"/>
      <c r="E869" s="312"/>
      <c r="F869" s="373">
        <f>F868+G868</f>
        <v>0</v>
      </c>
      <c r="G869" s="374"/>
      <c r="H869" s="375">
        <f>H868+I868</f>
        <v>0</v>
      </c>
      <c r="I869" s="376"/>
      <c r="J869" s="356"/>
      <c r="K869" s="377">
        <f>K868+L868</f>
        <v>0</v>
      </c>
      <c r="L869" s="378"/>
      <c r="M869" s="377">
        <f>M868+N868</f>
        <v>0</v>
      </c>
      <c r="N869" s="378"/>
      <c r="O869" s="377">
        <f>O868+P868</f>
        <v>0</v>
      </c>
      <c r="P869" s="378"/>
      <c r="Q869" s="377">
        <f>Q868+R868</f>
        <v>0</v>
      </c>
      <c r="R869" s="378"/>
    </row>
    <row r="870" spans="1:18" x14ac:dyDescent="0.25">
      <c r="F870" s="161"/>
      <c r="G870" s="161"/>
      <c r="H870" s="80"/>
      <c r="I870" s="80"/>
      <c r="J870" s="162"/>
      <c r="K870" s="163"/>
      <c r="L870" s="163"/>
      <c r="M870" s="163"/>
      <c r="N870" s="163"/>
      <c r="O870" s="163"/>
      <c r="P870" s="163"/>
      <c r="Q870" s="163"/>
      <c r="R870" s="163"/>
    </row>
    <row r="871" spans="1:18" ht="11.25" thickBot="1" x14ac:dyDescent="0.3">
      <c r="F871" s="161"/>
      <c r="G871" s="161"/>
      <c r="H871" s="80"/>
      <c r="I871" s="80"/>
      <c r="J871" s="162"/>
      <c r="K871" s="163"/>
      <c r="L871" s="163"/>
      <c r="M871" s="163"/>
      <c r="N871" s="163"/>
      <c r="O871" s="163"/>
      <c r="P871" s="163"/>
      <c r="Q871" s="163"/>
      <c r="R871" s="163"/>
    </row>
    <row r="872" spans="1:18" s="201" customFormat="1" ht="31.5" x14ac:dyDescent="0.25">
      <c r="A872" s="133" t="s">
        <v>0</v>
      </c>
      <c r="B872" s="134" t="s">
        <v>1</v>
      </c>
      <c r="C872" s="135" t="s">
        <v>256</v>
      </c>
      <c r="D872" s="136" t="s">
        <v>257</v>
      </c>
      <c r="E872" s="134" t="s">
        <v>255</v>
      </c>
      <c r="F872" s="134" t="s">
        <v>286</v>
      </c>
      <c r="G872" s="134" t="s">
        <v>2</v>
      </c>
      <c r="H872" s="134" t="s">
        <v>3</v>
      </c>
      <c r="I872" s="134" t="s">
        <v>4</v>
      </c>
      <c r="J872" s="137" t="s">
        <v>258</v>
      </c>
      <c r="K872" s="138" t="s">
        <v>259</v>
      </c>
      <c r="L872" s="134" t="s">
        <v>5</v>
      </c>
      <c r="M872" s="139" t="s">
        <v>172</v>
      </c>
      <c r="N872" s="140" t="s">
        <v>260</v>
      </c>
      <c r="O872" s="141" t="s">
        <v>261</v>
      </c>
      <c r="P872" s="142" t="s">
        <v>6</v>
      </c>
      <c r="Q872" s="140" t="s">
        <v>262</v>
      </c>
      <c r="R872" s="143" t="s">
        <v>263</v>
      </c>
    </row>
    <row r="873" spans="1:18" ht="11.25" thickBot="1" x14ac:dyDescent="0.3">
      <c r="A873" s="212">
        <v>1</v>
      </c>
      <c r="B873" s="34">
        <v>2</v>
      </c>
      <c r="C873" s="187">
        <v>3</v>
      </c>
      <c r="D873" s="187">
        <v>4</v>
      </c>
      <c r="E873" s="34">
        <v>5</v>
      </c>
      <c r="F873" s="34">
        <v>6</v>
      </c>
      <c r="G873" s="34">
        <v>7</v>
      </c>
      <c r="H873" s="34">
        <v>8</v>
      </c>
      <c r="I873" s="34">
        <v>9</v>
      </c>
      <c r="J873" s="188">
        <v>10</v>
      </c>
      <c r="K873" s="188">
        <v>11</v>
      </c>
      <c r="L873" s="34">
        <v>12</v>
      </c>
      <c r="M873" s="189">
        <v>13</v>
      </c>
      <c r="N873" s="34" t="s">
        <v>250</v>
      </c>
      <c r="O873" s="34" t="s">
        <v>251</v>
      </c>
      <c r="P873" s="189">
        <v>16</v>
      </c>
      <c r="Q873" s="34" t="s">
        <v>252</v>
      </c>
      <c r="R873" s="190" t="s">
        <v>253</v>
      </c>
    </row>
    <row r="874" spans="1:18" ht="11.25" thickBot="1" x14ac:dyDescent="0.3">
      <c r="A874" s="340" t="s">
        <v>231</v>
      </c>
      <c r="B874" s="341"/>
      <c r="C874" s="341"/>
      <c r="D874" s="341"/>
      <c r="E874" s="341"/>
      <c r="F874" s="341"/>
      <c r="G874" s="341"/>
      <c r="H874" s="341"/>
      <c r="I874" s="341"/>
      <c r="J874" s="341"/>
      <c r="K874" s="341"/>
      <c r="L874" s="341"/>
      <c r="M874" s="341"/>
      <c r="N874" s="341"/>
      <c r="O874" s="341"/>
      <c r="P874" s="341"/>
      <c r="Q874" s="341"/>
      <c r="R874" s="342"/>
    </row>
    <row r="875" spans="1:18" ht="31.5" customHeight="1" x14ac:dyDescent="0.25">
      <c r="A875" s="266" t="s">
        <v>264</v>
      </c>
      <c r="B875" s="286" t="s">
        <v>232</v>
      </c>
      <c r="C875" s="287">
        <v>24</v>
      </c>
      <c r="D875" s="216">
        <v>300</v>
      </c>
      <c r="E875" s="253" t="s">
        <v>25</v>
      </c>
      <c r="F875" s="153"/>
      <c r="G875" s="267"/>
      <c r="H875" s="153"/>
      <c r="I875" s="153"/>
      <c r="J875" s="287"/>
      <c r="K875" s="216"/>
      <c r="L875" s="153"/>
      <c r="M875" s="264"/>
      <c r="N875" s="128">
        <f>J875*M875</f>
        <v>0</v>
      </c>
      <c r="O875" s="120">
        <f>M875*K875</f>
        <v>0</v>
      </c>
      <c r="P875" s="268"/>
      <c r="Q875" s="128">
        <f>ROUND(N875+(N875*P875),2)</f>
        <v>0</v>
      </c>
      <c r="R875" s="122">
        <f>ROUND(O875+(O875*P875),2)</f>
        <v>0</v>
      </c>
    </row>
    <row r="876" spans="1:18" ht="11.25" thickBot="1" x14ac:dyDescent="0.3">
      <c r="F876" s="74"/>
      <c r="G876" s="205"/>
      <c r="H876" s="74"/>
      <c r="I876" s="74"/>
      <c r="J876" s="100"/>
      <c r="K876" s="101"/>
      <c r="L876" s="101"/>
      <c r="M876" s="272" t="s">
        <v>276</v>
      </c>
      <c r="N876" s="173">
        <f>SUM(N875)</f>
        <v>0</v>
      </c>
      <c r="O876" s="172">
        <f>SUM(O875)</f>
        <v>0</v>
      </c>
      <c r="P876" s="105"/>
      <c r="Q876" s="157">
        <f>SUM(Q875)</f>
        <v>0</v>
      </c>
      <c r="R876" s="158">
        <f>SUM(R875)</f>
        <v>0</v>
      </c>
    </row>
    <row r="877" spans="1:18" ht="11.25" thickBot="1" x14ac:dyDescent="0.3">
      <c r="F877" s="21"/>
      <c r="G877" s="208"/>
      <c r="H877" s="21"/>
      <c r="I877" s="21"/>
      <c r="J877" s="102"/>
      <c r="K877" s="101"/>
      <c r="L877" s="101"/>
      <c r="M877" s="273"/>
      <c r="N877" s="103"/>
      <c r="O877" s="103"/>
      <c r="P877" s="104"/>
      <c r="Q877" s="23"/>
    </row>
    <row r="878" spans="1:18" ht="11.25" thickBot="1" x14ac:dyDescent="0.3">
      <c r="F878" s="343" t="s">
        <v>231</v>
      </c>
      <c r="G878" s="344"/>
      <c r="H878" s="344"/>
      <c r="I878" s="344"/>
      <c r="J878" s="344"/>
      <c r="K878" s="344"/>
      <c r="L878" s="344"/>
      <c r="M878" s="344"/>
      <c r="N878" s="344"/>
      <c r="O878" s="344"/>
      <c r="P878" s="344"/>
      <c r="Q878" s="344"/>
      <c r="R878" s="345"/>
    </row>
    <row r="879" spans="1:18" ht="21.75" customHeight="1" thickBot="1" x14ac:dyDescent="0.3">
      <c r="F879" s="346" t="s">
        <v>277</v>
      </c>
      <c r="G879" s="347"/>
      <c r="H879" s="348" t="s">
        <v>278</v>
      </c>
      <c r="I879" s="347"/>
      <c r="J879" s="107" t="s">
        <v>279</v>
      </c>
      <c r="K879" s="349" t="s">
        <v>280</v>
      </c>
      <c r="L879" s="350"/>
      <c r="M879" s="351" t="s">
        <v>281</v>
      </c>
      <c r="N879" s="352"/>
      <c r="O879" s="351" t="s">
        <v>282</v>
      </c>
      <c r="P879" s="352"/>
      <c r="Q879" s="351" t="s">
        <v>283</v>
      </c>
      <c r="R879" s="353"/>
    </row>
    <row r="880" spans="1:18" x14ac:dyDescent="0.25">
      <c r="F880" s="106" t="s">
        <v>284</v>
      </c>
      <c r="G880" s="124" t="s">
        <v>285</v>
      </c>
      <c r="H880" s="106" t="s">
        <v>284</v>
      </c>
      <c r="I880" s="124" t="s">
        <v>285</v>
      </c>
      <c r="J880" s="354">
        <v>0.5</v>
      </c>
      <c r="K880" s="106" t="s">
        <v>284</v>
      </c>
      <c r="L880" s="124" t="s">
        <v>285</v>
      </c>
      <c r="M880" s="274" t="s">
        <v>284</v>
      </c>
      <c r="N880" s="124" t="s">
        <v>285</v>
      </c>
      <c r="O880" s="106" t="s">
        <v>284</v>
      </c>
      <c r="P880" s="124" t="s">
        <v>285</v>
      </c>
      <c r="Q880" s="106" t="s">
        <v>284</v>
      </c>
      <c r="R880" s="124" t="s">
        <v>285</v>
      </c>
    </row>
    <row r="881" spans="1:18" x14ac:dyDescent="0.25">
      <c r="F881" s="130">
        <f>N876</f>
        <v>0</v>
      </c>
      <c r="G881" s="125">
        <f>O876</f>
        <v>0</v>
      </c>
      <c r="H881" s="130">
        <f>Q876</f>
        <v>0</v>
      </c>
      <c r="I881" s="126">
        <f>R876</f>
        <v>0</v>
      </c>
      <c r="J881" s="355"/>
      <c r="K881" s="131">
        <f>F881*J880</f>
        <v>0</v>
      </c>
      <c r="L881" s="126">
        <f>G881*J880</f>
        <v>0</v>
      </c>
      <c r="M881" s="132">
        <f>J880*H881</f>
        <v>0</v>
      </c>
      <c r="N881" s="127">
        <f>J880*I881</f>
        <v>0</v>
      </c>
      <c r="O881" s="132">
        <f>F881+K881</f>
        <v>0</v>
      </c>
      <c r="P881" s="127">
        <f>G881+L881</f>
        <v>0</v>
      </c>
      <c r="Q881" s="132">
        <f>H881+M881</f>
        <v>0</v>
      </c>
      <c r="R881" s="127">
        <f>I881+N881</f>
        <v>0</v>
      </c>
    </row>
    <row r="882" spans="1:18" ht="11.25" thickBot="1" x14ac:dyDescent="0.3">
      <c r="F882" s="357">
        <f>F881+G881</f>
        <v>0</v>
      </c>
      <c r="G882" s="358"/>
      <c r="H882" s="359">
        <f>H881+I881</f>
        <v>0</v>
      </c>
      <c r="I882" s="360"/>
      <c r="J882" s="356"/>
      <c r="K882" s="361">
        <f>K881+L881</f>
        <v>0</v>
      </c>
      <c r="L882" s="362"/>
      <c r="M882" s="361">
        <f>M881+N881</f>
        <v>0</v>
      </c>
      <c r="N882" s="362"/>
      <c r="O882" s="361">
        <f>O881+P881</f>
        <v>0</v>
      </c>
      <c r="P882" s="362"/>
      <c r="Q882" s="361">
        <f>Q881+R881</f>
        <v>0</v>
      </c>
      <c r="R882" s="362"/>
    </row>
    <row r="884" spans="1:18" ht="11.25" thickBot="1" x14ac:dyDescent="0.3"/>
    <row r="885" spans="1:18" s="201" customFormat="1" ht="31.5" x14ac:dyDescent="0.25">
      <c r="A885" s="133" t="s">
        <v>0</v>
      </c>
      <c r="B885" s="134" t="s">
        <v>1</v>
      </c>
      <c r="C885" s="135" t="s">
        <v>256</v>
      </c>
      <c r="D885" s="136" t="s">
        <v>257</v>
      </c>
      <c r="E885" s="134" t="s">
        <v>255</v>
      </c>
      <c r="F885" s="134" t="s">
        <v>286</v>
      </c>
      <c r="G885" s="134" t="s">
        <v>2</v>
      </c>
      <c r="H885" s="134" t="s">
        <v>3</v>
      </c>
      <c r="I885" s="134" t="s">
        <v>4</v>
      </c>
      <c r="J885" s="137" t="s">
        <v>258</v>
      </c>
      <c r="K885" s="138" t="s">
        <v>259</v>
      </c>
      <c r="L885" s="134" t="s">
        <v>5</v>
      </c>
      <c r="M885" s="139" t="s">
        <v>172</v>
      </c>
      <c r="N885" s="140" t="s">
        <v>260</v>
      </c>
      <c r="O885" s="141" t="s">
        <v>261</v>
      </c>
      <c r="P885" s="142" t="s">
        <v>6</v>
      </c>
      <c r="Q885" s="140" t="s">
        <v>262</v>
      </c>
      <c r="R885" s="143" t="s">
        <v>263</v>
      </c>
    </row>
    <row r="886" spans="1:18" ht="11.25" thickBot="1" x14ac:dyDescent="0.3">
      <c r="A886" s="212">
        <v>1</v>
      </c>
      <c r="B886" s="34">
        <v>2</v>
      </c>
      <c r="C886" s="187">
        <v>3</v>
      </c>
      <c r="D886" s="187">
        <v>4</v>
      </c>
      <c r="E886" s="34">
        <v>5</v>
      </c>
      <c r="F886" s="34">
        <v>6</v>
      </c>
      <c r="G886" s="34">
        <v>7</v>
      </c>
      <c r="H886" s="34">
        <v>8</v>
      </c>
      <c r="I886" s="34">
        <v>9</v>
      </c>
      <c r="J886" s="188">
        <v>10</v>
      </c>
      <c r="K886" s="188">
        <v>11</v>
      </c>
      <c r="L886" s="34">
        <v>12</v>
      </c>
      <c r="M886" s="189">
        <v>13</v>
      </c>
      <c r="N886" s="34" t="s">
        <v>250</v>
      </c>
      <c r="O886" s="34" t="s">
        <v>251</v>
      </c>
      <c r="P886" s="189">
        <v>16</v>
      </c>
      <c r="Q886" s="34" t="s">
        <v>252</v>
      </c>
      <c r="R886" s="190" t="s">
        <v>253</v>
      </c>
    </row>
    <row r="887" spans="1:18" ht="11.25" thickBot="1" x14ac:dyDescent="0.3">
      <c r="A887" s="340" t="s">
        <v>233</v>
      </c>
      <c r="B887" s="341"/>
      <c r="C887" s="341"/>
      <c r="D887" s="341"/>
      <c r="E887" s="341"/>
      <c r="F887" s="341"/>
      <c r="G887" s="341"/>
      <c r="H887" s="341"/>
      <c r="I887" s="341"/>
      <c r="J887" s="341"/>
      <c r="K887" s="341"/>
      <c r="L887" s="341"/>
      <c r="M887" s="341"/>
      <c r="N887" s="341"/>
      <c r="O887" s="341"/>
      <c r="P887" s="341"/>
      <c r="Q887" s="341"/>
      <c r="R887" s="342"/>
    </row>
    <row r="888" spans="1:18" ht="21" x14ac:dyDescent="0.25">
      <c r="A888" s="266" t="s">
        <v>264</v>
      </c>
      <c r="B888" s="288" t="s">
        <v>311</v>
      </c>
      <c r="C888" s="218">
        <v>0</v>
      </c>
      <c r="D888" s="216">
        <v>600</v>
      </c>
      <c r="E888" s="253" t="s">
        <v>7</v>
      </c>
      <c r="F888" s="153"/>
      <c r="G888" s="267"/>
      <c r="H888" s="153"/>
      <c r="I888" s="153"/>
      <c r="J888" s="218"/>
      <c r="K888" s="216"/>
      <c r="L888" s="153"/>
      <c r="M888" s="264"/>
      <c r="N888" s="128">
        <f t="shared" ref="N888" si="143">J888*M888</f>
        <v>0</v>
      </c>
      <c r="O888" s="120">
        <f>M888*K888</f>
        <v>0</v>
      </c>
      <c r="P888" s="268"/>
      <c r="Q888" s="128">
        <f t="shared" ref="Q888" si="144">ROUND(N888+(N888*P888),2)</f>
        <v>0</v>
      </c>
      <c r="R888" s="122">
        <f>ROUND(O888+(O888*P888),2)</f>
        <v>0</v>
      </c>
    </row>
    <row r="889" spans="1:18" ht="11.25" thickBot="1" x14ac:dyDescent="0.3">
      <c r="F889" s="74"/>
      <c r="G889" s="205"/>
      <c r="H889" s="74"/>
      <c r="I889" s="74"/>
      <c r="J889" s="100"/>
      <c r="K889" s="101"/>
      <c r="L889" s="101"/>
      <c r="M889" s="272" t="s">
        <v>276</v>
      </c>
      <c r="N889" s="173">
        <f>SUM(N888)</f>
        <v>0</v>
      </c>
      <c r="O889" s="172">
        <f>SUM(O888)</f>
        <v>0</v>
      </c>
      <c r="P889" s="105"/>
      <c r="Q889" s="157">
        <f>SUM(Q888)</f>
        <v>0</v>
      </c>
      <c r="R889" s="158">
        <f>SUM(R888)</f>
        <v>0</v>
      </c>
    </row>
    <row r="890" spans="1:18" ht="11.25" customHeight="1" thickBot="1" x14ac:dyDescent="0.3">
      <c r="B890" s="372" t="s">
        <v>310</v>
      </c>
      <c r="C890" s="372"/>
      <c r="D890" s="372"/>
      <c r="F890" s="21"/>
      <c r="G890" s="208"/>
      <c r="H890" s="21"/>
      <c r="I890" s="21"/>
      <c r="J890" s="102"/>
      <c r="K890" s="101"/>
      <c r="L890" s="101"/>
      <c r="M890" s="273"/>
      <c r="N890" s="103"/>
      <c r="O890" s="103"/>
      <c r="P890" s="104"/>
      <c r="Q890" s="23"/>
    </row>
    <row r="891" spans="1:18" ht="11.25" thickBot="1" x14ac:dyDescent="0.3">
      <c r="B891" s="372"/>
      <c r="C891" s="372"/>
      <c r="D891" s="372"/>
      <c r="F891" s="343" t="s">
        <v>233</v>
      </c>
      <c r="G891" s="344"/>
      <c r="H891" s="344"/>
      <c r="I891" s="344"/>
      <c r="J891" s="344"/>
      <c r="K891" s="344"/>
      <c r="L891" s="344"/>
      <c r="M891" s="344"/>
      <c r="N891" s="344"/>
      <c r="O891" s="344"/>
      <c r="P891" s="344"/>
      <c r="Q891" s="344"/>
      <c r="R891" s="345"/>
    </row>
    <row r="892" spans="1:18" ht="11.25" customHeight="1" thickBot="1" x14ac:dyDescent="0.3">
      <c r="B892" s="372"/>
      <c r="C892" s="372"/>
      <c r="D892" s="372"/>
      <c r="F892" s="346" t="s">
        <v>277</v>
      </c>
      <c r="G892" s="347"/>
      <c r="H892" s="348" t="s">
        <v>278</v>
      </c>
      <c r="I892" s="347"/>
      <c r="J892" s="107" t="s">
        <v>279</v>
      </c>
      <c r="K892" s="349" t="s">
        <v>280</v>
      </c>
      <c r="L892" s="350"/>
      <c r="M892" s="351" t="s">
        <v>281</v>
      </c>
      <c r="N892" s="352"/>
      <c r="O892" s="351" t="s">
        <v>282</v>
      </c>
      <c r="P892" s="352"/>
      <c r="Q892" s="351" t="s">
        <v>283</v>
      </c>
      <c r="R892" s="353"/>
    </row>
    <row r="893" spans="1:18" x14ac:dyDescent="0.25">
      <c r="B893" s="372"/>
      <c r="C893" s="372"/>
      <c r="D893" s="372"/>
      <c r="F893" s="106" t="s">
        <v>284</v>
      </c>
      <c r="G893" s="124" t="s">
        <v>285</v>
      </c>
      <c r="H893" s="106" t="s">
        <v>284</v>
      </c>
      <c r="I893" s="124" t="s">
        <v>285</v>
      </c>
      <c r="J893" s="354">
        <v>0.5</v>
      </c>
      <c r="K893" s="106" t="s">
        <v>284</v>
      </c>
      <c r="L893" s="124" t="s">
        <v>285</v>
      </c>
      <c r="M893" s="274" t="s">
        <v>284</v>
      </c>
      <c r="N893" s="124" t="s">
        <v>285</v>
      </c>
      <c r="O893" s="106" t="s">
        <v>284</v>
      </c>
      <c r="P893" s="124" t="s">
        <v>285</v>
      </c>
      <c r="Q893" s="106" t="s">
        <v>284</v>
      </c>
      <c r="R893" s="124" t="s">
        <v>285</v>
      </c>
    </row>
    <row r="894" spans="1:18" x14ac:dyDescent="0.25">
      <c r="B894" s="372"/>
      <c r="C894" s="372"/>
      <c r="D894" s="372"/>
      <c r="F894" s="130">
        <f>N889</f>
        <v>0</v>
      </c>
      <c r="G894" s="125">
        <f>O889</f>
        <v>0</v>
      </c>
      <c r="H894" s="130">
        <f>Q889</f>
        <v>0</v>
      </c>
      <c r="I894" s="126">
        <f>R889</f>
        <v>0</v>
      </c>
      <c r="J894" s="355"/>
      <c r="K894" s="131">
        <f>F894*J893</f>
        <v>0</v>
      </c>
      <c r="L894" s="126">
        <f>G894*J893</f>
        <v>0</v>
      </c>
      <c r="M894" s="132">
        <f>J893*H894</f>
        <v>0</v>
      </c>
      <c r="N894" s="127">
        <f>J893*I894</f>
        <v>0</v>
      </c>
      <c r="O894" s="132">
        <f>F894+K894</f>
        <v>0</v>
      </c>
      <c r="P894" s="127">
        <f>G894+L894</f>
        <v>0</v>
      </c>
      <c r="Q894" s="132">
        <f>H894+M894</f>
        <v>0</v>
      </c>
      <c r="R894" s="127">
        <f>I894+N894</f>
        <v>0</v>
      </c>
    </row>
    <row r="895" spans="1:18" ht="11.25" thickBot="1" x14ac:dyDescent="0.3">
      <c r="B895" s="372"/>
      <c r="C895" s="372"/>
      <c r="D895" s="372"/>
      <c r="F895" s="357">
        <f>F894+G894</f>
        <v>0</v>
      </c>
      <c r="G895" s="358"/>
      <c r="H895" s="359">
        <f>H894+I894</f>
        <v>0</v>
      </c>
      <c r="I895" s="360"/>
      <c r="J895" s="356"/>
      <c r="K895" s="361">
        <f>K894+L894</f>
        <v>0</v>
      </c>
      <c r="L895" s="362"/>
      <c r="M895" s="361">
        <f>M894+N894</f>
        <v>0</v>
      </c>
      <c r="N895" s="362"/>
      <c r="O895" s="361">
        <f>O894+P894</f>
        <v>0</v>
      </c>
      <c r="P895" s="362"/>
      <c r="Q895" s="361">
        <f>Q894+R894</f>
        <v>0</v>
      </c>
      <c r="R895" s="362"/>
    </row>
    <row r="896" spans="1:18" x14ac:dyDescent="0.25">
      <c r="O896" s="60"/>
    </row>
    <row r="897" spans="1:18" ht="11.25" thickBot="1" x14ac:dyDescent="0.3">
      <c r="O897" s="60"/>
    </row>
    <row r="898" spans="1:18" s="201" customFormat="1" ht="31.5" x14ac:dyDescent="0.25">
      <c r="A898" s="133" t="s">
        <v>0</v>
      </c>
      <c r="B898" s="134" t="s">
        <v>1</v>
      </c>
      <c r="C898" s="135" t="s">
        <v>256</v>
      </c>
      <c r="D898" s="136" t="s">
        <v>257</v>
      </c>
      <c r="E898" s="134" t="s">
        <v>255</v>
      </c>
      <c r="F898" s="134" t="s">
        <v>286</v>
      </c>
      <c r="G898" s="134" t="s">
        <v>2</v>
      </c>
      <c r="H898" s="134" t="s">
        <v>3</v>
      </c>
      <c r="I898" s="134" t="s">
        <v>4</v>
      </c>
      <c r="J898" s="137" t="s">
        <v>258</v>
      </c>
      <c r="K898" s="138" t="s">
        <v>259</v>
      </c>
      <c r="L898" s="134" t="s">
        <v>5</v>
      </c>
      <c r="M898" s="139" t="s">
        <v>172</v>
      </c>
      <c r="N898" s="140" t="s">
        <v>260</v>
      </c>
      <c r="O898" s="141" t="s">
        <v>261</v>
      </c>
      <c r="P898" s="142" t="s">
        <v>6</v>
      </c>
      <c r="Q898" s="140" t="s">
        <v>262</v>
      </c>
      <c r="R898" s="143" t="s">
        <v>263</v>
      </c>
    </row>
    <row r="899" spans="1:18" ht="11.25" thickBot="1" x14ac:dyDescent="0.3">
      <c r="A899" s="212">
        <v>1</v>
      </c>
      <c r="B899" s="34">
        <v>2</v>
      </c>
      <c r="C899" s="187">
        <v>3</v>
      </c>
      <c r="D899" s="187">
        <v>4</v>
      </c>
      <c r="E899" s="34">
        <v>5</v>
      </c>
      <c r="F899" s="34">
        <v>6</v>
      </c>
      <c r="G899" s="34">
        <v>7</v>
      </c>
      <c r="H899" s="34">
        <v>8</v>
      </c>
      <c r="I899" s="34">
        <v>9</v>
      </c>
      <c r="J899" s="188">
        <v>10</v>
      </c>
      <c r="K899" s="188">
        <v>11</v>
      </c>
      <c r="L899" s="34">
        <v>12</v>
      </c>
      <c r="M899" s="189">
        <v>13</v>
      </c>
      <c r="N899" s="34" t="s">
        <v>250</v>
      </c>
      <c r="O899" s="34" t="s">
        <v>251</v>
      </c>
      <c r="P899" s="189">
        <v>16</v>
      </c>
      <c r="Q899" s="34" t="s">
        <v>252</v>
      </c>
      <c r="R899" s="190" t="s">
        <v>253</v>
      </c>
    </row>
    <row r="900" spans="1:18" ht="11.25" thickBot="1" x14ac:dyDescent="0.3">
      <c r="A900" s="340" t="s">
        <v>234</v>
      </c>
      <c r="B900" s="341"/>
      <c r="C900" s="341"/>
      <c r="D900" s="341"/>
      <c r="E900" s="341"/>
      <c r="F900" s="341"/>
      <c r="G900" s="341"/>
      <c r="H900" s="341"/>
      <c r="I900" s="341"/>
      <c r="J900" s="341"/>
      <c r="K900" s="341"/>
      <c r="L900" s="341"/>
      <c r="M900" s="341"/>
      <c r="N900" s="341"/>
      <c r="O900" s="341"/>
      <c r="P900" s="341"/>
      <c r="Q900" s="341"/>
      <c r="R900" s="342"/>
    </row>
    <row r="901" spans="1:18" ht="27.6" customHeight="1" x14ac:dyDescent="0.25">
      <c r="A901" s="266" t="s">
        <v>264</v>
      </c>
      <c r="B901" s="289" t="s">
        <v>236</v>
      </c>
      <c r="C901" s="218">
        <v>0</v>
      </c>
      <c r="D901" s="216">
        <v>1040</v>
      </c>
      <c r="E901" s="253" t="s">
        <v>7</v>
      </c>
      <c r="F901" s="153"/>
      <c r="G901" s="267"/>
      <c r="H901" s="153"/>
      <c r="I901" s="153"/>
      <c r="J901" s="218"/>
      <c r="K901" s="216"/>
      <c r="L901" s="153"/>
      <c r="M901" s="264"/>
      <c r="N901" s="128">
        <f t="shared" ref="N901" si="145">J901*M901</f>
        <v>0</v>
      </c>
      <c r="O901" s="120">
        <f>M901*K901</f>
        <v>0</v>
      </c>
      <c r="P901" s="268"/>
      <c r="Q901" s="128">
        <f t="shared" ref="Q901" si="146">ROUND(N901+(N901*P901),2)</f>
        <v>0</v>
      </c>
      <c r="R901" s="122">
        <f>ROUND(O901+(O901*P901),2)</f>
        <v>0</v>
      </c>
    </row>
    <row r="902" spans="1:18" ht="11.25" thickBot="1" x14ac:dyDescent="0.3">
      <c r="F902" s="74"/>
      <c r="G902" s="205"/>
      <c r="H902" s="74"/>
      <c r="I902" s="74"/>
      <c r="J902" s="100"/>
      <c r="K902" s="101"/>
      <c r="L902" s="101"/>
      <c r="M902" s="272" t="s">
        <v>276</v>
      </c>
      <c r="N902" s="173">
        <f>SUM(N901)</f>
        <v>0</v>
      </c>
      <c r="O902" s="172">
        <f>SUM(O901)</f>
        <v>0</v>
      </c>
      <c r="P902" s="105"/>
      <c r="Q902" s="157">
        <f>SUM(Q901)</f>
        <v>0</v>
      </c>
      <c r="R902" s="158">
        <f>SUM(R901)</f>
        <v>0</v>
      </c>
    </row>
    <row r="903" spans="1:18" ht="11.25" thickBot="1" x14ac:dyDescent="0.3">
      <c r="F903" s="21"/>
      <c r="G903" s="208"/>
      <c r="H903" s="21"/>
      <c r="I903" s="21"/>
      <c r="J903" s="102"/>
      <c r="K903" s="101"/>
      <c r="L903" s="101"/>
      <c r="M903" s="273"/>
      <c r="N903" s="103"/>
      <c r="O903" s="103"/>
      <c r="P903" s="104"/>
      <c r="Q903" s="23"/>
    </row>
    <row r="904" spans="1:18" ht="11.25" thickBot="1" x14ac:dyDescent="0.3">
      <c r="F904" s="343" t="s">
        <v>234</v>
      </c>
      <c r="G904" s="344"/>
      <c r="H904" s="344"/>
      <c r="I904" s="344"/>
      <c r="J904" s="344"/>
      <c r="K904" s="344"/>
      <c r="L904" s="344"/>
      <c r="M904" s="344"/>
      <c r="N904" s="344"/>
      <c r="O904" s="344"/>
      <c r="P904" s="344"/>
      <c r="Q904" s="344"/>
      <c r="R904" s="345"/>
    </row>
    <row r="905" spans="1:18" ht="11.25" customHeight="1" thickBot="1" x14ac:dyDescent="0.3">
      <c r="F905" s="346" t="s">
        <v>277</v>
      </c>
      <c r="G905" s="347"/>
      <c r="H905" s="348" t="s">
        <v>278</v>
      </c>
      <c r="I905" s="347"/>
      <c r="J905" s="107" t="s">
        <v>279</v>
      </c>
      <c r="K905" s="349" t="s">
        <v>280</v>
      </c>
      <c r="L905" s="350"/>
      <c r="M905" s="351" t="s">
        <v>281</v>
      </c>
      <c r="N905" s="352"/>
      <c r="O905" s="351" t="s">
        <v>282</v>
      </c>
      <c r="P905" s="352"/>
      <c r="Q905" s="351" t="s">
        <v>283</v>
      </c>
      <c r="R905" s="353"/>
    </row>
    <row r="906" spans="1:18" x14ac:dyDescent="0.25">
      <c r="F906" s="106" t="s">
        <v>284</v>
      </c>
      <c r="G906" s="124" t="s">
        <v>285</v>
      </c>
      <c r="H906" s="106" t="s">
        <v>284</v>
      </c>
      <c r="I906" s="124" t="s">
        <v>285</v>
      </c>
      <c r="J906" s="354">
        <v>0.5</v>
      </c>
      <c r="K906" s="106" t="s">
        <v>284</v>
      </c>
      <c r="L906" s="124" t="s">
        <v>285</v>
      </c>
      <c r="M906" s="274" t="s">
        <v>284</v>
      </c>
      <c r="N906" s="124" t="s">
        <v>285</v>
      </c>
      <c r="O906" s="106" t="s">
        <v>284</v>
      </c>
      <c r="P906" s="124" t="s">
        <v>285</v>
      </c>
      <c r="Q906" s="106" t="s">
        <v>284</v>
      </c>
      <c r="R906" s="124" t="s">
        <v>285</v>
      </c>
    </row>
    <row r="907" spans="1:18" x14ac:dyDescent="0.25">
      <c r="F907" s="130">
        <f>N902</f>
        <v>0</v>
      </c>
      <c r="G907" s="125">
        <f>O902</f>
        <v>0</v>
      </c>
      <c r="H907" s="130">
        <f>Q902</f>
        <v>0</v>
      </c>
      <c r="I907" s="126">
        <f>R902</f>
        <v>0</v>
      </c>
      <c r="J907" s="355"/>
      <c r="K907" s="131">
        <f>F907*J906</f>
        <v>0</v>
      </c>
      <c r="L907" s="126">
        <f>G907*J906</f>
        <v>0</v>
      </c>
      <c r="M907" s="132">
        <f>J906*H907</f>
        <v>0</v>
      </c>
      <c r="N907" s="127">
        <f>J906*I907</f>
        <v>0</v>
      </c>
      <c r="O907" s="132">
        <f>F907+K907</f>
        <v>0</v>
      </c>
      <c r="P907" s="127">
        <f>G907+L907</f>
        <v>0</v>
      </c>
      <c r="Q907" s="132">
        <f>H907+M907</f>
        <v>0</v>
      </c>
      <c r="R907" s="127">
        <f>I907+N907</f>
        <v>0</v>
      </c>
    </row>
    <row r="908" spans="1:18" ht="11.25" thickBot="1" x14ac:dyDescent="0.3">
      <c r="F908" s="357">
        <f>F907+G907</f>
        <v>0</v>
      </c>
      <c r="G908" s="358"/>
      <c r="H908" s="359">
        <f>H907+I907</f>
        <v>0</v>
      </c>
      <c r="I908" s="360"/>
      <c r="J908" s="356"/>
      <c r="K908" s="361">
        <f>K907+L907</f>
        <v>0</v>
      </c>
      <c r="L908" s="362"/>
      <c r="M908" s="361">
        <f>M907+N907</f>
        <v>0</v>
      </c>
      <c r="N908" s="362"/>
      <c r="O908" s="361">
        <f>O907+P907</f>
        <v>0</v>
      </c>
      <c r="P908" s="362"/>
      <c r="Q908" s="361">
        <f>Q907+R907</f>
        <v>0</v>
      </c>
      <c r="R908" s="362"/>
    </row>
    <row r="909" spans="1:18" x14ac:dyDescent="0.25">
      <c r="F909" s="161"/>
      <c r="G909" s="161"/>
      <c r="H909" s="80"/>
      <c r="I909" s="80"/>
      <c r="J909" s="162"/>
      <c r="K909" s="163"/>
      <c r="L909" s="163"/>
      <c r="M909" s="163"/>
      <c r="N909" s="163"/>
      <c r="O909" s="163"/>
      <c r="P909" s="163"/>
      <c r="Q909" s="163"/>
      <c r="R909" s="163"/>
    </row>
    <row r="910" spans="1:18" ht="11.25" thickBot="1" x14ac:dyDescent="0.3">
      <c r="F910" s="161"/>
      <c r="G910" s="161"/>
      <c r="H910" s="80"/>
      <c r="I910" s="80"/>
      <c r="J910" s="162"/>
      <c r="K910" s="163"/>
      <c r="L910" s="163"/>
      <c r="M910" s="163"/>
      <c r="N910" s="163"/>
      <c r="O910" s="163"/>
      <c r="P910" s="163"/>
      <c r="Q910" s="163"/>
      <c r="R910" s="163"/>
    </row>
    <row r="911" spans="1:18" s="201" customFormat="1" ht="31.5" x14ac:dyDescent="0.25">
      <c r="A911" s="133" t="s">
        <v>0</v>
      </c>
      <c r="B911" s="134" t="s">
        <v>1</v>
      </c>
      <c r="C911" s="135" t="s">
        <v>256</v>
      </c>
      <c r="D911" s="136" t="s">
        <v>257</v>
      </c>
      <c r="E911" s="134" t="s">
        <v>255</v>
      </c>
      <c r="F911" s="134" t="s">
        <v>286</v>
      </c>
      <c r="G911" s="134" t="s">
        <v>2</v>
      </c>
      <c r="H911" s="134" t="s">
        <v>3</v>
      </c>
      <c r="I911" s="134" t="s">
        <v>4</v>
      </c>
      <c r="J911" s="137" t="s">
        <v>258</v>
      </c>
      <c r="K911" s="138" t="s">
        <v>259</v>
      </c>
      <c r="L911" s="134" t="s">
        <v>5</v>
      </c>
      <c r="M911" s="139" t="s">
        <v>172</v>
      </c>
      <c r="N911" s="140" t="s">
        <v>260</v>
      </c>
      <c r="O911" s="141" t="s">
        <v>261</v>
      </c>
      <c r="P911" s="142" t="s">
        <v>6</v>
      </c>
      <c r="Q911" s="140" t="s">
        <v>262</v>
      </c>
      <c r="R911" s="143" t="s">
        <v>263</v>
      </c>
    </row>
    <row r="912" spans="1:18" ht="11.25" thickBot="1" x14ac:dyDescent="0.3">
      <c r="A912" s="212">
        <v>1</v>
      </c>
      <c r="B912" s="34">
        <v>2</v>
      </c>
      <c r="C912" s="187">
        <v>3</v>
      </c>
      <c r="D912" s="187">
        <v>4</v>
      </c>
      <c r="E912" s="34">
        <v>5</v>
      </c>
      <c r="F912" s="34">
        <v>6</v>
      </c>
      <c r="G912" s="34">
        <v>7</v>
      </c>
      <c r="H912" s="34">
        <v>8</v>
      </c>
      <c r="I912" s="34">
        <v>9</v>
      </c>
      <c r="J912" s="188">
        <v>10</v>
      </c>
      <c r="K912" s="188">
        <v>11</v>
      </c>
      <c r="L912" s="34">
        <v>12</v>
      </c>
      <c r="M912" s="189">
        <v>13</v>
      </c>
      <c r="N912" s="34" t="s">
        <v>250</v>
      </c>
      <c r="O912" s="34" t="s">
        <v>251</v>
      </c>
      <c r="P912" s="189">
        <v>16</v>
      </c>
      <c r="Q912" s="34" t="s">
        <v>252</v>
      </c>
      <c r="R912" s="190" t="s">
        <v>253</v>
      </c>
    </row>
    <row r="913" spans="1:18" ht="11.25" thickBot="1" x14ac:dyDescent="0.3">
      <c r="A913" s="340" t="s">
        <v>235</v>
      </c>
      <c r="B913" s="341"/>
      <c r="C913" s="341"/>
      <c r="D913" s="341"/>
      <c r="E913" s="341"/>
      <c r="F913" s="341"/>
      <c r="G913" s="341"/>
      <c r="H913" s="341"/>
      <c r="I913" s="341"/>
      <c r="J913" s="341"/>
      <c r="K913" s="341"/>
      <c r="L913" s="341"/>
      <c r="M913" s="341"/>
      <c r="N913" s="341"/>
      <c r="O913" s="341"/>
      <c r="P913" s="341"/>
      <c r="Q913" s="341"/>
      <c r="R913" s="342"/>
    </row>
    <row r="914" spans="1:18" ht="42" customHeight="1" x14ac:dyDescent="0.25">
      <c r="A914" s="290" t="s">
        <v>264</v>
      </c>
      <c r="B914" s="41" t="s">
        <v>312</v>
      </c>
      <c r="C914" s="183">
        <v>24</v>
      </c>
      <c r="D914" s="181">
        <v>24</v>
      </c>
      <c r="E914" s="99" t="s">
        <v>39</v>
      </c>
      <c r="F914" s="11"/>
      <c r="G914" s="214"/>
      <c r="H914" s="11"/>
      <c r="I914" s="11"/>
      <c r="J914" s="183"/>
      <c r="K914" s="181"/>
      <c r="L914" s="11"/>
      <c r="M914" s="88"/>
      <c r="N914" s="128">
        <f>J914*M914</f>
        <v>0</v>
      </c>
      <c r="O914" s="120">
        <f>M914*K914</f>
        <v>0</v>
      </c>
      <c r="P914" s="59"/>
      <c r="Q914" s="128">
        <f>ROUND(N914+(N914*P914),2)</f>
        <v>0</v>
      </c>
      <c r="R914" s="122">
        <f>ROUND(O914+(O914*P914),2)</f>
        <v>0</v>
      </c>
    </row>
    <row r="915" spans="1:18" ht="11.25" thickBot="1" x14ac:dyDescent="0.3">
      <c r="A915" s="291"/>
      <c r="B915" s="292"/>
      <c r="C915" s="293"/>
      <c r="D915" s="293"/>
      <c r="E915" s="64"/>
      <c r="F915" s="74"/>
      <c r="G915" s="205"/>
      <c r="H915" s="74"/>
      <c r="I915" s="74"/>
      <c r="J915" s="100"/>
      <c r="K915" s="101"/>
      <c r="L915" s="101"/>
      <c r="M915" s="272" t="s">
        <v>276</v>
      </c>
      <c r="N915" s="173">
        <f>SUM(N914)</f>
        <v>0</v>
      </c>
      <c r="O915" s="172">
        <f>SUM(O914)</f>
        <v>0</v>
      </c>
      <c r="P915" s="105"/>
      <c r="Q915" s="157">
        <f>SUM(Q914)</f>
        <v>0</v>
      </c>
      <c r="R915" s="158">
        <f>SUM(R914)</f>
        <v>0</v>
      </c>
    </row>
    <row r="916" spans="1:18" ht="11.25" thickBot="1" x14ac:dyDescent="0.3">
      <c r="A916" s="291"/>
      <c r="B916" s="292"/>
      <c r="C916" s="293"/>
      <c r="D916" s="293"/>
      <c r="E916" s="64"/>
      <c r="F916" s="21"/>
      <c r="G916" s="208"/>
      <c r="H916" s="21"/>
      <c r="I916" s="21"/>
      <c r="J916" s="102"/>
      <c r="K916" s="101"/>
      <c r="L916" s="101"/>
      <c r="M916" s="273"/>
      <c r="N916" s="103"/>
      <c r="O916" s="103"/>
      <c r="P916" s="104"/>
      <c r="Q916" s="23"/>
    </row>
    <row r="917" spans="1:18" ht="11.25" thickBot="1" x14ac:dyDescent="0.3">
      <c r="A917" s="291"/>
      <c r="B917" s="292"/>
      <c r="C917" s="293"/>
      <c r="D917" s="293"/>
      <c r="E917" s="64"/>
      <c r="F917" s="343" t="s">
        <v>235</v>
      </c>
      <c r="G917" s="344"/>
      <c r="H917" s="344"/>
      <c r="I917" s="344"/>
      <c r="J917" s="344"/>
      <c r="K917" s="344"/>
      <c r="L917" s="344"/>
      <c r="M917" s="344"/>
      <c r="N917" s="344"/>
      <c r="O917" s="344"/>
      <c r="P917" s="344"/>
      <c r="Q917" s="344"/>
      <c r="R917" s="345"/>
    </row>
    <row r="918" spans="1:18" ht="21.75" customHeight="1" thickBot="1" x14ac:dyDescent="0.3">
      <c r="A918" s="291"/>
      <c r="B918" s="292"/>
      <c r="C918" s="293"/>
      <c r="D918" s="293"/>
      <c r="E918" s="64"/>
      <c r="F918" s="346" t="s">
        <v>277</v>
      </c>
      <c r="G918" s="347"/>
      <c r="H918" s="348" t="s">
        <v>278</v>
      </c>
      <c r="I918" s="347"/>
      <c r="J918" s="107" t="s">
        <v>279</v>
      </c>
      <c r="K918" s="349" t="s">
        <v>280</v>
      </c>
      <c r="L918" s="350"/>
      <c r="M918" s="351" t="s">
        <v>281</v>
      </c>
      <c r="N918" s="352"/>
      <c r="O918" s="351" t="s">
        <v>282</v>
      </c>
      <c r="P918" s="352"/>
      <c r="Q918" s="351" t="s">
        <v>283</v>
      </c>
      <c r="R918" s="353"/>
    </row>
    <row r="919" spans="1:18" x14ac:dyDescent="0.25">
      <c r="A919" s="291"/>
      <c r="B919" s="292"/>
      <c r="C919" s="293"/>
      <c r="D919" s="293"/>
      <c r="E919" s="64"/>
      <c r="F919" s="106" t="s">
        <v>284</v>
      </c>
      <c r="G919" s="124" t="s">
        <v>285</v>
      </c>
      <c r="H919" s="106" t="s">
        <v>284</v>
      </c>
      <c r="I919" s="124" t="s">
        <v>285</v>
      </c>
      <c r="J919" s="354">
        <v>0.5</v>
      </c>
      <c r="K919" s="106" t="s">
        <v>284</v>
      </c>
      <c r="L919" s="124" t="s">
        <v>285</v>
      </c>
      <c r="M919" s="274" t="s">
        <v>284</v>
      </c>
      <c r="N919" s="124" t="s">
        <v>285</v>
      </c>
      <c r="O919" s="106" t="s">
        <v>284</v>
      </c>
      <c r="P919" s="124" t="s">
        <v>285</v>
      </c>
      <c r="Q919" s="106" t="s">
        <v>284</v>
      </c>
      <c r="R919" s="124" t="s">
        <v>285</v>
      </c>
    </row>
    <row r="920" spans="1:18" x14ac:dyDescent="0.25">
      <c r="A920" s="291"/>
      <c r="B920" s="292"/>
      <c r="C920" s="293"/>
      <c r="D920" s="293"/>
      <c r="E920" s="64"/>
      <c r="F920" s="130">
        <f>N915</f>
        <v>0</v>
      </c>
      <c r="G920" s="125">
        <f>O915</f>
        <v>0</v>
      </c>
      <c r="H920" s="130">
        <f>Q915</f>
        <v>0</v>
      </c>
      <c r="I920" s="126">
        <f>R915</f>
        <v>0</v>
      </c>
      <c r="J920" s="355"/>
      <c r="K920" s="131">
        <f>F920*J919</f>
        <v>0</v>
      </c>
      <c r="L920" s="126">
        <f>G920*J919</f>
        <v>0</v>
      </c>
      <c r="M920" s="132">
        <f>J919*H920</f>
        <v>0</v>
      </c>
      <c r="N920" s="127">
        <f>J919*I920</f>
        <v>0</v>
      </c>
      <c r="O920" s="132">
        <f>F920+K920</f>
        <v>0</v>
      </c>
      <c r="P920" s="127">
        <f>G920+L920</f>
        <v>0</v>
      </c>
      <c r="Q920" s="132">
        <f>H920+M920</f>
        <v>0</v>
      </c>
      <c r="R920" s="127">
        <f>I920+N920</f>
        <v>0</v>
      </c>
    </row>
    <row r="921" spans="1:18" ht="11.25" thickBot="1" x14ac:dyDescent="0.3">
      <c r="A921" s="291"/>
      <c r="B921" s="292"/>
      <c r="C921" s="293"/>
      <c r="D921" s="293"/>
      <c r="E921" s="64"/>
      <c r="F921" s="357">
        <f>F920+G920</f>
        <v>0</v>
      </c>
      <c r="G921" s="358"/>
      <c r="H921" s="359">
        <f>H920+I920</f>
        <v>0</v>
      </c>
      <c r="I921" s="360"/>
      <c r="J921" s="356"/>
      <c r="K921" s="361">
        <f>K920+L920</f>
        <v>0</v>
      </c>
      <c r="L921" s="362"/>
      <c r="M921" s="361">
        <f>M920+N920</f>
        <v>0</v>
      </c>
      <c r="N921" s="362"/>
      <c r="O921" s="361">
        <f>O920+P920</f>
        <v>0</v>
      </c>
      <c r="P921" s="362"/>
      <c r="Q921" s="361">
        <f>Q920+R920</f>
        <v>0</v>
      </c>
      <c r="R921" s="362"/>
    </row>
    <row r="922" spans="1:18" x14ac:dyDescent="0.25">
      <c r="A922" s="291"/>
      <c r="B922" s="292"/>
      <c r="C922" s="293"/>
      <c r="D922" s="293"/>
      <c r="E922" s="64"/>
      <c r="F922" s="161"/>
      <c r="G922" s="161"/>
      <c r="H922" s="80"/>
      <c r="I922" s="80"/>
      <c r="J922" s="162"/>
      <c r="K922" s="163"/>
      <c r="L922" s="163"/>
      <c r="M922" s="163"/>
      <c r="N922" s="163"/>
      <c r="O922" s="163"/>
      <c r="P922" s="163"/>
      <c r="Q922" s="163"/>
      <c r="R922" s="163"/>
    </row>
    <row r="923" spans="1:18" ht="11.25" thickBot="1" x14ac:dyDescent="0.3">
      <c r="A923" s="291"/>
      <c r="B923" s="292"/>
      <c r="C923" s="293"/>
      <c r="D923" s="293"/>
      <c r="E923" s="64"/>
      <c r="F923" s="161"/>
      <c r="G923" s="161"/>
      <c r="H923" s="80"/>
      <c r="I923" s="80"/>
      <c r="J923" s="162"/>
      <c r="K923" s="163"/>
      <c r="L923" s="163"/>
      <c r="M923" s="163"/>
      <c r="N923" s="163"/>
      <c r="O923" s="163"/>
      <c r="P923" s="163"/>
      <c r="Q923" s="163"/>
      <c r="R923" s="163"/>
    </row>
    <row r="924" spans="1:18" s="201" customFormat="1" ht="31.5" x14ac:dyDescent="0.25">
      <c r="A924" s="133" t="s">
        <v>0</v>
      </c>
      <c r="B924" s="134" t="s">
        <v>1</v>
      </c>
      <c r="C924" s="135" t="s">
        <v>256</v>
      </c>
      <c r="D924" s="136" t="s">
        <v>257</v>
      </c>
      <c r="E924" s="134" t="s">
        <v>255</v>
      </c>
      <c r="F924" s="134" t="s">
        <v>286</v>
      </c>
      <c r="G924" s="134" t="s">
        <v>2</v>
      </c>
      <c r="H924" s="134" t="s">
        <v>3</v>
      </c>
      <c r="I924" s="134" t="s">
        <v>4</v>
      </c>
      <c r="J924" s="137" t="s">
        <v>258</v>
      </c>
      <c r="K924" s="138" t="s">
        <v>259</v>
      </c>
      <c r="L924" s="134" t="s">
        <v>5</v>
      </c>
      <c r="M924" s="139" t="s">
        <v>172</v>
      </c>
      <c r="N924" s="140" t="s">
        <v>260</v>
      </c>
      <c r="O924" s="141" t="s">
        <v>261</v>
      </c>
      <c r="P924" s="142" t="s">
        <v>6</v>
      </c>
      <c r="Q924" s="140" t="s">
        <v>262</v>
      </c>
      <c r="R924" s="143" t="s">
        <v>263</v>
      </c>
    </row>
    <row r="925" spans="1:18" ht="11.25" thickBot="1" x14ac:dyDescent="0.3">
      <c r="A925" s="212">
        <v>1</v>
      </c>
      <c r="B925" s="34">
        <v>2</v>
      </c>
      <c r="C925" s="187">
        <v>3</v>
      </c>
      <c r="D925" s="187">
        <v>4</v>
      </c>
      <c r="E925" s="34">
        <v>5</v>
      </c>
      <c r="F925" s="34">
        <v>6</v>
      </c>
      <c r="G925" s="34">
        <v>7</v>
      </c>
      <c r="H925" s="34">
        <v>8</v>
      </c>
      <c r="I925" s="34">
        <v>9</v>
      </c>
      <c r="J925" s="188">
        <v>10</v>
      </c>
      <c r="K925" s="188">
        <v>11</v>
      </c>
      <c r="L925" s="34">
        <v>12</v>
      </c>
      <c r="M925" s="189">
        <v>13</v>
      </c>
      <c r="N925" s="34" t="s">
        <v>250</v>
      </c>
      <c r="O925" s="34" t="s">
        <v>251</v>
      </c>
      <c r="P925" s="189">
        <v>16</v>
      </c>
      <c r="Q925" s="34" t="s">
        <v>252</v>
      </c>
      <c r="R925" s="190" t="s">
        <v>253</v>
      </c>
    </row>
    <row r="926" spans="1:18" ht="11.25" thickBot="1" x14ac:dyDescent="0.3">
      <c r="A926" s="340" t="s">
        <v>237</v>
      </c>
      <c r="B926" s="341"/>
      <c r="C926" s="341"/>
      <c r="D926" s="341"/>
      <c r="E926" s="341"/>
      <c r="F926" s="341"/>
      <c r="G926" s="341"/>
      <c r="H926" s="341"/>
      <c r="I926" s="341"/>
      <c r="J926" s="341"/>
      <c r="K926" s="341"/>
      <c r="L926" s="341"/>
      <c r="M926" s="341"/>
      <c r="N926" s="341"/>
      <c r="O926" s="341"/>
      <c r="P926" s="341"/>
      <c r="Q926" s="341"/>
      <c r="R926" s="342"/>
    </row>
    <row r="927" spans="1:18" ht="31.5" customHeight="1" x14ac:dyDescent="0.25">
      <c r="A927" s="265" t="s">
        <v>264</v>
      </c>
      <c r="B927" s="70" t="s">
        <v>238</v>
      </c>
      <c r="C927" s="183">
        <v>0</v>
      </c>
      <c r="D927" s="181">
        <v>200</v>
      </c>
      <c r="E927" s="99" t="s">
        <v>7</v>
      </c>
      <c r="F927" s="11"/>
      <c r="G927" s="214"/>
      <c r="H927" s="11"/>
      <c r="I927" s="11"/>
      <c r="J927" s="183"/>
      <c r="K927" s="181"/>
      <c r="L927" s="11"/>
      <c r="M927" s="88"/>
      <c r="N927" s="128">
        <f t="shared" ref="N927" si="147">J927*M927</f>
        <v>0</v>
      </c>
      <c r="O927" s="120">
        <f>M927*K927</f>
        <v>0</v>
      </c>
      <c r="P927" s="59"/>
      <c r="Q927" s="128">
        <f t="shared" ref="Q927" si="148">ROUND(N927+(N927*P927),2)</f>
        <v>0</v>
      </c>
      <c r="R927" s="122">
        <f>ROUND(O927+(O927*P927),2)</f>
        <v>0</v>
      </c>
    </row>
    <row r="928" spans="1:18" ht="11.25" thickBot="1" x14ac:dyDescent="0.3">
      <c r="F928" s="74"/>
      <c r="G928" s="205"/>
      <c r="H928" s="74"/>
      <c r="I928" s="74"/>
      <c r="J928" s="100"/>
      <c r="K928" s="101"/>
      <c r="L928" s="101"/>
      <c r="M928" s="272" t="s">
        <v>276</v>
      </c>
      <c r="N928" s="173">
        <f>SUM(N927)</f>
        <v>0</v>
      </c>
      <c r="O928" s="172">
        <f>SUM(O927)</f>
        <v>0</v>
      </c>
      <c r="P928" s="105"/>
      <c r="Q928" s="157">
        <f>SUM(Q927)</f>
        <v>0</v>
      </c>
      <c r="R928" s="158">
        <f>SUM(R927)</f>
        <v>0</v>
      </c>
    </row>
    <row r="929" spans="1:18" ht="11.25" thickBot="1" x14ac:dyDescent="0.3">
      <c r="F929" s="21"/>
      <c r="G929" s="208"/>
      <c r="H929" s="21"/>
      <c r="I929" s="21"/>
      <c r="J929" s="102"/>
      <c r="K929" s="101"/>
      <c r="L929" s="101"/>
      <c r="M929" s="273"/>
      <c r="N929" s="103"/>
      <c r="O929" s="103"/>
      <c r="P929" s="104"/>
      <c r="Q929" s="23"/>
    </row>
    <row r="930" spans="1:18" ht="11.25" thickBot="1" x14ac:dyDescent="0.3">
      <c r="F930" s="343" t="s">
        <v>237</v>
      </c>
      <c r="G930" s="344"/>
      <c r="H930" s="344"/>
      <c r="I930" s="344"/>
      <c r="J930" s="344"/>
      <c r="K930" s="344"/>
      <c r="L930" s="344"/>
      <c r="M930" s="344"/>
      <c r="N930" s="344"/>
      <c r="O930" s="344"/>
      <c r="P930" s="344"/>
      <c r="Q930" s="344"/>
      <c r="R930" s="345"/>
    </row>
    <row r="931" spans="1:18" ht="21.75" customHeight="1" thickBot="1" x14ac:dyDescent="0.3">
      <c r="F931" s="346" t="s">
        <v>277</v>
      </c>
      <c r="G931" s="347"/>
      <c r="H931" s="348" t="s">
        <v>278</v>
      </c>
      <c r="I931" s="347"/>
      <c r="J931" s="107" t="s">
        <v>279</v>
      </c>
      <c r="K931" s="349" t="s">
        <v>280</v>
      </c>
      <c r="L931" s="350"/>
      <c r="M931" s="351" t="s">
        <v>281</v>
      </c>
      <c r="N931" s="352"/>
      <c r="O931" s="351" t="s">
        <v>282</v>
      </c>
      <c r="P931" s="352"/>
      <c r="Q931" s="351" t="s">
        <v>283</v>
      </c>
      <c r="R931" s="353"/>
    </row>
    <row r="932" spans="1:18" x14ac:dyDescent="0.25">
      <c r="F932" s="106" t="s">
        <v>284</v>
      </c>
      <c r="G932" s="124" t="s">
        <v>285</v>
      </c>
      <c r="H932" s="106" t="s">
        <v>284</v>
      </c>
      <c r="I932" s="124" t="s">
        <v>285</v>
      </c>
      <c r="J932" s="354">
        <v>0.5</v>
      </c>
      <c r="K932" s="106" t="s">
        <v>284</v>
      </c>
      <c r="L932" s="124" t="s">
        <v>285</v>
      </c>
      <c r="M932" s="274" t="s">
        <v>284</v>
      </c>
      <c r="N932" s="124" t="s">
        <v>285</v>
      </c>
      <c r="O932" s="106" t="s">
        <v>284</v>
      </c>
      <c r="P932" s="124" t="s">
        <v>285</v>
      </c>
      <c r="Q932" s="106" t="s">
        <v>284</v>
      </c>
      <c r="R932" s="124" t="s">
        <v>285</v>
      </c>
    </row>
    <row r="933" spans="1:18" x14ac:dyDescent="0.25">
      <c r="F933" s="130">
        <f>N928</f>
        <v>0</v>
      </c>
      <c r="G933" s="125">
        <f>O928</f>
        <v>0</v>
      </c>
      <c r="H933" s="130">
        <f>Q928</f>
        <v>0</v>
      </c>
      <c r="I933" s="126">
        <f>R928</f>
        <v>0</v>
      </c>
      <c r="J933" s="355"/>
      <c r="K933" s="131">
        <f>F933*J932</f>
        <v>0</v>
      </c>
      <c r="L933" s="126">
        <f>G933*J932</f>
        <v>0</v>
      </c>
      <c r="M933" s="132">
        <f>J932*H933</f>
        <v>0</v>
      </c>
      <c r="N933" s="127">
        <f>J932*I933</f>
        <v>0</v>
      </c>
      <c r="O933" s="132">
        <f>F933+K933</f>
        <v>0</v>
      </c>
      <c r="P933" s="127">
        <f>G933+L933</f>
        <v>0</v>
      </c>
      <c r="Q933" s="132">
        <f>H933+M933</f>
        <v>0</v>
      </c>
      <c r="R933" s="127">
        <f>I933+N933</f>
        <v>0</v>
      </c>
    </row>
    <row r="934" spans="1:18" ht="11.25" thickBot="1" x14ac:dyDescent="0.3">
      <c r="F934" s="357">
        <f>F933+G933</f>
        <v>0</v>
      </c>
      <c r="G934" s="358"/>
      <c r="H934" s="359">
        <f>H933+I933</f>
        <v>0</v>
      </c>
      <c r="I934" s="360"/>
      <c r="J934" s="356"/>
      <c r="K934" s="361">
        <f>K933+L933</f>
        <v>0</v>
      </c>
      <c r="L934" s="362"/>
      <c r="M934" s="361">
        <f>M933+N933</f>
        <v>0</v>
      </c>
      <c r="N934" s="362"/>
      <c r="O934" s="361">
        <f>O933+P933</f>
        <v>0</v>
      </c>
      <c r="P934" s="362"/>
      <c r="Q934" s="361">
        <f>Q933+R933</f>
        <v>0</v>
      </c>
      <c r="R934" s="362"/>
    </row>
    <row r="935" spans="1:18" x14ac:dyDescent="0.25">
      <c r="O935" s="60"/>
    </row>
    <row r="936" spans="1:18" ht="11.25" thickBot="1" x14ac:dyDescent="0.3">
      <c r="O936" s="60"/>
    </row>
    <row r="937" spans="1:18" s="201" customFormat="1" ht="31.5" x14ac:dyDescent="0.25">
      <c r="A937" s="133" t="s">
        <v>0</v>
      </c>
      <c r="B937" s="134" t="s">
        <v>1</v>
      </c>
      <c r="C937" s="135" t="s">
        <v>256</v>
      </c>
      <c r="D937" s="136" t="s">
        <v>257</v>
      </c>
      <c r="E937" s="134" t="s">
        <v>255</v>
      </c>
      <c r="F937" s="134" t="s">
        <v>286</v>
      </c>
      <c r="G937" s="134" t="s">
        <v>2</v>
      </c>
      <c r="H937" s="134" t="s">
        <v>3</v>
      </c>
      <c r="I937" s="134" t="s">
        <v>4</v>
      </c>
      <c r="J937" s="137" t="s">
        <v>258</v>
      </c>
      <c r="K937" s="138" t="s">
        <v>259</v>
      </c>
      <c r="L937" s="134" t="s">
        <v>5</v>
      </c>
      <c r="M937" s="139" t="s">
        <v>172</v>
      </c>
      <c r="N937" s="140" t="s">
        <v>260</v>
      </c>
      <c r="O937" s="141" t="s">
        <v>261</v>
      </c>
      <c r="P937" s="142" t="s">
        <v>6</v>
      </c>
      <c r="Q937" s="140" t="s">
        <v>262</v>
      </c>
      <c r="R937" s="143" t="s">
        <v>263</v>
      </c>
    </row>
    <row r="938" spans="1:18" ht="11.25" thickBot="1" x14ac:dyDescent="0.3">
      <c r="A938" s="212">
        <v>1</v>
      </c>
      <c r="B938" s="34">
        <v>2</v>
      </c>
      <c r="C938" s="187">
        <v>3</v>
      </c>
      <c r="D938" s="187">
        <v>4</v>
      </c>
      <c r="E938" s="34">
        <v>5</v>
      </c>
      <c r="F938" s="34">
        <v>6</v>
      </c>
      <c r="G938" s="34">
        <v>7</v>
      </c>
      <c r="H938" s="34">
        <v>8</v>
      </c>
      <c r="I938" s="34">
        <v>9</v>
      </c>
      <c r="J938" s="188">
        <v>10</v>
      </c>
      <c r="K938" s="188">
        <v>11</v>
      </c>
      <c r="L938" s="34">
        <v>12</v>
      </c>
      <c r="M938" s="189">
        <v>13</v>
      </c>
      <c r="N938" s="34" t="s">
        <v>250</v>
      </c>
      <c r="O938" s="34" t="s">
        <v>251</v>
      </c>
      <c r="P938" s="189">
        <v>16</v>
      </c>
      <c r="Q938" s="34" t="s">
        <v>252</v>
      </c>
      <c r="R938" s="190" t="s">
        <v>253</v>
      </c>
    </row>
    <row r="939" spans="1:18" ht="11.25" thickBot="1" x14ac:dyDescent="0.3">
      <c r="A939" s="340" t="s">
        <v>239</v>
      </c>
      <c r="B939" s="341"/>
      <c r="C939" s="341"/>
      <c r="D939" s="341"/>
      <c r="E939" s="341"/>
      <c r="F939" s="341"/>
      <c r="G939" s="341"/>
      <c r="H939" s="341"/>
      <c r="I939" s="341"/>
      <c r="J939" s="341"/>
      <c r="K939" s="341"/>
      <c r="L939" s="341"/>
      <c r="M939" s="341"/>
      <c r="N939" s="341"/>
      <c r="O939" s="341"/>
      <c r="P939" s="341"/>
      <c r="Q939" s="341"/>
      <c r="R939" s="342"/>
    </row>
    <row r="940" spans="1:18" ht="21" x14ac:dyDescent="0.25">
      <c r="A940" s="290" t="s">
        <v>264</v>
      </c>
      <c r="B940" s="50" t="s">
        <v>313</v>
      </c>
      <c r="C940" s="183">
        <v>0</v>
      </c>
      <c r="D940" s="181">
        <v>32</v>
      </c>
      <c r="E940" s="99" t="s">
        <v>7</v>
      </c>
      <c r="F940" s="11"/>
      <c r="G940" s="214"/>
      <c r="H940" s="11"/>
      <c r="I940" s="11"/>
      <c r="J940" s="183"/>
      <c r="K940" s="181"/>
      <c r="L940" s="11"/>
      <c r="M940" s="88"/>
      <c r="N940" s="128">
        <f t="shared" ref="N940" si="149">J940*M940</f>
        <v>0</v>
      </c>
      <c r="O940" s="120">
        <f>M940*K940</f>
        <v>0</v>
      </c>
      <c r="P940" s="59"/>
      <c r="Q940" s="128">
        <f t="shared" ref="Q940" si="150">ROUND(N940+(N940*P940),2)</f>
        <v>0</v>
      </c>
      <c r="R940" s="122">
        <f>ROUND(O940+(O940*P940),2)</f>
        <v>0</v>
      </c>
    </row>
    <row r="941" spans="1:18" ht="11.25" thickBot="1" x14ac:dyDescent="0.3">
      <c r="F941" s="74"/>
      <c r="G941" s="205"/>
      <c r="H941" s="74"/>
      <c r="I941" s="74"/>
      <c r="J941" s="100"/>
      <c r="K941" s="101"/>
      <c r="L941" s="101"/>
      <c r="M941" s="272" t="s">
        <v>276</v>
      </c>
      <c r="N941" s="173">
        <f>SUM(N940)</f>
        <v>0</v>
      </c>
      <c r="O941" s="172">
        <f>SUM(O940)</f>
        <v>0</v>
      </c>
      <c r="P941" s="105"/>
      <c r="Q941" s="157">
        <f>SUM(Q940)</f>
        <v>0</v>
      </c>
      <c r="R941" s="158">
        <f>SUM(R940)</f>
        <v>0</v>
      </c>
    </row>
    <row r="942" spans="1:18" ht="11.25" thickBot="1" x14ac:dyDescent="0.3">
      <c r="F942" s="21"/>
      <c r="G942" s="208"/>
      <c r="H942" s="21"/>
      <c r="I942" s="21"/>
      <c r="J942" s="102"/>
      <c r="K942" s="101"/>
      <c r="L942" s="101"/>
      <c r="M942" s="273"/>
      <c r="N942" s="103"/>
      <c r="O942" s="103"/>
      <c r="P942" s="104"/>
      <c r="Q942" s="23"/>
    </row>
    <row r="943" spans="1:18" ht="11.25" thickBot="1" x14ac:dyDescent="0.3">
      <c r="F943" s="343" t="s">
        <v>239</v>
      </c>
      <c r="G943" s="344"/>
      <c r="H943" s="344"/>
      <c r="I943" s="344"/>
      <c r="J943" s="344"/>
      <c r="K943" s="344"/>
      <c r="L943" s="344"/>
      <c r="M943" s="344"/>
      <c r="N943" s="344"/>
      <c r="O943" s="344"/>
      <c r="P943" s="344"/>
      <c r="Q943" s="344"/>
      <c r="R943" s="345"/>
    </row>
    <row r="944" spans="1:18" ht="21.75" customHeight="1" thickBot="1" x14ac:dyDescent="0.3">
      <c r="F944" s="346" t="s">
        <v>277</v>
      </c>
      <c r="G944" s="347"/>
      <c r="H944" s="348" t="s">
        <v>278</v>
      </c>
      <c r="I944" s="347"/>
      <c r="J944" s="107" t="s">
        <v>279</v>
      </c>
      <c r="K944" s="349" t="s">
        <v>280</v>
      </c>
      <c r="L944" s="350"/>
      <c r="M944" s="351" t="s">
        <v>281</v>
      </c>
      <c r="N944" s="352"/>
      <c r="O944" s="351" t="s">
        <v>282</v>
      </c>
      <c r="P944" s="352"/>
      <c r="Q944" s="351" t="s">
        <v>283</v>
      </c>
      <c r="R944" s="353"/>
    </row>
    <row r="945" spans="1:18" x14ac:dyDescent="0.25">
      <c r="F945" s="106" t="s">
        <v>284</v>
      </c>
      <c r="G945" s="124" t="s">
        <v>285</v>
      </c>
      <c r="H945" s="106" t="s">
        <v>284</v>
      </c>
      <c r="I945" s="124" t="s">
        <v>285</v>
      </c>
      <c r="J945" s="354">
        <v>0.5</v>
      </c>
      <c r="K945" s="106" t="s">
        <v>284</v>
      </c>
      <c r="L945" s="124" t="s">
        <v>285</v>
      </c>
      <c r="M945" s="274" t="s">
        <v>284</v>
      </c>
      <c r="N945" s="124" t="s">
        <v>285</v>
      </c>
      <c r="O945" s="106" t="s">
        <v>284</v>
      </c>
      <c r="P945" s="124" t="s">
        <v>285</v>
      </c>
      <c r="Q945" s="106" t="s">
        <v>284</v>
      </c>
      <c r="R945" s="124" t="s">
        <v>285</v>
      </c>
    </row>
    <row r="946" spans="1:18" x14ac:dyDescent="0.25">
      <c r="F946" s="130">
        <f>N941</f>
        <v>0</v>
      </c>
      <c r="G946" s="125">
        <f>O941</f>
        <v>0</v>
      </c>
      <c r="H946" s="130">
        <f>Q941</f>
        <v>0</v>
      </c>
      <c r="I946" s="126">
        <f>R941</f>
        <v>0</v>
      </c>
      <c r="J946" s="355"/>
      <c r="K946" s="131">
        <f>F946*J945</f>
        <v>0</v>
      </c>
      <c r="L946" s="126">
        <f>G946*J945</f>
        <v>0</v>
      </c>
      <c r="M946" s="132">
        <f>J945*H946</f>
        <v>0</v>
      </c>
      <c r="N946" s="127">
        <f>J945*I946</f>
        <v>0</v>
      </c>
      <c r="O946" s="132">
        <f>F946+K946</f>
        <v>0</v>
      </c>
      <c r="P946" s="127">
        <f>G946+L946</f>
        <v>0</v>
      </c>
      <c r="Q946" s="132">
        <f>H946+M946</f>
        <v>0</v>
      </c>
      <c r="R946" s="127">
        <f>I946+N946</f>
        <v>0</v>
      </c>
    </row>
    <row r="947" spans="1:18" ht="11.25" thickBot="1" x14ac:dyDescent="0.3">
      <c r="F947" s="357">
        <f>F946+G946</f>
        <v>0</v>
      </c>
      <c r="G947" s="358"/>
      <c r="H947" s="359">
        <f>H946+I946</f>
        <v>0</v>
      </c>
      <c r="I947" s="360"/>
      <c r="J947" s="356"/>
      <c r="K947" s="361">
        <f>K946+L946</f>
        <v>0</v>
      </c>
      <c r="L947" s="362"/>
      <c r="M947" s="361">
        <f>M946+N946</f>
        <v>0</v>
      </c>
      <c r="N947" s="362"/>
      <c r="O947" s="361">
        <f>O946+P946</f>
        <v>0</v>
      </c>
      <c r="P947" s="362"/>
      <c r="Q947" s="361">
        <f>Q946+R946</f>
        <v>0</v>
      </c>
      <c r="R947" s="362"/>
    </row>
    <row r="948" spans="1:18" x14ac:dyDescent="0.25">
      <c r="O948" s="60"/>
    </row>
    <row r="949" spans="1:18" ht="11.25" thickBot="1" x14ac:dyDescent="0.3"/>
    <row r="950" spans="1:18" s="201" customFormat="1" ht="31.5" x14ac:dyDescent="0.25">
      <c r="A950" s="133" t="s">
        <v>0</v>
      </c>
      <c r="B950" s="134" t="s">
        <v>1</v>
      </c>
      <c r="C950" s="135" t="s">
        <v>256</v>
      </c>
      <c r="D950" s="136" t="s">
        <v>257</v>
      </c>
      <c r="E950" s="134" t="s">
        <v>255</v>
      </c>
      <c r="F950" s="134" t="s">
        <v>286</v>
      </c>
      <c r="G950" s="134" t="s">
        <v>2</v>
      </c>
      <c r="H950" s="134" t="s">
        <v>3</v>
      </c>
      <c r="I950" s="134" t="s">
        <v>4</v>
      </c>
      <c r="J950" s="137" t="s">
        <v>258</v>
      </c>
      <c r="K950" s="138" t="s">
        <v>259</v>
      </c>
      <c r="L950" s="134" t="s">
        <v>5</v>
      </c>
      <c r="M950" s="139" t="s">
        <v>172</v>
      </c>
      <c r="N950" s="140" t="s">
        <v>260</v>
      </c>
      <c r="O950" s="141" t="s">
        <v>261</v>
      </c>
      <c r="P950" s="142" t="s">
        <v>6</v>
      </c>
      <c r="Q950" s="140" t="s">
        <v>262</v>
      </c>
      <c r="R950" s="143" t="s">
        <v>263</v>
      </c>
    </row>
    <row r="951" spans="1:18" ht="11.25" thickBot="1" x14ac:dyDescent="0.3">
      <c r="A951" s="212">
        <v>1</v>
      </c>
      <c r="B951" s="34">
        <v>2</v>
      </c>
      <c r="C951" s="187">
        <v>3</v>
      </c>
      <c r="D951" s="187">
        <v>4</v>
      </c>
      <c r="E951" s="34">
        <v>5</v>
      </c>
      <c r="F951" s="34">
        <v>6</v>
      </c>
      <c r="G951" s="34">
        <v>7</v>
      </c>
      <c r="H951" s="34">
        <v>8</v>
      </c>
      <c r="I951" s="34">
        <v>9</v>
      </c>
      <c r="J951" s="188">
        <v>10</v>
      </c>
      <c r="K951" s="188">
        <v>11</v>
      </c>
      <c r="L951" s="34">
        <v>12</v>
      </c>
      <c r="M951" s="189">
        <v>13</v>
      </c>
      <c r="N951" s="34" t="s">
        <v>250</v>
      </c>
      <c r="O951" s="34" t="s">
        <v>251</v>
      </c>
      <c r="P951" s="189">
        <v>16</v>
      </c>
      <c r="Q951" s="34" t="s">
        <v>252</v>
      </c>
      <c r="R951" s="190" t="s">
        <v>253</v>
      </c>
    </row>
    <row r="952" spans="1:18" ht="11.25" thickBot="1" x14ac:dyDescent="0.3">
      <c r="A952" s="340" t="s">
        <v>240</v>
      </c>
      <c r="B952" s="341"/>
      <c r="C952" s="341"/>
      <c r="D952" s="341"/>
      <c r="E952" s="341"/>
      <c r="F952" s="341"/>
      <c r="G952" s="341"/>
      <c r="H952" s="341"/>
      <c r="I952" s="341"/>
      <c r="J952" s="341"/>
      <c r="K952" s="341"/>
      <c r="L952" s="341"/>
      <c r="M952" s="341"/>
      <c r="N952" s="341"/>
      <c r="O952" s="341"/>
      <c r="P952" s="341"/>
      <c r="Q952" s="341"/>
      <c r="R952" s="342"/>
    </row>
    <row r="953" spans="1:18" ht="21" customHeight="1" x14ac:dyDescent="0.25">
      <c r="A953" s="265" t="s">
        <v>264</v>
      </c>
      <c r="B953" s="71" t="s">
        <v>241</v>
      </c>
      <c r="C953" s="183">
        <v>0</v>
      </c>
      <c r="D953" s="181">
        <v>70</v>
      </c>
      <c r="E953" s="99" t="s">
        <v>7</v>
      </c>
      <c r="F953" s="11"/>
      <c r="G953" s="214"/>
      <c r="H953" s="11"/>
      <c r="I953" s="11"/>
      <c r="J953" s="183"/>
      <c r="K953" s="181"/>
      <c r="L953" s="11"/>
      <c r="M953" s="88"/>
      <c r="N953" s="128">
        <f t="shared" ref="N953" si="151">J953*M953</f>
        <v>0</v>
      </c>
      <c r="O953" s="120">
        <f>M953*K953</f>
        <v>0</v>
      </c>
      <c r="P953" s="59"/>
      <c r="Q953" s="128">
        <f t="shared" ref="Q953" si="152">ROUND(N953+(N953*P953),2)</f>
        <v>0</v>
      </c>
      <c r="R953" s="122">
        <f>ROUND(O953+(O953*P953),2)</f>
        <v>0</v>
      </c>
    </row>
    <row r="954" spans="1:18" ht="11.25" thickBot="1" x14ac:dyDescent="0.3">
      <c r="F954" s="74"/>
      <c r="G954" s="205"/>
      <c r="H954" s="74"/>
      <c r="I954" s="74"/>
      <c r="J954" s="100"/>
      <c r="K954" s="101"/>
      <c r="L954" s="101"/>
      <c r="M954" s="272" t="s">
        <v>276</v>
      </c>
      <c r="N954" s="173">
        <f>SUM(N953)</f>
        <v>0</v>
      </c>
      <c r="O954" s="172">
        <f>SUM(O953)</f>
        <v>0</v>
      </c>
      <c r="P954" s="105"/>
      <c r="Q954" s="157">
        <f>SUM(Q953)</f>
        <v>0</v>
      </c>
      <c r="R954" s="158">
        <f>SUM(R953)</f>
        <v>0</v>
      </c>
    </row>
    <row r="955" spans="1:18" ht="11.25" thickBot="1" x14ac:dyDescent="0.3">
      <c r="F955" s="21"/>
      <c r="G955" s="208"/>
      <c r="H955" s="21"/>
      <c r="I955" s="21"/>
      <c r="J955" s="102"/>
      <c r="K955" s="101"/>
      <c r="L955" s="101"/>
      <c r="M955" s="273"/>
      <c r="N955" s="103"/>
      <c r="O955" s="103"/>
      <c r="P955" s="104"/>
      <c r="Q955" s="23"/>
    </row>
    <row r="956" spans="1:18" ht="11.25" thickBot="1" x14ac:dyDescent="0.3">
      <c r="F956" s="343" t="s">
        <v>240</v>
      </c>
      <c r="G956" s="344"/>
      <c r="H956" s="344"/>
      <c r="I956" s="344"/>
      <c r="J956" s="344"/>
      <c r="K956" s="344"/>
      <c r="L956" s="344"/>
      <c r="M956" s="344"/>
      <c r="N956" s="344"/>
      <c r="O956" s="344"/>
      <c r="P956" s="344"/>
      <c r="Q956" s="344"/>
      <c r="R956" s="345"/>
    </row>
    <row r="957" spans="1:18" ht="22.5" customHeight="1" thickBot="1" x14ac:dyDescent="0.3">
      <c r="F957" s="346" t="s">
        <v>277</v>
      </c>
      <c r="G957" s="347"/>
      <c r="H957" s="348" t="s">
        <v>278</v>
      </c>
      <c r="I957" s="347"/>
      <c r="J957" s="107" t="s">
        <v>279</v>
      </c>
      <c r="K957" s="349" t="s">
        <v>280</v>
      </c>
      <c r="L957" s="350"/>
      <c r="M957" s="351" t="s">
        <v>281</v>
      </c>
      <c r="N957" s="352"/>
      <c r="O957" s="351" t="s">
        <v>282</v>
      </c>
      <c r="P957" s="352"/>
      <c r="Q957" s="351" t="s">
        <v>283</v>
      </c>
      <c r="R957" s="353"/>
    </row>
    <row r="958" spans="1:18" x14ac:dyDescent="0.25">
      <c r="F958" s="106" t="s">
        <v>284</v>
      </c>
      <c r="G958" s="124" t="s">
        <v>285</v>
      </c>
      <c r="H958" s="106" t="s">
        <v>284</v>
      </c>
      <c r="I958" s="124" t="s">
        <v>285</v>
      </c>
      <c r="J958" s="354">
        <v>0.5</v>
      </c>
      <c r="K958" s="106" t="s">
        <v>284</v>
      </c>
      <c r="L958" s="124" t="s">
        <v>285</v>
      </c>
      <c r="M958" s="274" t="s">
        <v>284</v>
      </c>
      <c r="N958" s="124" t="s">
        <v>285</v>
      </c>
      <c r="O958" s="106" t="s">
        <v>284</v>
      </c>
      <c r="P958" s="124" t="s">
        <v>285</v>
      </c>
      <c r="Q958" s="106" t="s">
        <v>284</v>
      </c>
      <c r="R958" s="124" t="s">
        <v>285</v>
      </c>
    </row>
    <row r="959" spans="1:18" x14ac:dyDescent="0.25">
      <c r="F959" s="130">
        <f>N954</f>
        <v>0</v>
      </c>
      <c r="G959" s="125">
        <f>O954</f>
        <v>0</v>
      </c>
      <c r="H959" s="130">
        <f>Q954</f>
        <v>0</v>
      </c>
      <c r="I959" s="126">
        <f>R954</f>
        <v>0</v>
      </c>
      <c r="J959" s="355"/>
      <c r="K959" s="131">
        <f>F959*J958</f>
        <v>0</v>
      </c>
      <c r="L959" s="126">
        <f>G959*J958</f>
        <v>0</v>
      </c>
      <c r="M959" s="132">
        <f>J958*H959</f>
        <v>0</v>
      </c>
      <c r="N959" s="127">
        <f>J958*I959</f>
        <v>0</v>
      </c>
      <c r="O959" s="132">
        <f>F959+K959</f>
        <v>0</v>
      </c>
      <c r="P959" s="127">
        <f>G959+L959</f>
        <v>0</v>
      </c>
      <c r="Q959" s="132">
        <f>H959+M959</f>
        <v>0</v>
      </c>
      <c r="R959" s="127">
        <f>I959+N959</f>
        <v>0</v>
      </c>
    </row>
    <row r="960" spans="1:18" ht="11.25" thickBot="1" x14ac:dyDescent="0.3">
      <c r="F960" s="357">
        <f>F959+G959</f>
        <v>0</v>
      </c>
      <c r="G960" s="358"/>
      <c r="H960" s="359">
        <f>H959+I959</f>
        <v>0</v>
      </c>
      <c r="I960" s="360"/>
      <c r="J960" s="356"/>
      <c r="K960" s="361">
        <f>K959+L959</f>
        <v>0</v>
      </c>
      <c r="L960" s="362"/>
      <c r="M960" s="361">
        <f>M959+N959</f>
        <v>0</v>
      </c>
      <c r="N960" s="362"/>
      <c r="O960" s="361">
        <f>O959+P959</f>
        <v>0</v>
      </c>
      <c r="P960" s="362"/>
      <c r="Q960" s="361">
        <f>Q959+R959</f>
        <v>0</v>
      </c>
      <c r="R960" s="362"/>
    </row>
    <row r="961" spans="1:18" x14ac:dyDescent="0.25">
      <c r="O961" s="60"/>
    </row>
    <row r="962" spans="1:18" ht="11.25" thickBot="1" x14ac:dyDescent="0.3">
      <c r="O962" s="60"/>
    </row>
    <row r="963" spans="1:18" s="201" customFormat="1" ht="31.5" x14ac:dyDescent="0.25">
      <c r="A963" s="133" t="s">
        <v>0</v>
      </c>
      <c r="B963" s="134" t="s">
        <v>1</v>
      </c>
      <c r="C963" s="135" t="s">
        <v>256</v>
      </c>
      <c r="D963" s="136" t="s">
        <v>257</v>
      </c>
      <c r="E963" s="134" t="s">
        <v>255</v>
      </c>
      <c r="F963" s="134" t="s">
        <v>286</v>
      </c>
      <c r="G963" s="134" t="s">
        <v>2</v>
      </c>
      <c r="H963" s="134" t="s">
        <v>3</v>
      </c>
      <c r="I963" s="134" t="s">
        <v>4</v>
      </c>
      <c r="J963" s="137" t="s">
        <v>258</v>
      </c>
      <c r="K963" s="138" t="s">
        <v>259</v>
      </c>
      <c r="L963" s="134" t="s">
        <v>5</v>
      </c>
      <c r="M963" s="139" t="s">
        <v>172</v>
      </c>
      <c r="N963" s="140" t="s">
        <v>260</v>
      </c>
      <c r="O963" s="141" t="s">
        <v>261</v>
      </c>
      <c r="P963" s="142" t="s">
        <v>6</v>
      </c>
      <c r="Q963" s="140" t="s">
        <v>262</v>
      </c>
      <c r="R963" s="143" t="s">
        <v>263</v>
      </c>
    </row>
    <row r="964" spans="1:18" ht="11.25" thickBot="1" x14ac:dyDescent="0.3">
      <c r="A964" s="212">
        <v>1</v>
      </c>
      <c r="B964" s="34">
        <v>2</v>
      </c>
      <c r="C964" s="187">
        <v>3</v>
      </c>
      <c r="D964" s="187">
        <v>4</v>
      </c>
      <c r="E964" s="34">
        <v>5</v>
      </c>
      <c r="F964" s="34">
        <v>6</v>
      </c>
      <c r="G964" s="34">
        <v>7</v>
      </c>
      <c r="H964" s="34">
        <v>8</v>
      </c>
      <c r="I964" s="34">
        <v>9</v>
      </c>
      <c r="J964" s="188">
        <v>10</v>
      </c>
      <c r="K964" s="188">
        <v>11</v>
      </c>
      <c r="L964" s="34">
        <v>12</v>
      </c>
      <c r="M964" s="189">
        <v>13</v>
      </c>
      <c r="N964" s="34" t="s">
        <v>250</v>
      </c>
      <c r="O964" s="34" t="s">
        <v>251</v>
      </c>
      <c r="P964" s="189">
        <v>16</v>
      </c>
      <c r="Q964" s="34" t="s">
        <v>252</v>
      </c>
      <c r="R964" s="190" t="s">
        <v>253</v>
      </c>
    </row>
    <row r="965" spans="1:18" ht="11.25" thickBot="1" x14ac:dyDescent="0.3">
      <c r="A965" s="340" t="s">
        <v>314</v>
      </c>
      <c r="B965" s="341"/>
      <c r="C965" s="341"/>
      <c r="D965" s="341"/>
      <c r="E965" s="341"/>
      <c r="F965" s="341"/>
      <c r="G965" s="341"/>
      <c r="H965" s="341"/>
      <c r="I965" s="341"/>
      <c r="J965" s="341"/>
      <c r="K965" s="341"/>
      <c r="L965" s="341"/>
      <c r="M965" s="341"/>
      <c r="N965" s="341"/>
      <c r="O965" s="341"/>
      <c r="P965" s="341"/>
      <c r="Q965" s="341"/>
      <c r="R965" s="342"/>
    </row>
    <row r="966" spans="1:18" x14ac:dyDescent="0.25">
      <c r="A966" s="72" t="s">
        <v>264</v>
      </c>
      <c r="B966" s="9" t="s">
        <v>242</v>
      </c>
      <c r="C966" s="166">
        <v>1</v>
      </c>
      <c r="D966" s="199">
        <v>0</v>
      </c>
      <c r="E966" s="302" t="s">
        <v>7</v>
      </c>
      <c r="F966" s="8"/>
      <c r="G966" s="257"/>
      <c r="H966" s="17"/>
      <c r="I966" s="72"/>
      <c r="J966" s="166"/>
      <c r="K966" s="199"/>
      <c r="L966" s="72"/>
      <c r="M966" s="76"/>
      <c r="N966" s="128">
        <f>J966*M966</f>
        <v>0</v>
      </c>
      <c r="O966" s="120">
        <f t="shared" ref="O966:O968" si="153">M966*K966</f>
        <v>0</v>
      </c>
      <c r="P966" s="7"/>
      <c r="Q966" s="128">
        <f>ROUND(N966+(N966*P966),2)</f>
        <v>0</v>
      </c>
      <c r="R966" s="122">
        <f t="shared" ref="R966:R968" si="154">ROUND(O966+(O966*P966),2)</f>
        <v>0</v>
      </c>
    </row>
    <row r="967" spans="1:18" x14ac:dyDescent="0.25">
      <c r="A967" s="72" t="s">
        <v>265</v>
      </c>
      <c r="B967" s="9" t="s">
        <v>243</v>
      </c>
      <c r="C967" s="166">
        <v>8</v>
      </c>
      <c r="D967" s="199">
        <v>0</v>
      </c>
      <c r="E967" s="302" t="s">
        <v>7</v>
      </c>
      <c r="F967" s="8"/>
      <c r="G967" s="257"/>
      <c r="H967" s="17"/>
      <c r="I967" s="72"/>
      <c r="J967" s="166"/>
      <c r="K967" s="199"/>
      <c r="L967" s="72"/>
      <c r="M967" s="76"/>
      <c r="N967" s="128">
        <f t="shared" ref="N967:N968" si="155">J967*M967</f>
        <v>0</v>
      </c>
      <c r="O967" s="120">
        <f t="shared" si="153"/>
        <v>0</v>
      </c>
      <c r="P967" s="7"/>
      <c r="Q967" s="128">
        <f t="shared" ref="Q967:Q968" si="156">ROUND(N967+(N967*P967),2)</f>
        <v>0</v>
      </c>
      <c r="R967" s="122">
        <f t="shared" si="154"/>
        <v>0</v>
      </c>
    </row>
    <row r="968" spans="1:18" x14ac:dyDescent="0.25">
      <c r="A968" s="72" t="s">
        <v>266</v>
      </c>
      <c r="B968" s="9" t="s">
        <v>244</v>
      </c>
      <c r="C968" s="166">
        <v>40</v>
      </c>
      <c r="D968" s="199">
        <v>0</v>
      </c>
      <c r="E968" s="302" t="s">
        <v>7</v>
      </c>
      <c r="F968" s="8"/>
      <c r="G968" s="257"/>
      <c r="H968" s="17"/>
      <c r="I968" s="72"/>
      <c r="J968" s="166"/>
      <c r="K968" s="199"/>
      <c r="L968" s="72"/>
      <c r="M968" s="76"/>
      <c r="N968" s="128">
        <f t="shared" si="155"/>
        <v>0</v>
      </c>
      <c r="O968" s="120">
        <f t="shared" si="153"/>
        <v>0</v>
      </c>
      <c r="P968" s="7"/>
      <c r="Q968" s="128">
        <f t="shared" si="156"/>
        <v>0</v>
      </c>
      <c r="R968" s="122">
        <f t="shared" si="154"/>
        <v>0</v>
      </c>
    </row>
    <row r="969" spans="1:18" ht="11.25" thickBot="1" x14ac:dyDescent="0.3">
      <c r="F969" s="74"/>
      <c r="G969" s="205"/>
      <c r="H969" s="74"/>
      <c r="I969" s="74"/>
      <c r="J969" s="100"/>
      <c r="K969" s="101"/>
      <c r="L969" s="101"/>
      <c r="M969" s="272" t="s">
        <v>276</v>
      </c>
      <c r="N969" s="173">
        <f>SUM(N966:N968)</f>
        <v>0</v>
      </c>
      <c r="O969" s="172">
        <f>SUM(O966:O968)</f>
        <v>0</v>
      </c>
      <c r="P969" s="105"/>
      <c r="Q969" s="157">
        <f>SUM(Q966:Q968)</f>
        <v>0</v>
      </c>
      <c r="R969" s="158">
        <f>SUM(R966:R968)</f>
        <v>0</v>
      </c>
    </row>
    <row r="970" spans="1:18" ht="11.25" thickBot="1" x14ac:dyDescent="0.3">
      <c r="F970" s="21"/>
      <c r="G970" s="208"/>
      <c r="H970" s="21"/>
      <c r="I970" s="21"/>
      <c r="J970" s="102"/>
      <c r="K970" s="101"/>
      <c r="L970" s="101"/>
      <c r="M970" s="273"/>
      <c r="N970" s="103"/>
      <c r="O970" s="103"/>
      <c r="P970" s="104"/>
      <c r="Q970" s="23"/>
    </row>
    <row r="971" spans="1:18" ht="11.25" thickBot="1" x14ac:dyDescent="0.3">
      <c r="F971" s="343" t="s">
        <v>314</v>
      </c>
      <c r="G971" s="344"/>
      <c r="H971" s="344"/>
      <c r="I971" s="344"/>
      <c r="J971" s="344"/>
      <c r="K971" s="344"/>
      <c r="L971" s="344"/>
      <c r="M971" s="344"/>
      <c r="N971" s="344"/>
      <c r="O971" s="344"/>
      <c r="P971" s="344"/>
      <c r="Q971" s="344"/>
      <c r="R971" s="345"/>
    </row>
    <row r="972" spans="1:18" ht="21.75" customHeight="1" thickBot="1" x14ac:dyDescent="0.3">
      <c r="F972" s="346" t="s">
        <v>277</v>
      </c>
      <c r="G972" s="347"/>
      <c r="H972" s="348" t="s">
        <v>278</v>
      </c>
      <c r="I972" s="347"/>
      <c r="J972" s="107" t="s">
        <v>279</v>
      </c>
      <c r="K972" s="349" t="s">
        <v>280</v>
      </c>
      <c r="L972" s="350"/>
      <c r="M972" s="351" t="s">
        <v>281</v>
      </c>
      <c r="N972" s="352"/>
      <c r="O972" s="351" t="s">
        <v>282</v>
      </c>
      <c r="P972" s="352"/>
      <c r="Q972" s="351" t="s">
        <v>283</v>
      </c>
      <c r="R972" s="353"/>
    </row>
    <row r="973" spans="1:18" x14ac:dyDescent="0.25">
      <c r="F973" s="106" t="s">
        <v>284</v>
      </c>
      <c r="G973" s="124" t="s">
        <v>285</v>
      </c>
      <c r="H973" s="106" t="s">
        <v>284</v>
      </c>
      <c r="I973" s="124" t="s">
        <v>285</v>
      </c>
      <c r="J973" s="354">
        <v>0.5</v>
      </c>
      <c r="K973" s="106" t="s">
        <v>284</v>
      </c>
      <c r="L973" s="124" t="s">
        <v>285</v>
      </c>
      <c r="M973" s="274" t="s">
        <v>284</v>
      </c>
      <c r="N973" s="124" t="s">
        <v>285</v>
      </c>
      <c r="O973" s="106" t="s">
        <v>284</v>
      </c>
      <c r="P973" s="124" t="s">
        <v>285</v>
      </c>
      <c r="Q973" s="106" t="s">
        <v>284</v>
      </c>
      <c r="R973" s="124" t="s">
        <v>285</v>
      </c>
    </row>
    <row r="974" spans="1:18" x14ac:dyDescent="0.25">
      <c r="F974" s="130">
        <f>N969</f>
        <v>0</v>
      </c>
      <c r="G974" s="125">
        <f>O969</f>
        <v>0</v>
      </c>
      <c r="H974" s="130">
        <f>Q969</f>
        <v>0</v>
      </c>
      <c r="I974" s="126">
        <f>R969</f>
        <v>0</v>
      </c>
      <c r="J974" s="355"/>
      <c r="K974" s="131">
        <f>F974*J973</f>
        <v>0</v>
      </c>
      <c r="L974" s="126">
        <f>G974*J973</f>
        <v>0</v>
      </c>
      <c r="M974" s="132">
        <f>J973*H974</f>
        <v>0</v>
      </c>
      <c r="N974" s="127">
        <f>J973*I974</f>
        <v>0</v>
      </c>
      <c r="O974" s="132">
        <f>F974+K974</f>
        <v>0</v>
      </c>
      <c r="P974" s="127">
        <f>G974+L974</f>
        <v>0</v>
      </c>
      <c r="Q974" s="132">
        <f>H974+M974</f>
        <v>0</v>
      </c>
      <c r="R974" s="127">
        <f>I974+N974</f>
        <v>0</v>
      </c>
    </row>
    <row r="975" spans="1:18" ht="11.25" thickBot="1" x14ac:dyDescent="0.3">
      <c r="F975" s="357">
        <f>F974+G974</f>
        <v>0</v>
      </c>
      <c r="G975" s="358"/>
      <c r="H975" s="359">
        <f>H974+I974</f>
        <v>0</v>
      </c>
      <c r="I975" s="360"/>
      <c r="J975" s="356"/>
      <c r="K975" s="361">
        <f>K974+L974</f>
        <v>0</v>
      </c>
      <c r="L975" s="362"/>
      <c r="M975" s="361">
        <f>M974+N974</f>
        <v>0</v>
      </c>
      <c r="N975" s="362"/>
      <c r="O975" s="361">
        <f>O974+P974</f>
        <v>0</v>
      </c>
      <c r="P975" s="362"/>
      <c r="Q975" s="361">
        <f>Q974+R974</f>
        <v>0</v>
      </c>
      <c r="R975" s="362"/>
    </row>
    <row r="977" spans="1:18" ht="11.25" thickBot="1" x14ac:dyDescent="0.3"/>
    <row r="978" spans="1:18" s="201" customFormat="1" ht="31.5" x14ac:dyDescent="0.25">
      <c r="A978" s="133" t="s">
        <v>0</v>
      </c>
      <c r="B978" s="134" t="s">
        <v>1</v>
      </c>
      <c r="C978" s="135" t="s">
        <v>256</v>
      </c>
      <c r="D978" s="136" t="s">
        <v>257</v>
      </c>
      <c r="E978" s="134" t="s">
        <v>255</v>
      </c>
      <c r="F978" s="134" t="s">
        <v>286</v>
      </c>
      <c r="G978" s="134" t="s">
        <v>2</v>
      </c>
      <c r="H978" s="134" t="s">
        <v>3</v>
      </c>
      <c r="I978" s="134" t="s">
        <v>4</v>
      </c>
      <c r="J978" s="137" t="s">
        <v>258</v>
      </c>
      <c r="K978" s="138" t="s">
        <v>259</v>
      </c>
      <c r="L978" s="134" t="s">
        <v>5</v>
      </c>
      <c r="M978" s="139" t="s">
        <v>172</v>
      </c>
      <c r="N978" s="140" t="s">
        <v>260</v>
      </c>
      <c r="O978" s="141" t="s">
        <v>261</v>
      </c>
      <c r="P978" s="142" t="s">
        <v>6</v>
      </c>
      <c r="Q978" s="140" t="s">
        <v>262</v>
      </c>
      <c r="R978" s="143" t="s">
        <v>263</v>
      </c>
    </row>
    <row r="979" spans="1:18" ht="11.25" thickBot="1" x14ac:dyDescent="0.3">
      <c r="A979" s="212">
        <v>1</v>
      </c>
      <c r="B979" s="34">
        <v>2</v>
      </c>
      <c r="C979" s="187">
        <v>3</v>
      </c>
      <c r="D979" s="187">
        <v>4</v>
      </c>
      <c r="E979" s="34">
        <v>5</v>
      </c>
      <c r="F979" s="34">
        <v>6</v>
      </c>
      <c r="G979" s="34">
        <v>7</v>
      </c>
      <c r="H979" s="34">
        <v>8</v>
      </c>
      <c r="I979" s="34">
        <v>9</v>
      </c>
      <c r="J979" s="188">
        <v>10</v>
      </c>
      <c r="K979" s="188">
        <v>11</v>
      </c>
      <c r="L979" s="34">
        <v>12</v>
      </c>
      <c r="M979" s="189">
        <v>13</v>
      </c>
      <c r="N979" s="34" t="s">
        <v>250</v>
      </c>
      <c r="O979" s="34" t="s">
        <v>251</v>
      </c>
      <c r="P979" s="189">
        <v>16</v>
      </c>
      <c r="Q979" s="34" t="s">
        <v>252</v>
      </c>
      <c r="R979" s="190" t="s">
        <v>253</v>
      </c>
    </row>
    <row r="980" spans="1:18" ht="11.25" thickBot="1" x14ac:dyDescent="0.3">
      <c r="A980" s="340" t="s">
        <v>315</v>
      </c>
      <c r="B980" s="341"/>
      <c r="C980" s="341"/>
      <c r="D980" s="341"/>
      <c r="E980" s="341"/>
      <c r="F980" s="341"/>
      <c r="G980" s="341"/>
      <c r="H980" s="341"/>
      <c r="I980" s="341"/>
      <c r="J980" s="341"/>
      <c r="K980" s="341"/>
      <c r="L980" s="341"/>
      <c r="M980" s="341"/>
      <c r="N980" s="341"/>
      <c r="O980" s="341"/>
      <c r="P980" s="341"/>
      <c r="Q980" s="341"/>
      <c r="R980" s="342"/>
    </row>
    <row r="981" spans="1:18" x14ac:dyDescent="0.25">
      <c r="A981" s="72" t="s">
        <v>264</v>
      </c>
      <c r="B981" s="9" t="s">
        <v>316</v>
      </c>
      <c r="C981" s="166">
        <v>40</v>
      </c>
      <c r="D981" s="199">
        <v>0</v>
      </c>
      <c r="E981" s="302" t="s">
        <v>7</v>
      </c>
      <c r="F981" s="8"/>
      <c r="G981" s="257"/>
      <c r="H981" s="17"/>
      <c r="I981" s="72"/>
      <c r="J981" s="166"/>
      <c r="K981" s="199"/>
      <c r="L981" s="72"/>
      <c r="M981" s="76"/>
      <c r="N981" s="128">
        <f>J981*M981</f>
        <v>0</v>
      </c>
      <c r="O981" s="120">
        <f t="shared" ref="O981:O982" si="157">M981*K981</f>
        <v>0</v>
      </c>
      <c r="P981" s="7"/>
      <c r="Q981" s="128">
        <f t="shared" ref="Q981:Q982" si="158">ROUND(N981+(N981*P981),2)</f>
        <v>0</v>
      </c>
      <c r="R981" s="122">
        <f t="shared" ref="R981:R982" si="159">ROUND(O981+(O981*P981),2)</f>
        <v>0</v>
      </c>
    </row>
    <row r="982" spans="1:18" x14ac:dyDescent="0.25">
      <c r="A982" s="72" t="s">
        <v>265</v>
      </c>
      <c r="B982" s="9" t="s">
        <v>317</v>
      </c>
      <c r="C982" s="166">
        <v>40</v>
      </c>
      <c r="D982" s="199">
        <v>0</v>
      </c>
      <c r="E982" s="302" t="s">
        <v>7</v>
      </c>
      <c r="F982" s="8"/>
      <c r="G982" s="257"/>
      <c r="H982" s="17"/>
      <c r="I982" s="72"/>
      <c r="J982" s="166"/>
      <c r="K982" s="199"/>
      <c r="L982" s="72"/>
      <c r="M982" s="76"/>
      <c r="N982" s="128">
        <f>J982*M982</f>
        <v>0</v>
      </c>
      <c r="O982" s="120">
        <f t="shared" si="157"/>
        <v>0</v>
      </c>
      <c r="P982" s="7"/>
      <c r="Q982" s="128">
        <f t="shared" si="158"/>
        <v>0</v>
      </c>
      <c r="R982" s="122">
        <f t="shared" si="159"/>
        <v>0</v>
      </c>
    </row>
    <row r="983" spans="1:18" ht="11.25" thickBot="1" x14ac:dyDescent="0.3">
      <c r="F983" s="74"/>
      <c r="G983" s="205"/>
      <c r="H983" s="74"/>
      <c r="I983" s="74"/>
      <c r="J983" s="100"/>
      <c r="K983" s="101"/>
      <c r="L983" s="101"/>
      <c r="M983" s="272" t="s">
        <v>276</v>
      </c>
      <c r="N983" s="173">
        <f>SUM(N981:N982)</f>
        <v>0</v>
      </c>
      <c r="O983" s="172">
        <f>SUM(O981:O982)</f>
        <v>0</v>
      </c>
      <c r="P983" s="105"/>
      <c r="Q983" s="157">
        <f>SUM(Q981:Q982)</f>
        <v>0</v>
      </c>
      <c r="R983" s="158">
        <f>SUM(R981:R982)</f>
        <v>0</v>
      </c>
    </row>
    <row r="984" spans="1:18" ht="11.25" thickBot="1" x14ac:dyDescent="0.3">
      <c r="F984" s="21"/>
      <c r="G984" s="208"/>
      <c r="H984" s="21"/>
      <c r="I984" s="21"/>
      <c r="J984" s="102"/>
      <c r="K984" s="101"/>
      <c r="L984" s="101"/>
      <c r="M984" s="273"/>
      <c r="N984" s="103"/>
      <c r="O984" s="103"/>
      <c r="P984" s="104"/>
      <c r="Q984" s="23"/>
    </row>
    <row r="985" spans="1:18" ht="11.25" thickBot="1" x14ac:dyDescent="0.3">
      <c r="F985" s="343" t="s">
        <v>315</v>
      </c>
      <c r="G985" s="344"/>
      <c r="H985" s="344"/>
      <c r="I985" s="344"/>
      <c r="J985" s="344"/>
      <c r="K985" s="344"/>
      <c r="L985" s="344"/>
      <c r="M985" s="344"/>
      <c r="N985" s="344"/>
      <c r="O985" s="344"/>
      <c r="P985" s="344"/>
      <c r="Q985" s="344"/>
      <c r="R985" s="345"/>
    </row>
    <row r="986" spans="1:18" ht="21.75" customHeight="1" thickBot="1" x14ac:dyDescent="0.3">
      <c r="F986" s="346" t="s">
        <v>277</v>
      </c>
      <c r="G986" s="347"/>
      <c r="H986" s="348" t="s">
        <v>278</v>
      </c>
      <c r="I986" s="347"/>
      <c r="J986" s="107" t="s">
        <v>279</v>
      </c>
      <c r="K986" s="349" t="s">
        <v>280</v>
      </c>
      <c r="L986" s="350"/>
      <c r="M986" s="351" t="s">
        <v>281</v>
      </c>
      <c r="N986" s="352"/>
      <c r="O986" s="351" t="s">
        <v>282</v>
      </c>
      <c r="P986" s="352"/>
      <c r="Q986" s="351" t="s">
        <v>283</v>
      </c>
      <c r="R986" s="353"/>
    </row>
    <row r="987" spans="1:18" x14ac:dyDescent="0.25">
      <c r="F987" s="106" t="s">
        <v>284</v>
      </c>
      <c r="G987" s="124" t="s">
        <v>285</v>
      </c>
      <c r="H987" s="106" t="s">
        <v>284</v>
      </c>
      <c r="I987" s="124" t="s">
        <v>285</v>
      </c>
      <c r="J987" s="354">
        <v>0.5</v>
      </c>
      <c r="K987" s="106" t="s">
        <v>284</v>
      </c>
      <c r="L987" s="124" t="s">
        <v>285</v>
      </c>
      <c r="M987" s="274" t="s">
        <v>284</v>
      </c>
      <c r="N987" s="124" t="s">
        <v>285</v>
      </c>
      <c r="O987" s="106" t="s">
        <v>284</v>
      </c>
      <c r="P987" s="124" t="s">
        <v>285</v>
      </c>
      <c r="Q987" s="106" t="s">
        <v>284</v>
      </c>
      <c r="R987" s="124" t="s">
        <v>285</v>
      </c>
    </row>
    <row r="988" spans="1:18" x14ac:dyDescent="0.25">
      <c r="F988" s="130">
        <f>N983</f>
        <v>0</v>
      </c>
      <c r="G988" s="125">
        <f>O983</f>
        <v>0</v>
      </c>
      <c r="H988" s="130">
        <f>Q983</f>
        <v>0</v>
      </c>
      <c r="I988" s="126">
        <f>R983</f>
        <v>0</v>
      </c>
      <c r="J988" s="355"/>
      <c r="K988" s="131">
        <f>F988*J987</f>
        <v>0</v>
      </c>
      <c r="L988" s="126">
        <f>G988*J987</f>
        <v>0</v>
      </c>
      <c r="M988" s="132">
        <f>J987*H988</f>
        <v>0</v>
      </c>
      <c r="N988" s="127">
        <f>J987*I988</f>
        <v>0</v>
      </c>
      <c r="O988" s="132">
        <f>F988+K988</f>
        <v>0</v>
      </c>
      <c r="P988" s="127">
        <f>G988+L988</f>
        <v>0</v>
      </c>
      <c r="Q988" s="132">
        <f>H988+M988</f>
        <v>0</v>
      </c>
      <c r="R988" s="127">
        <f>I988+N988</f>
        <v>0</v>
      </c>
    </row>
    <row r="989" spans="1:18" ht="11.25" thickBot="1" x14ac:dyDescent="0.3">
      <c r="F989" s="357">
        <f>F988+G988</f>
        <v>0</v>
      </c>
      <c r="G989" s="358"/>
      <c r="H989" s="359">
        <f>H988+I988</f>
        <v>0</v>
      </c>
      <c r="I989" s="360"/>
      <c r="J989" s="356"/>
      <c r="K989" s="361">
        <f>K988+L988</f>
        <v>0</v>
      </c>
      <c r="L989" s="362"/>
      <c r="M989" s="361">
        <f>M988+N988</f>
        <v>0</v>
      </c>
      <c r="N989" s="362"/>
      <c r="O989" s="361">
        <f>O988+P988</f>
        <v>0</v>
      </c>
      <c r="P989" s="362"/>
      <c r="Q989" s="361">
        <f>Q988+R988</f>
        <v>0</v>
      </c>
      <c r="R989" s="362"/>
    </row>
    <row r="991" spans="1:18" ht="11.25" thickBot="1" x14ac:dyDescent="0.3"/>
    <row r="992" spans="1:18" s="201" customFormat="1" ht="31.5" x14ac:dyDescent="0.25">
      <c r="A992" s="133" t="s">
        <v>0</v>
      </c>
      <c r="B992" s="134" t="s">
        <v>1</v>
      </c>
      <c r="C992" s="135" t="s">
        <v>256</v>
      </c>
      <c r="D992" s="136" t="s">
        <v>257</v>
      </c>
      <c r="E992" s="134" t="s">
        <v>255</v>
      </c>
      <c r="F992" s="134" t="s">
        <v>286</v>
      </c>
      <c r="G992" s="134" t="s">
        <v>2</v>
      </c>
      <c r="H992" s="134" t="s">
        <v>3</v>
      </c>
      <c r="I992" s="134" t="s">
        <v>4</v>
      </c>
      <c r="J992" s="137" t="s">
        <v>258</v>
      </c>
      <c r="K992" s="138" t="s">
        <v>259</v>
      </c>
      <c r="L992" s="134" t="s">
        <v>5</v>
      </c>
      <c r="M992" s="139" t="s">
        <v>172</v>
      </c>
      <c r="N992" s="140" t="s">
        <v>260</v>
      </c>
      <c r="O992" s="141" t="s">
        <v>261</v>
      </c>
      <c r="P992" s="142" t="s">
        <v>6</v>
      </c>
      <c r="Q992" s="140" t="s">
        <v>262</v>
      </c>
      <c r="R992" s="143" t="s">
        <v>263</v>
      </c>
    </row>
    <row r="993" spans="1:18" ht="11.25" thickBot="1" x14ac:dyDescent="0.3">
      <c r="A993" s="212">
        <v>1</v>
      </c>
      <c r="B993" s="34">
        <v>2</v>
      </c>
      <c r="C993" s="187">
        <v>3</v>
      </c>
      <c r="D993" s="187">
        <v>4</v>
      </c>
      <c r="E993" s="34">
        <v>5</v>
      </c>
      <c r="F993" s="34">
        <v>6</v>
      </c>
      <c r="G993" s="34">
        <v>7</v>
      </c>
      <c r="H993" s="34">
        <v>8</v>
      </c>
      <c r="I993" s="34">
        <v>9</v>
      </c>
      <c r="J993" s="188">
        <v>10</v>
      </c>
      <c r="K993" s="188">
        <v>11</v>
      </c>
      <c r="L993" s="34">
        <v>12</v>
      </c>
      <c r="M993" s="189">
        <v>13</v>
      </c>
      <c r="N993" s="34" t="s">
        <v>250</v>
      </c>
      <c r="O993" s="34" t="s">
        <v>251</v>
      </c>
      <c r="P993" s="189">
        <v>16</v>
      </c>
      <c r="Q993" s="34" t="s">
        <v>252</v>
      </c>
      <c r="R993" s="190" t="s">
        <v>253</v>
      </c>
    </row>
    <row r="994" spans="1:18" ht="11.25" thickBot="1" x14ac:dyDescent="0.3">
      <c r="A994" s="340" t="s">
        <v>321</v>
      </c>
      <c r="B994" s="341"/>
      <c r="C994" s="341"/>
      <c r="D994" s="341"/>
      <c r="E994" s="341"/>
      <c r="F994" s="341"/>
      <c r="G994" s="341"/>
      <c r="H994" s="341"/>
      <c r="I994" s="341"/>
      <c r="J994" s="341"/>
      <c r="K994" s="341"/>
      <c r="L994" s="341"/>
      <c r="M994" s="341"/>
      <c r="N994" s="341"/>
      <c r="O994" s="341"/>
      <c r="P994" s="341"/>
      <c r="Q994" s="341"/>
      <c r="R994" s="342"/>
    </row>
    <row r="995" spans="1:18" ht="21" customHeight="1" x14ac:dyDescent="0.25">
      <c r="A995" s="265" t="s">
        <v>264</v>
      </c>
      <c r="B995" s="191" t="s">
        <v>31</v>
      </c>
      <c r="C995" s="193">
        <v>120</v>
      </c>
      <c r="D995" s="194">
        <v>500</v>
      </c>
      <c r="E995" s="4" t="s">
        <v>7</v>
      </c>
      <c r="F995" s="192"/>
      <c r="G995" s="94"/>
      <c r="H995" s="95"/>
      <c r="I995" s="92"/>
      <c r="J995" s="193"/>
      <c r="K995" s="194"/>
      <c r="L995" s="92"/>
      <c r="M995" s="184"/>
      <c r="N995" s="152">
        <f>J995*M995</f>
        <v>0</v>
      </c>
      <c r="O995" s="120">
        <f>M995*K995</f>
        <v>0</v>
      </c>
      <c r="P995" s="97"/>
      <c r="Q995" s="128">
        <f>ROUND(N995+(N995*P995),2)</f>
        <v>0</v>
      </c>
      <c r="R995" s="122">
        <f>ROUND(O995+(O995*P995),2)</f>
        <v>0</v>
      </c>
    </row>
    <row r="996" spans="1:18" ht="11.25" thickBot="1" x14ac:dyDescent="0.3">
      <c r="F996" s="74"/>
      <c r="G996" s="205"/>
      <c r="H996" s="74"/>
      <c r="I996" s="74"/>
      <c r="J996" s="100"/>
      <c r="K996" s="101"/>
      <c r="L996" s="101"/>
      <c r="M996" s="272" t="s">
        <v>276</v>
      </c>
      <c r="N996" s="173">
        <f>SUM(N995)</f>
        <v>0</v>
      </c>
      <c r="O996" s="172">
        <f>SUM(O995)</f>
        <v>0</v>
      </c>
      <c r="P996" s="105"/>
      <c r="Q996" s="157">
        <f>SUM(Q995)</f>
        <v>0</v>
      </c>
      <c r="R996" s="158">
        <f>SUM(R995)</f>
        <v>0</v>
      </c>
    </row>
    <row r="997" spans="1:18" ht="11.25" thickBot="1" x14ac:dyDescent="0.3">
      <c r="F997" s="21"/>
      <c r="G997" s="208"/>
      <c r="H997" s="21"/>
      <c r="I997" s="21"/>
      <c r="J997" s="102"/>
      <c r="K997" s="101"/>
      <c r="L997" s="101"/>
      <c r="M997" s="273"/>
      <c r="N997" s="103"/>
      <c r="O997" s="103"/>
      <c r="P997" s="104"/>
      <c r="Q997" s="23"/>
    </row>
    <row r="998" spans="1:18" ht="11.25" thickBot="1" x14ac:dyDescent="0.3">
      <c r="F998" s="343" t="s">
        <v>321</v>
      </c>
      <c r="G998" s="344"/>
      <c r="H998" s="344"/>
      <c r="I998" s="344"/>
      <c r="J998" s="344"/>
      <c r="K998" s="344"/>
      <c r="L998" s="344"/>
      <c r="M998" s="344"/>
      <c r="N998" s="344"/>
      <c r="O998" s="344"/>
      <c r="P998" s="344"/>
      <c r="Q998" s="344"/>
      <c r="R998" s="345"/>
    </row>
    <row r="999" spans="1:18" ht="22.5" customHeight="1" thickBot="1" x14ac:dyDescent="0.3">
      <c r="F999" s="346" t="s">
        <v>277</v>
      </c>
      <c r="G999" s="347"/>
      <c r="H999" s="348" t="s">
        <v>278</v>
      </c>
      <c r="I999" s="347"/>
      <c r="J999" s="107" t="s">
        <v>279</v>
      </c>
      <c r="K999" s="349" t="s">
        <v>280</v>
      </c>
      <c r="L999" s="350"/>
      <c r="M999" s="351" t="s">
        <v>281</v>
      </c>
      <c r="N999" s="352"/>
      <c r="O999" s="351" t="s">
        <v>282</v>
      </c>
      <c r="P999" s="352"/>
      <c r="Q999" s="351" t="s">
        <v>283</v>
      </c>
      <c r="R999" s="353"/>
    </row>
    <row r="1000" spans="1:18" x14ac:dyDescent="0.25">
      <c r="F1000" s="106" t="s">
        <v>284</v>
      </c>
      <c r="G1000" s="124" t="s">
        <v>285</v>
      </c>
      <c r="H1000" s="106" t="s">
        <v>284</v>
      </c>
      <c r="I1000" s="124" t="s">
        <v>285</v>
      </c>
      <c r="J1000" s="354">
        <v>0.5</v>
      </c>
      <c r="K1000" s="106" t="s">
        <v>284</v>
      </c>
      <c r="L1000" s="124" t="s">
        <v>285</v>
      </c>
      <c r="M1000" s="274" t="s">
        <v>284</v>
      </c>
      <c r="N1000" s="124" t="s">
        <v>285</v>
      </c>
      <c r="O1000" s="106" t="s">
        <v>284</v>
      </c>
      <c r="P1000" s="124" t="s">
        <v>285</v>
      </c>
      <c r="Q1000" s="106" t="s">
        <v>284</v>
      </c>
      <c r="R1000" s="124" t="s">
        <v>285</v>
      </c>
    </row>
    <row r="1001" spans="1:18" x14ac:dyDescent="0.25">
      <c r="F1001" s="130">
        <f>N996</f>
        <v>0</v>
      </c>
      <c r="G1001" s="125">
        <f>O996</f>
        <v>0</v>
      </c>
      <c r="H1001" s="130">
        <f>Q996</f>
        <v>0</v>
      </c>
      <c r="I1001" s="126">
        <f>R996</f>
        <v>0</v>
      </c>
      <c r="J1001" s="355"/>
      <c r="K1001" s="131">
        <f>F1001*J1000</f>
        <v>0</v>
      </c>
      <c r="L1001" s="126">
        <f>G1001*J1000</f>
        <v>0</v>
      </c>
      <c r="M1001" s="132">
        <f>J1000*H1001</f>
        <v>0</v>
      </c>
      <c r="N1001" s="127">
        <f>J1000*I1001</f>
        <v>0</v>
      </c>
      <c r="O1001" s="132">
        <f>F1001+K1001</f>
        <v>0</v>
      </c>
      <c r="P1001" s="127">
        <f>G1001+L1001</f>
        <v>0</v>
      </c>
      <c r="Q1001" s="132">
        <f>H1001+M1001</f>
        <v>0</v>
      </c>
      <c r="R1001" s="127">
        <f>I1001+N1001</f>
        <v>0</v>
      </c>
    </row>
    <row r="1002" spans="1:18" ht="11.25" thickBot="1" x14ac:dyDescent="0.3">
      <c r="F1002" s="357">
        <f>F1001+G1001</f>
        <v>0</v>
      </c>
      <c r="G1002" s="358"/>
      <c r="H1002" s="359">
        <f>H1001+I1001</f>
        <v>0</v>
      </c>
      <c r="I1002" s="360"/>
      <c r="J1002" s="356"/>
      <c r="K1002" s="361">
        <f>K1001+L1001</f>
        <v>0</v>
      </c>
      <c r="L1002" s="362"/>
      <c r="M1002" s="361">
        <f>M1001+N1001</f>
        <v>0</v>
      </c>
      <c r="N1002" s="362"/>
      <c r="O1002" s="361">
        <f>O1001+P1001</f>
        <v>0</v>
      </c>
      <c r="P1002" s="362"/>
      <c r="Q1002" s="361">
        <f>Q1001+R1001</f>
        <v>0</v>
      </c>
      <c r="R1002" s="362"/>
    </row>
    <row r="1009" spans="2:17" ht="11.25" thickBot="1" x14ac:dyDescent="0.3"/>
    <row r="1010" spans="2:17" x14ac:dyDescent="0.25">
      <c r="B1010" s="366" t="s">
        <v>322</v>
      </c>
      <c r="C1010" s="367"/>
      <c r="D1010" s="367"/>
      <c r="E1010" s="367"/>
      <c r="F1010" s="367"/>
      <c r="G1010" s="367"/>
      <c r="H1010" s="368"/>
      <c r="K1010" s="369" t="s">
        <v>323</v>
      </c>
      <c r="L1010" s="370"/>
      <c r="M1010" s="370"/>
      <c r="N1010" s="370"/>
      <c r="O1010" s="370"/>
      <c r="P1010" s="370"/>
      <c r="Q1010" s="371"/>
    </row>
    <row r="1011" spans="2:17" ht="42" x14ac:dyDescent="0.25">
      <c r="B1011" s="294" t="s">
        <v>277</v>
      </c>
      <c r="C1011" s="295" t="s">
        <v>278</v>
      </c>
      <c r="D1011" s="295" t="s">
        <v>279</v>
      </c>
      <c r="E1011" s="296" t="s">
        <v>280</v>
      </c>
      <c r="F1011" s="296" t="s">
        <v>281</v>
      </c>
      <c r="G1011" s="296" t="s">
        <v>282</v>
      </c>
      <c r="H1011" s="297" t="s">
        <v>283</v>
      </c>
      <c r="K1011" s="294" t="s">
        <v>277</v>
      </c>
      <c r="L1011" s="295" t="s">
        <v>278</v>
      </c>
      <c r="M1011" s="295" t="s">
        <v>279</v>
      </c>
      <c r="N1011" s="296" t="s">
        <v>280</v>
      </c>
      <c r="O1011" s="296" t="s">
        <v>281</v>
      </c>
      <c r="P1011" s="296" t="s">
        <v>282</v>
      </c>
      <c r="Q1011" s="297" t="s">
        <v>283</v>
      </c>
    </row>
    <row r="1012" spans="2:17" ht="11.25" thickBot="1" x14ac:dyDescent="0.3">
      <c r="B1012" s="301">
        <f>F974+F959+F946+F933+F920+F907+F894+F881+F868+F854+F841+F822+F803+F790+F777+F764+F750+F737+F724+F711+F698+F684+F671+F658+F644+F630+F617+F604+F591+F576+F541+F526+F513+F499+F486+F473+F460+F446+F431+F418+F405+F392+F371+F354+F335+F322+F306+F288+F270+F257+F242+F224+F211+F198+F175+F158+F145+F125+F111+F98+F85+F72+F55+F41+F26+F988+F1001</f>
        <v>0</v>
      </c>
      <c r="C1012" s="301">
        <f>H974+H959+H946+H933+H920+H907+H894+H881+H868+H854+H841+H822+H803+H790+H777+H764+H750+H737+H724+H711+H698+H684+H671+H658+H644+H630+H617+H604+H591+H576+H541+H526+H513+H499+H486+H473+H460+H446+H431+H418+H405+H392+H371+H354+H335+H322+H306+H288+H270+H257+H242+H224+H211+H198+H175+H158+H145+H125+H111+H98+H85+H72+H55+H41+H26+H988+H1001</f>
        <v>0</v>
      </c>
      <c r="D1012" s="298">
        <v>0.5</v>
      </c>
      <c r="E1012" s="299">
        <f>K974+K959+K946+K933+K920+K907+K894+K881+K868+K854+K841+K822+K803+K790+K777+K764+K750+K737+K724+K711+K698+K684+K671+K658+K644+K630+K617+K604+K591+K576+K541+K526+K513+K499+K486+K473+K460+K446+K431+K418+K405+K392+K371+K354+K335+K322+K306+K288+K270+K257+K242+K224+K211+K198+K175+K158+K145+K125+K111+K98+K85+K72+K55+K41+K26+K988+K1001</f>
        <v>0</v>
      </c>
      <c r="F1012" s="299">
        <f>M974+M959+M946+M933+M920+M907+M894+M881+M868+M854+M841+M822+M803+M790+M777+M764+M750+M737+M724+M711+M698+M684+M671+M658+M644+M630+M617+M604+M591+M576+M541+M526+M513+M499+M486+M473+M460+M446+M431+M418+M405+M392+M371+M354+M335+M322+M306+M288+M270+M257+M242+M224+M211+M198+M175+M158+M145+M125+M111+M98+M85+M72+M55+M41+M26+M988+M1001</f>
        <v>0</v>
      </c>
      <c r="G1012" s="299">
        <f>O974+O959+O946+O933+O920+O907+O894+O881+O868+O854+O841+O822+O803+O790+O777+O764+O750+O737+O724+O711+O698+O684+O671+O658+O644+O630+O617+O604+O591+O576+O541+O526+O513+O499+O486+O473+O460+O446+O431+O418+O405+O392+O371+O354+O335+O322+O306+O288+O270+O257+O242+O224+O211+O198+O175+O158+O145+O125+O111+O98+O85+O72+O55+O41+O26+O988+O1001</f>
        <v>0</v>
      </c>
      <c r="H1012" s="300">
        <f>Q974+Q959+Q946+Q933+Q920+Q907+Q894+Q881+Q868+Q854+Q841+Q822+Q803+Q790+Q777+Q764+Q750+Q737+Q724+Q711+Q698+Q684+Q671+Q658+Q644+Q630+Q617+Q604+Q591+Q576+Q541+Q526+Q513+Q499+Q486+Q473+Q460+Q446+Q431+Q418+Q405+Q392+Q371+Q354+Q335+Q322+Q306+Q288+Q270+Q257+Q242+Q224+Q211+Q198+Q175+Q158+Q145+Q125+Q111+Q98+Q85+Q72+Q55+Q41+Q26+Q988+Q1001</f>
        <v>0</v>
      </c>
      <c r="K1012" s="301">
        <f>G974+G959+G946+G933+G920+G907+G894+G881+G868+G854+G841+G822+G803+G790+G777+G764+G750+G737+G724+G711+G698+G684+G671+G658+G644+G630+G617+G604+G591+G576+G541+G526+G513+G499+G486+G473+G460+G446+G431+G418+G405+G392+G371+G354+G335+G322+G306+G288+G270+G257+G242+G224+G211+G198+G175+G158+G145+G125+G111+G98+G85+G72+G55+G41+G26+G988+G1001</f>
        <v>0</v>
      </c>
      <c r="L1012" s="301">
        <f>I974+I959+I946+I933+I920+I907+I894+I881+I868+I854+I841+I822+I803+I790+I777+I764+I750+I737+I724+I711+I698+I684+I671+I658+I644+I630+I617+I604+I591+I576+I541+I526+I513+I499+I486+I473+I460+I446+I431+I418+I405+I392+I371+I354+I335+I322+I306+I288+I270+I257+I242+I224+I211+I198+I175+I158+I145+I125+I111+I98+I85+I72+I55+I41+I26+I988+I1001</f>
        <v>0</v>
      </c>
      <c r="M1012" s="298">
        <v>0.5</v>
      </c>
      <c r="N1012" s="299">
        <f>L974+L959+L946+L933+L920+L907+L894+L881+L868+L854+L841+L822+L803+L790+L777+L764+L750+L737+L724+L711+L698+L684+L671+L658+L644+L630+L617+L604+L591+L576+L541+L526+L513+L499+L486+L473+L460+L446+L431+L418+L405+L392+L371+L354+L335+L322+L306+L288+L270+L257+L242+L224+L211+L198+L175+L158+L145+L125+L111+L98+L85+L72+L55+L41+L26+L988+L1001</f>
        <v>0</v>
      </c>
      <c r="O1012" s="299">
        <f>N974+N959+N946+N933+N920+N907+N894+N881+N868+N854+N841+N822+N803+N790+N777+N764+N750+N737+N724+N711+N698+N684+N671+N658+N644+N630+N617+N604+N591+N576+N541+N526+N513+N499+N486+N473+N460+N446+N431+N418+N405+N392+N371+N354+N335+N322+N306+N288+N270+N257+N242+N224+N211+N198+N175+N158+N145+N125+N111+N98+N85+N72+N55+N41+N26+N988+N1001</f>
        <v>0</v>
      </c>
      <c r="P1012" s="299">
        <f>P974+P959+P946+P933+P920+P907+P894+P881+P868+P854+P841+P822+P803+P790+P777+P764+P750+P737+P724+P711+P698+P684+P671+P658+P644+P630+P617+P604+P591+P576+P541+P526+P513+P499+P486+P473+P460+P446+P431+P418+P405+P392+P371+P354+P335+P322+P306+P288+P270+P257+P242+P224+P211+P198+P175+P158+P145+P125+P111+P98+P85+P72+P55+P41+P26+P988+P1001</f>
        <v>0</v>
      </c>
      <c r="Q1012" s="300">
        <f>R974+R959+R946+R933+R920+R907+R894+R881+R868+R854+R841+R822+R803+R790+R777+R764+R750+R737+R724+R711+R698+R684+R671+R658+R644+R630+R617+R604+R591+R576+R541+R526+R513+R499+R486+R473+R460+R446+R431+R418+R405+R392+R371+R354+R335+R322+R306+R288+R270+R257+R242+R224+R211+R198+R175+R158+R145+R125+R111+R98+R85+R72+R55+R41+R26+R988+R1001</f>
        <v>0</v>
      </c>
    </row>
    <row r="1017" spans="2:17" ht="11.25" thickBot="1" x14ac:dyDescent="0.3"/>
    <row r="1018" spans="2:17" x14ac:dyDescent="0.25">
      <c r="F1018" s="363" t="s">
        <v>324</v>
      </c>
      <c r="G1018" s="364"/>
      <c r="H1018" s="364"/>
      <c r="I1018" s="364"/>
      <c r="J1018" s="364"/>
      <c r="K1018" s="364"/>
      <c r="L1018" s="365"/>
    </row>
    <row r="1019" spans="2:17" ht="31.5" x14ac:dyDescent="0.25">
      <c r="F1019" s="294" t="s">
        <v>277</v>
      </c>
      <c r="G1019" s="295" t="s">
        <v>278</v>
      </c>
      <c r="H1019" s="295" t="s">
        <v>279</v>
      </c>
      <c r="I1019" s="296" t="s">
        <v>280</v>
      </c>
      <c r="J1019" s="296" t="s">
        <v>281</v>
      </c>
      <c r="K1019" s="296" t="s">
        <v>282</v>
      </c>
      <c r="L1019" s="297" t="s">
        <v>283</v>
      </c>
    </row>
    <row r="1020" spans="2:17" ht="11.25" thickBot="1" x14ac:dyDescent="0.3">
      <c r="F1020" s="301">
        <f>B1012+K1012</f>
        <v>0</v>
      </c>
      <c r="G1020" s="301">
        <f>C1012+L1012</f>
        <v>0</v>
      </c>
      <c r="H1020" s="298">
        <v>0.5</v>
      </c>
      <c r="I1020" s="299">
        <f>E1012+N1012</f>
        <v>0</v>
      </c>
      <c r="J1020" s="299">
        <f>F1012+O1012</f>
        <v>0</v>
      </c>
      <c r="K1020" s="299">
        <f>G1012+P1012</f>
        <v>0</v>
      </c>
      <c r="L1020" s="300">
        <f>H1012+Q1012</f>
        <v>0</v>
      </c>
    </row>
  </sheetData>
  <mergeCells count="1015">
    <mergeCell ref="F944:G944"/>
    <mergeCell ref="H944:I944"/>
    <mergeCell ref="K944:L944"/>
    <mergeCell ref="M944:N944"/>
    <mergeCell ref="O944:P944"/>
    <mergeCell ref="Q944:R944"/>
    <mergeCell ref="J945:J947"/>
    <mergeCell ref="F947:G947"/>
    <mergeCell ref="H947:I947"/>
    <mergeCell ref="K947:L947"/>
    <mergeCell ref="M947:N947"/>
    <mergeCell ref="O947:P947"/>
    <mergeCell ref="Q947:R947"/>
    <mergeCell ref="O986:P986"/>
    <mergeCell ref="Q986:R986"/>
    <mergeCell ref="J987:J989"/>
    <mergeCell ref="F989:G989"/>
    <mergeCell ref="H989:I989"/>
    <mergeCell ref="K989:L989"/>
    <mergeCell ref="M989:N989"/>
    <mergeCell ref="O989:P989"/>
    <mergeCell ref="Q989:R989"/>
    <mergeCell ref="K751:L751"/>
    <mergeCell ref="M751:N751"/>
    <mergeCell ref="O751:P751"/>
    <mergeCell ref="Q751:R751"/>
    <mergeCell ref="A756:R756"/>
    <mergeCell ref="F761:R761"/>
    <mergeCell ref="A939:R939"/>
    <mergeCell ref="F943:R943"/>
    <mergeCell ref="A783:R783"/>
    <mergeCell ref="B760:D761"/>
    <mergeCell ref="B765:D766"/>
    <mergeCell ref="H762:I762"/>
    <mergeCell ref="K762:L762"/>
    <mergeCell ref="M762:N762"/>
    <mergeCell ref="O762:P762"/>
    <mergeCell ref="Q762:R762"/>
    <mergeCell ref="F787:R787"/>
    <mergeCell ref="A796:R796"/>
    <mergeCell ref="F800:R800"/>
    <mergeCell ref="F801:G801"/>
    <mergeCell ref="H801:I801"/>
    <mergeCell ref="K801:L801"/>
    <mergeCell ref="M801:N801"/>
    <mergeCell ref="A131:R131"/>
    <mergeCell ref="F142:R142"/>
    <mergeCell ref="A717:R717"/>
    <mergeCell ref="F721:R721"/>
    <mergeCell ref="F722:G722"/>
    <mergeCell ref="H722:I722"/>
    <mergeCell ref="K722:L722"/>
    <mergeCell ref="M722:N722"/>
    <mergeCell ref="O722:P722"/>
    <mergeCell ref="Q722:R722"/>
    <mergeCell ref="J723:J725"/>
    <mergeCell ref="F725:G725"/>
    <mergeCell ref="H725:I725"/>
    <mergeCell ref="K725:L725"/>
    <mergeCell ref="M725:N725"/>
    <mergeCell ref="O725:P725"/>
    <mergeCell ref="Q725:R725"/>
    <mergeCell ref="F39:G39"/>
    <mergeCell ref="H39:I39"/>
    <mergeCell ref="K39:L39"/>
    <mergeCell ref="M39:N39"/>
    <mergeCell ref="O39:P39"/>
    <mergeCell ref="Q39:R39"/>
    <mergeCell ref="J40:J42"/>
    <mergeCell ref="F42:G42"/>
    <mergeCell ref="H42:I42"/>
    <mergeCell ref="K42:L42"/>
    <mergeCell ref="M42:N42"/>
    <mergeCell ref="O42:P42"/>
    <mergeCell ref="Q42:R42"/>
    <mergeCell ref="J124:J126"/>
    <mergeCell ref="F126:G126"/>
    <mergeCell ref="H126:I126"/>
    <mergeCell ref="K126:L126"/>
    <mergeCell ref="M126:N126"/>
    <mergeCell ref="O126:P126"/>
    <mergeCell ref="Q126:R126"/>
    <mergeCell ref="F27:G27"/>
    <mergeCell ref="H27:I27"/>
    <mergeCell ref="K27:L27"/>
    <mergeCell ref="M27:N27"/>
    <mergeCell ref="O27:P27"/>
    <mergeCell ref="Q27:R27"/>
    <mergeCell ref="J25:J27"/>
    <mergeCell ref="A32:R32"/>
    <mergeCell ref="A9:R9"/>
    <mergeCell ref="F24:G24"/>
    <mergeCell ref="H24:I24"/>
    <mergeCell ref="K24:L24"/>
    <mergeCell ref="M24:N24"/>
    <mergeCell ref="O24:P24"/>
    <mergeCell ref="Q24:R24"/>
    <mergeCell ref="F23:R23"/>
    <mergeCell ref="F38:R38"/>
    <mergeCell ref="A61:R61"/>
    <mergeCell ref="F69:R69"/>
    <mergeCell ref="F70:G70"/>
    <mergeCell ref="H70:I70"/>
    <mergeCell ref="K70:L70"/>
    <mergeCell ref="M70:N70"/>
    <mergeCell ref="O70:P70"/>
    <mergeCell ref="Q70:R70"/>
    <mergeCell ref="J71:J73"/>
    <mergeCell ref="F73:G73"/>
    <mergeCell ref="H73:I73"/>
    <mergeCell ref="K73:L73"/>
    <mergeCell ref="M73:N73"/>
    <mergeCell ref="O73:P73"/>
    <mergeCell ref="Q73:R73"/>
    <mergeCell ref="A47:R47"/>
    <mergeCell ref="F52:R52"/>
    <mergeCell ref="F53:G53"/>
    <mergeCell ref="H53:I53"/>
    <mergeCell ref="K53:L53"/>
    <mergeCell ref="M53:N53"/>
    <mergeCell ref="O53:P53"/>
    <mergeCell ref="Q53:R53"/>
    <mergeCell ref="J54:J56"/>
    <mergeCell ref="F56:G56"/>
    <mergeCell ref="H56:I56"/>
    <mergeCell ref="K56:L56"/>
    <mergeCell ref="M56:N56"/>
    <mergeCell ref="O56:P56"/>
    <mergeCell ref="Q56:R56"/>
    <mergeCell ref="A91:R91"/>
    <mergeCell ref="F95:R95"/>
    <mergeCell ref="F96:G96"/>
    <mergeCell ref="H96:I96"/>
    <mergeCell ref="K96:L96"/>
    <mergeCell ref="M96:N96"/>
    <mergeCell ref="O96:P96"/>
    <mergeCell ref="Q96:R96"/>
    <mergeCell ref="J97:J99"/>
    <mergeCell ref="F99:G99"/>
    <mergeCell ref="H99:I99"/>
    <mergeCell ref="K99:L99"/>
    <mergeCell ref="M99:N99"/>
    <mergeCell ref="O99:P99"/>
    <mergeCell ref="Q99:R99"/>
    <mergeCell ref="A78:R78"/>
    <mergeCell ref="F82:R82"/>
    <mergeCell ref="F83:G83"/>
    <mergeCell ref="H83:I83"/>
    <mergeCell ref="K83:L83"/>
    <mergeCell ref="M83:N83"/>
    <mergeCell ref="O83:P83"/>
    <mergeCell ref="Q83:R83"/>
    <mergeCell ref="J84:J86"/>
    <mergeCell ref="F86:G86"/>
    <mergeCell ref="H86:I86"/>
    <mergeCell ref="K86:L86"/>
    <mergeCell ref="M86:N86"/>
    <mergeCell ref="O86:P86"/>
    <mergeCell ref="Q86:R86"/>
    <mergeCell ref="A117:R117"/>
    <mergeCell ref="F122:R122"/>
    <mergeCell ref="F123:G123"/>
    <mergeCell ref="H123:I123"/>
    <mergeCell ref="K123:L123"/>
    <mergeCell ref="M123:N123"/>
    <mergeCell ref="O123:P123"/>
    <mergeCell ref="Q123:R123"/>
    <mergeCell ref="A104:R104"/>
    <mergeCell ref="F108:R108"/>
    <mergeCell ref="F109:G109"/>
    <mergeCell ref="H109:I109"/>
    <mergeCell ref="K109:L109"/>
    <mergeCell ref="M109:N109"/>
    <mergeCell ref="O109:P109"/>
    <mergeCell ref="Q109:R109"/>
    <mergeCell ref="J110:J112"/>
    <mergeCell ref="F112:G112"/>
    <mergeCell ref="H112:I112"/>
    <mergeCell ref="K112:L112"/>
    <mergeCell ref="M112:N112"/>
    <mergeCell ref="O112:P112"/>
    <mergeCell ref="Q112:R112"/>
    <mergeCell ref="A151:R151"/>
    <mergeCell ref="F155:R155"/>
    <mergeCell ref="F156:G156"/>
    <mergeCell ref="H156:I156"/>
    <mergeCell ref="K156:L156"/>
    <mergeCell ref="M156:N156"/>
    <mergeCell ref="O156:P156"/>
    <mergeCell ref="Q156:R156"/>
    <mergeCell ref="J157:J159"/>
    <mergeCell ref="F159:G159"/>
    <mergeCell ref="H159:I159"/>
    <mergeCell ref="K159:L159"/>
    <mergeCell ref="M159:N159"/>
    <mergeCell ref="O159:P159"/>
    <mergeCell ref="Q159:R159"/>
    <mergeCell ref="M143:N143"/>
    <mergeCell ref="O143:P143"/>
    <mergeCell ref="Q143:R143"/>
    <mergeCell ref="J144:J146"/>
    <mergeCell ref="F146:G146"/>
    <mergeCell ref="H146:I146"/>
    <mergeCell ref="K146:L146"/>
    <mergeCell ref="M146:N146"/>
    <mergeCell ref="O146:P146"/>
    <mergeCell ref="Q146:R146"/>
    <mergeCell ref="F143:G143"/>
    <mergeCell ref="H143:I143"/>
    <mergeCell ref="K143:L143"/>
    <mergeCell ref="A181:R181"/>
    <mergeCell ref="F195:R195"/>
    <mergeCell ref="F196:G196"/>
    <mergeCell ref="H196:I196"/>
    <mergeCell ref="K196:L196"/>
    <mergeCell ref="M196:N196"/>
    <mergeCell ref="O196:P196"/>
    <mergeCell ref="Q196:R196"/>
    <mergeCell ref="J197:J199"/>
    <mergeCell ref="F199:G199"/>
    <mergeCell ref="H199:I199"/>
    <mergeCell ref="K199:L199"/>
    <mergeCell ref="M199:N199"/>
    <mergeCell ref="O199:P199"/>
    <mergeCell ref="Q199:R199"/>
    <mergeCell ref="A164:R164"/>
    <mergeCell ref="F172:R172"/>
    <mergeCell ref="F173:G173"/>
    <mergeCell ref="H173:I173"/>
    <mergeCell ref="K173:L173"/>
    <mergeCell ref="M173:N173"/>
    <mergeCell ref="O173:P173"/>
    <mergeCell ref="Q173:R173"/>
    <mergeCell ref="J174:J176"/>
    <mergeCell ref="F176:G176"/>
    <mergeCell ref="H176:I176"/>
    <mergeCell ref="K176:L176"/>
    <mergeCell ref="M176:N176"/>
    <mergeCell ref="O176:P176"/>
    <mergeCell ref="Q176:R176"/>
    <mergeCell ref="A217:R217"/>
    <mergeCell ref="F221:R221"/>
    <mergeCell ref="F222:G222"/>
    <mergeCell ref="H222:I222"/>
    <mergeCell ref="K222:L222"/>
    <mergeCell ref="M222:N222"/>
    <mergeCell ref="O222:P222"/>
    <mergeCell ref="Q222:R222"/>
    <mergeCell ref="J223:J225"/>
    <mergeCell ref="F225:G225"/>
    <mergeCell ref="H225:I225"/>
    <mergeCell ref="K225:L225"/>
    <mergeCell ref="M225:N225"/>
    <mergeCell ref="O225:P225"/>
    <mergeCell ref="Q225:R225"/>
    <mergeCell ref="A204:R204"/>
    <mergeCell ref="F208:R208"/>
    <mergeCell ref="F209:G209"/>
    <mergeCell ref="H209:I209"/>
    <mergeCell ref="K209:L209"/>
    <mergeCell ref="M209:N209"/>
    <mergeCell ref="O209:P209"/>
    <mergeCell ref="Q209:R209"/>
    <mergeCell ref="J210:J212"/>
    <mergeCell ref="F212:G212"/>
    <mergeCell ref="H212:I212"/>
    <mergeCell ref="K212:L212"/>
    <mergeCell ref="M212:N212"/>
    <mergeCell ref="O212:P212"/>
    <mergeCell ref="Q212:R212"/>
    <mergeCell ref="A248:R248"/>
    <mergeCell ref="F254:R254"/>
    <mergeCell ref="F255:G255"/>
    <mergeCell ref="H255:I255"/>
    <mergeCell ref="K255:L255"/>
    <mergeCell ref="M255:N255"/>
    <mergeCell ref="O255:P255"/>
    <mergeCell ref="Q255:R255"/>
    <mergeCell ref="J256:J258"/>
    <mergeCell ref="F258:G258"/>
    <mergeCell ref="H258:I258"/>
    <mergeCell ref="K258:L258"/>
    <mergeCell ref="M258:N258"/>
    <mergeCell ref="O258:P258"/>
    <mergeCell ref="Q258:R258"/>
    <mergeCell ref="A230:R230"/>
    <mergeCell ref="F239:R239"/>
    <mergeCell ref="F240:G240"/>
    <mergeCell ref="H240:I240"/>
    <mergeCell ref="K240:L240"/>
    <mergeCell ref="M240:N240"/>
    <mergeCell ref="O240:P240"/>
    <mergeCell ref="Q240:R240"/>
    <mergeCell ref="J241:J243"/>
    <mergeCell ref="F243:G243"/>
    <mergeCell ref="H243:I243"/>
    <mergeCell ref="K243:L243"/>
    <mergeCell ref="M243:N243"/>
    <mergeCell ref="O243:P243"/>
    <mergeCell ref="Q243:R243"/>
    <mergeCell ref="A276:R276"/>
    <mergeCell ref="F285:R285"/>
    <mergeCell ref="F286:G286"/>
    <mergeCell ref="H286:I286"/>
    <mergeCell ref="K286:L286"/>
    <mergeCell ref="M286:N286"/>
    <mergeCell ref="O286:P286"/>
    <mergeCell ref="Q286:R286"/>
    <mergeCell ref="J287:J289"/>
    <mergeCell ref="F289:G289"/>
    <mergeCell ref="H289:I289"/>
    <mergeCell ref="K289:L289"/>
    <mergeCell ref="M289:N289"/>
    <mergeCell ref="O289:P289"/>
    <mergeCell ref="Q289:R289"/>
    <mergeCell ref="A263:R263"/>
    <mergeCell ref="F267:R267"/>
    <mergeCell ref="F268:G268"/>
    <mergeCell ref="H268:I268"/>
    <mergeCell ref="K268:L268"/>
    <mergeCell ref="M268:N268"/>
    <mergeCell ref="O268:P268"/>
    <mergeCell ref="Q268:R268"/>
    <mergeCell ref="J269:J271"/>
    <mergeCell ref="F271:G271"/>
    <mergeCell ref="H271:I271"/>
    <mergeCell ref="K271:L271"/>
    <mergeCell ref="M271:N271"/>
    <mergeCell ref="O271:P271"/>
    <mergeCell ref="Q271:R271"/>
    <mergeCell ref="A312:R312"/>
    <mergeCell ref="F319:R319"/>
    <mergeCell ref="F320:G320"/>
    <mergeCell ref="H320:I320"/>
    <mergeCell ref="K320:L320"/>
    <mergeCell ref="M320:N320"/>
    <mergeCell ref="O320:P320"/>
    <mergeCell ref="Q320:R320"/>
    <mergeCell ref="J321:J323"/>
    <mergeCell ref="F323:G323"/>
    <mergeCell ref="H323:I323"/>
    <mergeCell ref="K323:L323"/>
    <mergeCell ref="M323:N323"/>
    <mergeCell ref="O323:P323"/>
    <mergeCell ref="Q323:R323"/>
    <mergeCell ref="A294:R294"/>
    <mergeCell ref="F303:R303"/>
    <mergeCell ref="F304:G304"/>
    <mergeCell ref="H304:I304"/>
    <mergeCell ref="K304:L304"/>
    <mergeCell ref="M304:N304"/>
    <mergeCell ref="O304:P304"/>
    <mergeCell ref="Q304:R304"/>
    <mergeCell ref="J305:J307"/>
    <mergeCell ref="F307:G307"/>
    <mergeCell ref="H307:I307"/>
    <mergeCell ref="K307:L307"/>
    <mergeCell ref="M307:N307"/>
    <mergeCell ref="O307:P307"/>
    <mergeCell ref="Q307:R307"/>
    <mergeCell ref="A341:R341"/>
    <mergeCell ref="F351:R351"/>
    <mergeCell ref="F352:G352"/>
    <mergeCell ref="H352:I352"/>
    <mergeCell ref="K352:L352"/>
    <mergeCell ref="M352:N352"/>
    <mergeCell ref="O352:P352"/>
    <mergeCell ref="Q352:R352"/>
    <mergeCell ref="J353:J355"/>
    <mergeCell ref="F355:G355"/>
    <mergeCell ref="H355:I355"/>
    <mergeCell ref="K355:L355"/>
    <mergeCell ref="M355:N355"/>
    <mergeCell ref="O355:P355"/>
    <mergeCell ref="Q355:R355"/>
    <mergeCell ref="A328:R328"/>
    <mergeCell ref="F332:R332"/>
    <mergeCell ref="F333:G333"/>
    <mergeCell ref="H333:I333"/>
    <mergeCell ref="K333:L333"/>
    <mergeCell ref="M333:N333"/>
    <mergeCell ref="O333:P333"/>
    <mergeCell ref="Q333:R333"/>
    <mergeCell ref="J334:J336"/>
    <mergeCell ref="F336:G336"/>
    <mergeCell ref="H336:I336"/>
    <mergeCell ref="K336:L336"/>
    <mergeCell ref="M336:N336"/>
    <mergeCell ref="O336:P336"/>
    <mergeCell ref="Q336:R336"/>
    <mergeCell ref="A377:R377"/>
    <mergeCell ref="F389:R389"/>
    <mergeCell ref="F390:G390"/>
    <mergeCell ref="H390:I390"/>
    <mergeCell ref="K390:L390"/>
    <mergeCell ref="M390:N390"/>
    <mergeCell ref="O390:P390"/>
    <mergeCell ref="Q390:R390"/>
    <mergeCell ref="J391:J393"/>
    <mergeCell ref="F393:G393"/>
    <mergeCell ref="H393:I393"/>
    <mergeCell ref="K393:L393"/>
    <mergeCell ref="M393:N393"/>
    <mergeCell ref="O393:P393"/>
    <mergeCell ref="Q393:R393"/>
    <mergeCell ref="A360:R360"/>
    <mergeCell ref="F368:R368"/>
    <mergeCell ref="F369:G369"/>
    <mergeCell ref="H369:I369"/>
    <mergeCell ref="K369:L369"/>
    <mergeCell ref="M369:N369"/>
    <mergeCell ref="O369:P369"/>
    <mergeCell ref="Q369:R369"/>
    <mergeCell ref="J370:J372"/>
    <mergeCell ref="F372:G372"/>
    <mergeCell ref="H372:I372"/>
    <mergeCell ref="K372:L372"/>
    <mergeCell ref="M372:N372"/>
    <mergeCell ref="O372:P372"/>
    <mergeCell ref="Q372:R372"/>
    <mergeCell ref="A411:R411"/>
    <mergeCell ref="F415:R415"/>
    <mergeCell ref="F416:G416"/>
    <mergeCell ref="H416:I416"/>
    <mergeCell ref="K416:L416"/>
    <mergeCell ref="M416:N416"/>
    <mergeCell ref="O416:P416"/>
    <mergeCell ref="Q416:R416"/>
    <mergeCell ref="J417:J419"/>
    <mergeCell ref="F419:G419"/>
    <mergeCell ref="H419:I419"/>
    <mergeCell ref="K419:L419"/>
    <mergeCell ref="M419:N419"/>
    <mergeCell ref="O419:P419"/>
    <mergeCell ref="Q419:R419"/>
    <mergeCell ref="A398:R398"/>
    <mergeCell ref="F402:R402"/>
    <mergeCell ref="F403:G403"/>
    <mergeCell ref="H403:I403"/>
    <mergeCell ref="K403:L403"/>
    <mergeCell ref="M403:N403"/>
    <mergeCell ref="O403:P403"/>
    <mergeCell ref="Q403:R403"/>
    <mergeCell ref="J404:J406"/>
    <mergeCell ref="F406:G406"/>
    <mergeCell ref="H406:I406"/>
    <mergeCell ref="K406:L406"/>
    <mergeCell ref="M406:N406"/>
    <mergeCell ref="O406:P406"/>
    <mergeCell ref="Q406:R406"/>
    <mergeCell ref="A437:R437"/>
    <mergeCell ref="F443:R443"/>
    <mergeCell ref="F444:G444"/>
    <mergeCell ref="H444:I444"/>
    <mergeCell ref="K444:L444"/>
    <mergeCell ref="M444:N444"/>
    <mergeCell ref="O444:P444"/>
    <mergeCell ref="Q444:R444"/>
    <mergeCell ref="J445:J447"/>
    <mergeCell ref="F447:G447"/>
    <mergeCell ref="H447:I447"/>
    <mergeCell ref="K447:L447"/>
    <mergeCell ref="M447:N447"/>
    <mergeCell ref="O447:P447"/>
    <mergeCell ref="Q447:R447"/>
    <mergeCell ref="A424:R424"/>
    <mergeCell ref="F428:R428"/>
    <mergeCell ref="F429:G429"/>
    <mergeCell ref="H429:I429"/>
    <mergeCell ref="K429:L429"/>
    <mergeCell ref="M429:N429"/>
    <mergeCell ref="O429:P429"/>
    <mergeCell ref="Q429:R429"/>
    <mergeCell ref="J430:J432"/>
    <mergeCell ref="F432:G432"/>
    <mergeCell ref="H432:I432"/>
    <mergeCell ref="K432:L432"/>
    <mergeCell ref="M432:N432"/>
    <mergeCell ref="O432:P432"/>
    <mergeCell ref="Q432:R432"/>
    <mergeCell ref="A466:R466"/>
    <mergeCell ref="F470:R470"/>
    <mergeCell ref="F471:G471"/>
    <mergeCell ref="H471:I471"/>
    <mergeCell ref="K471:L471"/>
    <mergeCell ref="M471:N471"/>
    <mergeCell ref="O471:P471"/>
    <mergeCell ref="Q471:R471"/>
    <mergeCell ref="J472:J474"/>
    <mergeCell ref="F474:G474"/>
    <mergeCell ref="H474:I474"/>
    <mergeCell ref="K474:L474"/>
    <mergeCell ref="M474:N474"/>
    <mergeCell ref="O474:P474"/>
    <mergeCell ref="Q474:R474"/>
    <mergeCell ref="A452:R452"/>
    <mergeCell ref="F457:R457"/>
    <mergeCell ref="F458:G458"/>
    <mergeCell ref="H458:I458"/>
    <mergeCell ref="K458:L458"/>
    <mergeCell ref="M458:N458"/>
    <mergeCell ref="O458:P458"/>
    <mergeCell ref="Q458:R458"/>
    <mergeCell ref="J459:J461"/>
    <mergeCell ref="F461:G461"/>
    <mergeCell ref="H461:I461"/>
    <mergeCell ref="K461:L461"/>
    <mergeCell ref="M461:N461"/>
    <mergeCell ref="O461:P461"/>
    <mergeCell ref="Q461:R461"/>
    <mergeCell ref="A492:R492"/>
    <mergeCell ref="F496:R496"/>
    <mergeCell ref="F497:G497"/>
    <mergeCell ref="H497:I497"/>
    <mergeCell ref="K497:L497"/>
    <mergeCell ref="M497:N497"/>
    <mergeCell ref="O497:P497"/>
    <mergeCell ref="Q497:R497"/>
    <mergeCell ref="J498:J500"/>
    <mergeCell ref="F500:G500"/>
    <mergeCell ref="H500:I500"/>
    <mergeCell ref="K500:L500"/>
    <mergeCell ref="M500:N500"/>
    <mergeCell ref="O500:P500"/>
    <mergeCell ref="Q500:R500"/>
    <mergeCell ref="A479:R479"/>
    <mergeCell ref="F483:R483"/>
    <mergeCell ref="F484:G484"/>
    <mergeCell ref="H484:I484"/>
    <mergeCell ref="K484:L484"/>
    <mergeCell ref="M484:N484"/>
    <mergeCell ref="O484:P484"/>
    <mergeCell ref="Q484:R484"/>
    <mergeCell ref="J485:J487"/>
    <mergeCell ref="F487:G487"/>
    <mergeCell ref="H487:I487"/>
    <mergeCell ref="K487:L487"/>
    <mergeCell ref="M487:N487"/>
    <mergeCell ref="O487:P487"/>
    <mergeCell ref="Q487:R487"/>
    <mergeCell ref="B482:D483"/>
    <mergeCell ref="A519:R519"/>
    <mergeCell ref="F523:R523"/>
    <mergeCell ref="F524:G524"/>
    <mergeCell ref="H524:I524"/>
    <mergeCell ref="K524:L524"/>
    <mergeCell ref="M524:N524"/>
    <mergeCell ref="O524:P524"/>
    <mergeCell ref="Q524:R524"/>
    <mergeCell ref="J525:J527"/>
    <mergeCell ref="F527:G527"/>
    <mergeCell ref="H527:I527"/>
    <mergeCell ref="K527:L527"/>
    <mergeCell ref="M527:N527"/>
    <mergeCell ref="O527:P527"/>
    <mergeCell ref="Q527:R527"/>
    <mergeCell ref="A505:R505"/>
    <mergeCell ref="F510:R510"/>
    <mergeCell ref="F511:G511"/>
    <mergeCell ref="H511:I511"/>
    <mergeCell ref="K511:L511"/>
    <mergeCell ref="M511:N511"/>
    <mergeCell ref="O511:P511"/>
    <mergeCell ref="Q511:R511"/>
    <mergeCell ref="J512:J514"/>
    <mergeCell ref="F514:G514"/>
    <mergeCell ref="H514:I514"/>
    <mergeCell ref="K514:L514"/>
    <mergeCell ref="M514:N514"/>
    <mergeCell ref="O514:P514"/>
    <mergeCell ref="Q514:R514"/>
    <mergeCell ref="A547:R547"/>
    <mergeCell ref="F573:R573"/>
    <mergeCell ref="F574:G574"/>
    <mergeCell ref="H574:I574"/>
    <mergeCell ref="K574:L574"/>
    <mergeCell ref="M574:N574"/>
    <mergeCell ref="O574:P574"/>
    <mergeCell ref="Q574:R574"/>
    <mergeCell ref="J575:J577"/>
    <mergeCell ref="F577:G577"/>
    <mergeCell ref="H577:I577"/>
    <mergeCell ref="K577:L577"/>
    <mergeCell ref="M577:N577"/>
    <mergeCell ref="O577:P577"/>
    <mergeCell ref="Q577:R577"/>
    <mergeCell ref="A532:R532"/>
    <mergeCell ref="F538:R538"/>
    <mergeCell ref="F539:G539"/>
    <mergeCell ref="H539:I539"/>
    <mergeCell ref="K539:L539"/>
    <mergeCell ref="M539:N539"/>
    <mergeCell ref="O539:P539"/>
    <mergeCell ref="Q539:R539"/>
    <mergeCell ref="J540:J542"/>
    <mergeCell ref="F542:G542"/>
    <mergeCell ref="H542:I542"/>
    <mergeCell ref="K542:L542"/>
    <mergeCell ref="M542:N542"/>
    <mergeCell ref="O542:P542"/>
    <mergeCell ref="Q542:R542"/>
    <mergeCell ref="A597:R597"/>
    <mergeCell ref="F601:R601"/>
    <mergeCell ref="F602:G602"/>
    <mergeCell ref="H602:I602"/>
    <mergeCell ref="K602:L602"/>
    <mergeCell ref="M602:N602"/>
    <mergeCell ref="O602:P602"/>
    <mergeCell ref="Q602:R602"/>
    <mergeCell ref="J603:J605"/>
    <mergeCell ref="F605:G605"/>
    <mergeCell ref="H605:I605"/>
    <mergeCell ref="K605:L605"/>
    <mergeCell ref="M605:N605"/>
    <mergeCell ref="O605:P605"/>
    <mergeCell ref="Q605:R605"/>
    <mergeCell ref="A582:R582"/>
    <mergeCell ref="F588:R588"/>
    <mergeCell ref="F589:G589"/>
    <mergeCell ref="H589:I589"/>
    <mergeCell ref="K589:L589"/>
    <mergeCell ref="M589:N589"/>
    <mergeCell ref="O589:P589"/>
    <mergeCell ref="Q589:R589"/>
    <mergeCell ref="J590:J592"/>
    <mergeCell ref="F592:G592"/>
    <mergeCell ref="H592:I592"/>
    <mergeCell ref="K592:L592"/>
    <mergeCell ref="M592:N592"/>
    <mergeCell ref="O592:P592"/>
    <mergeCell ref="Q592:R592"/>
    <mergeCell ref="A623:R623"/>
    <mergeCell ref="F627:R627"/>
    <mergeCell ref="F628:G628"/>
    <mergeCell ref="H628:I628"/>
    <mergeCell ref="K628:L628"/>
    <mergeCell ref="M628:N628"/>
    <mergeCell ref="O628:P628"/>
    <mergeCell ref="Q628:R628"/>
    <mergeCell ref="J629:J631"/>
    <mergeCell ref="F631:G631"/>
    <mergeCell ref="H631:I631"/>
    <mergeCell ref="K631:L631"/>
    <mergeCell ref="M631:N631"/>
    <mergeCell ref="O631:P631"/>
    <mergeCell ref="Q631:R631"/>
    <mergeCell ref="A610:R610"/>
    <mergeCell ref="F614:R614"/>
    <mergeCell ref="F615:G615"/>
    <mergeCell ref="H615:I615"/>
    <mergeCell ref="K615:L615"/>
    <mergeCell ref="M615:N615"/>
    <mergeCell ref="O615:P615"/>
    <mergeCell ref="Q615:R615"/>
    <mergeCell ref="J616:J618"/>
    <mergeCell ref="F618:G618"/>
    <mergeCell ref="H618:I618"/>
    <mergeCell ref="K618:L618"/>
    <mergeCell ref="M618:N618"/>
    <mergeCell ref="O618:P618"/>
    <mergeCell ref="Q618:R618"/>
    <mergeCell ref="A650:R650"/>
    <mergeCell ref="F655:R655"/>
    <mergeCell ref="F656:G656"/>
    <mergeCell ref="H656:I656"/>
    <mergeCell ref="K656:L656"/>
    <mergeCell ref="M656:N656"/>
    <mergeCell ref="O656:P656"/>
    <mergeCell ref="Q656:R656"/>
    <mergeCell ref="J657:J659"/>
    <mergeCell ref="F659:G659"/>
    <mergeCell ref="H659:I659"/>
    <mergeCell ref="K659:L659"/>
    <mergeCell ref="M659:N659"/>
    <mergeCell ref="O659:P659"/>
    <mergeCell ref="Q659:R659"/>
    <mergeCell ref="A636:R636"/>
    <mergeCell ref="F641:R641"/>
    <mergeCell ref="F642:G642"/>
    <mergeCell ref="H642:I642"/>
    <mergeCell ref="K642:L642"/>
    <mergeCell ref="M642:N642"/>
    <mergeCell ref="O642:P642"/>
    <mergeCell ref="Q642:R642"/>
    <mergeCell ref="J643:J645"/>
    <mergeCell ref="F645:G645"/>
    <mergeCell ref="H645:I645"/>
    <mergeCell ref="K645:L645"/>
    <mergeCell ref="M645:N645"/>
    <mergeCell ref="O645:P645"/>
    <mergeCell ref="Q645:R645"/>
    <mergeCell ref="A677:R677"/>
    <mergeCell ref="F681:R681"/>
    <mergeCell ref="F682:G682"/>
    <mergeCell ref="H682:I682"/>
    <mergeCell ref="K682:L682"/>
    <mergeCell ref="M682:N682"/>
    <mergeCell ref="O682:P682"/>
    <mergeCell ref="Q682:R682"/>
    <mergeCell ref="J683:J685"/>
    <mergeCell ref="F685:G685"/>
    <mergeCell ref="H685:I685"/>
    <mergeCell ref="K685:L685"/>
    <mergeCell ref="M685:N685"/>
    <mergeCell ref="O685:P685"/>
    <mergeCell ref="Q685:R685"/>
    <mergeCell ref="A664:R664"/>
    <mergeCell ref="F668:R668"/>
    <mergeCell ref="F669:G669"/>
    <mergeCell ref="H669:I669"/>
    <mergeCell ref="K669:L669"/>
    <mergeCell ref="M669:N669"/>
    <mergeCell ref="O669:P669"/>
    <mergeCell ref="Q669:R669"/>
    <mergeCell ref="J670:J672"/>
    <mergeCell ref="F672:G672"/>
    <mergeCell ref="H672:I672"/>
    <mergeCell ref="K672:L672"/>
    <mergeCell ref="M672:N672"/>
    <mergeCell ref="O672:P672"/>
    <mergeCell ref="Q672:R672"/>
    <mergeCell ref="A704:R704"/>
    <mergeCell ref="F708:R708"/>
    <mergeCell ref="F709:G709"/>
    <mergeCell ref="H709:I709"/>
    <mergeCell ref="K709:L709"/>
    <mergeCell ref="M709:N709"/>
    <mergeCell ref="O709:P709"/>
    <mergeCell ref="Q709:R709"/>
    <mergeCell ref="J710:J712"/>
    <mergeCell ref="F712:G712"/>
    <mergeCell ref="H712:I712"/>
    <mergeCell ref="K712:L712"/>
    <mergeCell ref="M712:N712"/>
    <mergeCell ref="O712:P712"/>
    <mergeCell ref="Q712:R712"/>
    <mergeCell ref="A690:R690"/>
    <mergeCell ref="F695:R695"/>
    <mergeCell ref="F696:G696"/>
    <mergeCell ref="H696:I696"/>
    <mergeCell ref="K696:L696"/>
    <mergeCell ref="M696:N696"/>
    <mergeCell ref="O696:P696"/>
    <mergeCell ref="Q696:R696"/>
    <mergeCell ref="J697:J699"/>
    <mergeCell ref="F699:G699"/>
    <mergeCell ref="H699:I699"/>
    <mergeCell ref="K699:L699"/>
    <mergeCell ref="M699:N699"/>
    <mergeCell ref="O699:P699"/>
    <mergeCell ref="Q699:R699"/>
    <mergeCell ref="F775:G775"/>
    <mergeCell ref="H775:I775"/>
    <mergeCell ref="K775:L775"/>
    <mergeCell ref="M775:N775"/>
    <mergeCell ref="O775:P775"/>
    <mergeCell ref="Q775:R775"/>
    <mergeCell ref="F762:G762"/>
    <mergeCell ref="A730:R730"/>
    <mergeCell ref="F734:R734"/>
    <mergeCell ref="F735:G735"/>
    <mergeCell ref="H735:I735"/>
    <mergeCell ref="K735:L735"/>
    <mergeCell ref="M735:N735"/>
    <mergeCell ref="O735:P735"/>
    <mergeCell ref="Q735:R735"/>
    <mergeCell ref="J763:J765"/>
    <mergeCell ref="F765:G765"/>
    <mergeCell ref="H765:I765"/>
    <mergeCell ref="K765:L765"/>
    <mergeCell ref="M765:N765"/>
    <mergeCell ref="O765:P765"/>
    <mergeCell ref="Q765:R765"/>
    <mergeCell ref="J736:J738"/>
    <mergeCell ref="F738:G738"/>
    <mergeCell ref="H738:I738"/>
    <mergeCell ref="K738:L738"/>
    <mergeCell ref="M738:N738"/>
    <mergeCell ref="O738:P738"/>
    <mergeCell ref="Q738:R738"/>
    <mergeCell ref="A743:R743"/>
    <mergeCell ref="F747:R747"/>
    <mergeCell ref="H751:I751"/>
    <mergeCell ref="O801:P801"/>
    <mergeCell ref="Q801:R801"/>
    <mergeCell ref="F788:G788"/>
    <mergeCell ref="H788:I788"/>
    <mergeCell ref="K788:L788"/>
    <mergeCell ref="M788:N788"/>
    <mergeCell ref="O788:P788"/>
    <mergeCell ref="Q788:R788"/>
    <mergeCell ref="J789:J791"/>
    <mergeCell ref="F791:G791"/>
    <mergeCell ref="H791:I791"/>
    <mergeCell ref="K791:L791"/>
    <mergeCell ref="M791:N791"/>
    <mergeCell ref="O791:P791"/>
    <mergeCell ref="Q791:R791"/>
    <mergeCell ref="F748:G748"/>
    <mergeCell ref="H748:I748"/>
    <mergeCell ref="K748:L748"/>
    <mergeCell ref="M748:N748"/>
    <mergeCell ref="O748:P748"/>
    <mergeCell ref="Q748:R748"/>
    <mergeCell ref="J749:J751"/>
    <mergeCell ref="F751:G751"/>
    <mergeCell ref="J776:J778"/>
    <mergeCell ref="F778:G778"/>
    <mergeCell ref="H778:I778"/>
    <mergeCell ref="K778:L778"/>
    <mergeCell ref="M778:N778"/>
    <mergeCell ref="O778:P778"/>
    <mergeCell ref="Q778:R778"/>
    <mergeCell ref="A770:R770"/>
    <mergeCell ref="F774:R774"/>
    <mergeCell ref="J802:J804"/>
    <mergeCell ref="F804:G804"/>
    <mergeCell ref="H804:I804"/>
    <mergeCell ref="K804:L804"/>
    <mergeCell ref="M804:N804"/>
    <mergeCell ref="O804:P804"/>
    <mergeCell ref="Q804:R804"/>
    <mergeCell ref="A809:R809"/>
    <mergeCell ref="F819:R819"/>
    <mergeCell ref="B818:D823"/>
    <mergeCell ref="F820:G820"/>
    <mergeCell ref="H820:I820"/>
    <mergeCell ref="K820:L820"/>
    <mergeCell ref="M820:N820"/>
    <mergeCell ref="O820:P820"/>
    <mergeCell ref="Q820:R820"/>
    <mergeCell ref="J821:J823"/>
    <mergeCell ref="F823:G823"/>
    <mergeCell ref="H823:I823"/>
    <mergeCell ref="K823:L823"/>
    <mergeCell ref="M823:N823"/>
    <mergeCell ref="O823:P823"/>
    <mergeCell ref="Q823:R823"/>
    <mergeCell ref="A847:R847"/>
    <mergeCell ref="F851:R851"/>
    <mergeCell ref="F852:G852"/>
    <mergeCell ref="H852:I852"/>
    <mergeCell ref="K852:L852"/>
    <mergeCell ref="M852:N852"/>
    <mergeCell ref="O852:P852"/>
    <mergeCell ref="Q852:R852"/>
    <mergeCell ref="J853:J855"/>
    <mergeCell ref="F855:G855"/>
    <mergeCell ref="H855:I855"/>
    <mergeCell ref="K855:L855"/>
    <mergeCell ref="M855:N855"/>
    <mergeCell ref="O855:P855"/>
    <mergeCell ref="Q855:R855"/>
    <mergeCell ref="A828:R828"/>
    <mergeCell ref="F838:R838"/>
    <mergeCell ref="F839:G839"/>
    <mergeCell ref="H839:I839"/>
    <mergeCell ref="K839:L839"/>
    <mergeCell ref="M839:N839"/>
    <mergeCell ref="O839:P839"/>
    <mergeCell ref="Q839:R839"/>
    <mergeCell ref="J840:J842"/>
    <mergeCell ref="F842:G842"/>
    <mergeCell ref="H842:I842"/>
    <mergeCell ref="K842:L842"/>
    <mergeCell ref="M842:N842"/>
    <mergeCell ref="O842:P842"/>
    <mergeCell ref="Q842:R842"/>
    <mergeCell ref="B837:D842"/>
    <mergeCell ref="A874:R874"/>
    <mergeCell ref="F878:R878"/>
    <mergeCell ref="F879:G879"/>
    <mergeCell ref="H879:I879"/>
    <mergeCell ref="K879:L879"/>
    <mergeCell ref="M879:N879"/>
    <mergeCell ref="O879:P879"/>
    <mergeCell ref="Q879:R879"/>
    <mergeCell ref="J880:J882"/>
    <mergeCell ref="F882:G882"/>
    <mergeCell ref="H882:I882"/>
    <mergeCell ref="K882:L882"/>
    <mergeCell ref="M882:N882"/>
    <mergeCell ref="O882:P882"/>
    <mergeCell ref="Q882:R882"/>
    <mergeCell ref="A860:R860"/>
    <mergeCell ref="F865:R865"/>
    <mergeCell ref="F866:G866"/>
    <mergeCell ref="H866:I866"/>
    <mergeCell ref="K866:L866"/>
    <mergeCell ref="M866:N866"/>
    <mergeCell ref="O866:P866"/>
    <mergeCell ref="Q866:R866"/>
    <mergeCell ref="J867:J869"/>
    <mergeCell ref="F869:G869"/>
    <mergeCell ref="H869:I869"/>
    <mergeCell ref="K869:L869"/>
    <mergeCell ref="M869:N869"/>
    <mergeCell ref="O869:P869"/>
    <mergeCell ref="Q869:R869"/>
    <mergeCell ref="A900:R900"/>
    <mergeCell ref="F904:R904"/>
    <mergeCell ref="F905:G905"/>
    <mergeCell ref="H905:I905"/>
    <mergeCell ref="K905:L905"/>
    <mergeCell ref="M905:N905"/>
    <mergeCell ref="O905:P905"/>
    <mergeCell ref="Q905:R905"/>
    <mergeCell ref="J906:J908"/>
    <mergeCell ref="F908:G908"/>
    <mergeCell ref="H908:I908"/>
    <mergeCell ref="K908:L908"/>
    <mergeCell ref="M908:N908"/>
    <mergeCell ref="O908:P908"/>
    <mergeCell ref="Q908:R908"/>
    <mergeCell ref="A887:R887"/>
    <mergeCell ref="F891:R891"/>
    <mergeCell ref="F892:G892"/>
    <mergeCell ref="H892:I892"/>
    <mergeCell ref="K892:L892"/>
    <mergeCell ref="M892:N892"/>
    <mergeCell ref="O892:P892"/>
    <mergeCell ref="Q892:R892"/>
    <mergeCell ref="J893:J895"/>
    <mergeCell ref="F895:G895"/>
    <mergeCell ref="H895:I895"/>
    <mergeCell ref="K895:L895"/>
    <mergeCell ref="M895:N895"/>
    <mergeCell ref="O895:P895"/>
    <mergeCell ref="Q895:R895"/>
    <mergeCell ref="B890:D895"/>
    <mergeCell ref="A926:R926"/>
    <mergeCell ref="F930:R930"/>
    <mergeCell ref="F931:G931"/>
    <mergeCell ref="H931:I931"/>
    <mergeCell ref="K931:L931"/>
    <mergeCell ref="M931:N931"/>
    <mergeCell ref="O931:P931"/>
    <mergeCell ref="Q931:R931"/>
    <mergeCell ref="J932:J934"/>
    <mergeCell ref="F934:G934"/>
    <mergeCell ref="H934:I934"/>
    <mergeCell ref="K934:L934"/>
    <mergeCell ref="M934:N934"/>
    <mergeCell ref="O934:P934"/>
    <mergeCell ref="Q934:R934"/>
    <mergeCell ref="A913:R913"/>
    <mergeCell ref="F917:R917"/>
    <mergeCell ref="F918:G918"/>
    <mergeCell ref="H918:I918"/>
    <mergeCell ref="K918:L918"/>
    <mergeCell ref="M918:N918"/>
    <mergeCell ref="O918:P918"/>
    <mergeCell ref="Q918:R918"/>
    <mergeCell ref="J919:J921"/>
    <mergeCell ref="F921:G921"/>
    <mergeCell ref="H921:I921"/>
    <mergeCell ref="K921:L921"/>
    <mergeCell ref="M921:N921"/>
    <mergeCell ref="O921:P921"/>
    <mergeCell ref="Q921:R921"/>
    <mergeCell ref="O975:P975"/>
    <mergeCell ref="Q975:R975"/>
    <mergeCell ref="A980:R980"/>
    <mergeCell ref="F985:R985"/>
    <mergeCell ref="F986:G986"/>
    <mergeCell ref="H986:I986"/>
    <mergeCell ref="K986:L986"/>
    <mergeCell ref="M986:N986"/>
    <mergeCell ref="A952:R952"/>
    <mergeCell ref="F956:R956"/>
    <mergeCell ref="F957:G957"/>
    <mergeCell ref="H957:I957"/>
    <mergeCell ref="K957:L957"/>
    <mergeCell ref="M957:N957"/>
    <mergeCell ref="O957:P957"/>
    <mergeCell ref="Q957:R957"/>
    <mergeCell ref="J958:J960"/>
    <mergeCell ref="F960:G960"/>
    <mergeCell ref="H960:I960"/>
    <mergeCell ref="K960:L960"/>
    <mergeCell ref="M960:N960"/>
    <mergeCell ref="O960:P960"/>
    <mergeCell ref="Q960:R960"/>
    <mergeCell ref="A2:J2"/>
    <mergeCell ref="A994:R994"/>
    <mergeCell ref="F998:R998"/>
    <mergeCell ref="F999:G999"/>
    <mergeCell ref="H999:I999"/>
    <mergeCell ref="K999:L999"/>
    <mergeCell ref="M999:N999"/>
    <mergeCell ref="O999:P999"/>
    <mergeCell ref="Q999:R999"/>
    <mergeCell ref="J1000:J1002"/>
    <mergeCell ref="F1002:G1002"/>
    <mergeCell ref="H1002:I1002"/>
    <mergeCell ref="K1002:L1002"/>
    <mergeCell ref="M1002:N1002"/>
    <mergeCell ref="O1002:P1002"/>
    <mergeCell ref="Q1002:R1002"/>
    <mergeCell ref="F1018:L1018"/>
    <mergeCell ref="B1010:H1010"/>
    <mergeCell ref="K1010:Q1010"/>
    <mergeCell ref="A965:R965"/>
    <mergeCell ref="F971:R971"/>
    <mergeCell ref="F972:G972"/>
    <mergeCell ref="H972:I972"/>
    <mergeCell ref="K972:L972"/>
    <mergeCell ref="M972:N972"/>
    <mergeCell ref="O972:P972"/>
    <mergeCell ref="Q972:R972"/>
    <mergeCell ref="J973:J975"/>
    <mergeCell ref="F975:G975"/>
    <mergeCell ref="H975:I975"/>
    <mergeCell ref="K975:L975"/>
    <mergeCell ref="M975:N975"/>
  </mergeCells>
  <pageMargins left="0.11811023622047245" right="0.11811023622047245" top="0.35433070866141736" bottom="0.35433070866141736" header="0.19685039370078741" footer="0.19685039370078741"/>
  <pageSetup paperSize="9" scale="47" orientation="landscape" horizontalDpi="4294967294" verticalDpi="4294967294" r:id="rId1"/>
  <headerFooter>
    <oddHeader>&amp;L157/PN/ZP/D/2023&amp;CFormularz asortymentowo-cenowy&amp;RZałącznik nr 2</oddHeader>
  </headerFooter>
  <rowBreaks count="11" manualBreakCount="11">
    <brk id="57" max="16383" man="1"/>
    <brk id="160" max="16383" man="1"/>
    <brk id="213" max="16383" man="1"/>
    <brk id="338" max="17" man="1"/>
    <brk id="394" max="16383" man="1"/>
    <brk id="501" max="16383" man="1"/>
    <brk id="543" max="16383" man="1"/>
    <brk id="571" max="16383" man="1"/>
    <brk id="632" max="16383" man="1"/>
    <brk id="686" max="16383" man="1"/>
    <brk id="80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Duś</dc:creator>
  <cp:lastModifiedBy>Maria Dyl-Niedźwiecka</cp:lastModifiedBy>
  <cp:lastPrinted>2023-11-07T06:34:46Z</cp:lastPrinted>
  <dcterms:created xsi:type="dcterms:W3CDTF">2023-01-03T08:32:40Z</dcterms:created>
  <dcterms:modified xsi:type="dcterms:W3CDTF">2023-12-18T06:37:48Z</dcterms:modified>
</cp:coreProperties>
</file>