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a.dygul\Documents\Zamówienia publiczne 2024\formularze liczące\"/>
    </mc:Choice>
  </mc:AlternateContent>
  <bookViews>
    <workbookView xWindow="0" yWindow="0" windowWidth="28800" windowHeight="12300"/>
  </bookViews>
  <sheets>
    <sheet name="Arkusz1" sheetId="1" r:id="rId1"/>
  </sheets>
  <definedNames>
    <definedName name="_xlnm.Print_Area" localSheetId="0">Arkusz1!$A$1:$L$112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K57" i="1" s="1"/>
  <c r="L57" i="1" s="1"/>
  <c r="I58" i="1"/>
  <c r="K58" i="1" s="1"/>
  <c r="I59" i="1"/>
  <c r="K59" i="1" s="1"/>
  <c r="L59" i="1" s="1"/>
  <c r="I60" i="1"/>
  <c r="K60" i="1" s="1"/>
  <c r="L60" i="1" s="1"/>
  <c r="I61" i="1"/>
  <c r="K61" i="1" s="1"/>
  <c r="L61" i="1" s="1"/>
  <c r="I62" i="1"/>
  <c r="K62" i="1"/>
  <c r="L62" i="1" s="1"/>
  <c r="I63" i="1"/>
  <c r="K63" i="1" s="1"/>
  <c r="I64" i="1"/>
  <c r="K64" i="1"/>
  <c r="I65" i="1"/>
  <c r="K65" i="1" s="1"/>
  <c r="L65" i="1" s="1"/>
  <c r="I66" i="1"/>
  <c r="K66" i="1" s="1"/>
  <c r="I67" i="1"/>
  <c r="K67" i="1" s="1"/>
  <c r="L67" i="1" s="1"/>
  <c r="I68" i="1"/>
  <c r="K68" i="1" s="1"/>
  <c r="L68" i="1" s="1"/>
  <c r="I69" i="1"/>
  <c r="K69" i="1" s="1"/>
  <c r="L69" i="1" s="1"/>
  <c r="I70" i="1"/>
  <c r="K70" i="1" s="1"/>
  <c r="L70" i="1" s="1"/>
  <c r="I71" i="1"/>
  <c r="K71" i="1"/>
  <c r="I56" i="1"/>
  <c r="I55" i="1"/>
  <c r="I52" i="1"/>
  <c r="K52" i="1" s="1"/>
  <c r="L52" i="1" s="1"/>
  <c r="I47" i="1"/>
  <c r="I42" i="1"/>
  <c r="I37" i="1"/>
  <c r="I32" i="1"/>
  <c r="L71" i="1" l="1"/>
  <c r="L64" i="1"/>
  <c r="L58" i="1"/>
  <c r="L63" i="1"/>
  <c r="F73" i="1"/>
  <c r="L66" i="1"/>
  <c r="K56" i="1"/>
  <c r="L56" i="1" s="1"/>
  <c r="K55" i="1"/>
  <c r="L55" i="1" s="1"/>
  <c r="K47" i="1"/>
  <c r="K42" i="1"/>
  <c r="L42" i="1" s="1"/>
  <c r="K37" i="1"/>
  <c r="L37" i="1" s="1"/>
  <c r="K32" i="1"/>
  <c r="L32" i="1" s="1"/>
  <c r="L47" i="1" l="1"/>
  <c r="F74" i="1" s="1"/>
  <c r="F26" i="1" s="1"/>
  <c r="F75" i="1"/>
</calcChain>
</file>

<file path=xl/sharedStrings.xml><?xml version="1.0" encoding="utf-8"?>
<sst xmlns="http://schemas.openxmlformats.org/spreadsheetml/2006/main" count="191" uniqueCount="108">
  <si>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</si>
  <si>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</si>
  <si>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</si>
  <si>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</si>
  <si>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</si>
  <si>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</si>
  <si>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Ciechanów</t>
  </si>
  <si>
    <t xml:space="preserve">06-400 Ciechanów; Płocka 21c                    </t>
  </si>
  <si>
    <t>Odpowiadając na ogłoszenie o przetargu nieograniczonym na „Wykonywanie usług z zakresu gospodarki leśnej na terenie Nadleśnictwa Ciechanów w roku 2024''  składamy niniejszym ofertę na pakiet Pakiet 6 tego zamówienia:</t>
  </si>
  <si>
    <t>Cięcia zupełne - rębne (rębnie I)</t>
  </si>
  <si>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</si>
  <si>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</si>
  <si>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</si>
  <si>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</si>
  <si>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</si>
  <si>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</si>
  <si>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</si>
  <si>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</si>
  <si>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</si>
  <si>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</si>
  <si>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</si>
  <si>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</si>
  <si>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</si>
  <si>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</si>
  <si>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</si>
  <si>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</si>
  <si>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</si>
  <si>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</si>
  <si>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</si>
  <si>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 xml:space="preserve"> 19</t>
  </si>
  <si>
    <t>WPOD-N</t>
  </si>
  <si>
    <t>Wycinanie podszytów i podrostów (teren równy lub falisty)</t>
  </si>
  <si>
    <t>HA</t>
  </si>
  <si>
    <t xml:space="preserve"> 23</t>
  </si>
  <si>
    <t>PPOD N</t>
  </si>
  <si>
    <t>Wyniesienie wyciętych podszytów (teren równy lub falisty)</t>
  </si>
  <si>
    <t xml:space="preserve"> 68</t>
  </si>
  <si>
    <t>WYK-PASCZ</t>
  </si>
  <si>
    <t>Wyorywanie bruzd pługiem leśnym na powierzchni pow. 0,50 ha</t>
  </si>
  <si>
    <t>KMTR</t>
  </si>
  <si>
    <t xml:space="preserve"> 84</t>
  </si>
  <si>
    <t>SPUL-BC</t>
  </si>
  <si>
    <t>Spulchnianie gleby w bruzdach pogłębiaczem</t>
  </si>
  <si>
    <t>100</t>
  </si>
  <si>
    <t>SADZ WIEL</t>
  </si>
  <si>
    <t>Sadzenie wielolatek z odkrytym systemem korzeniowym</t>
  </si>
  <si>
    <t>TSZT</t>
  </si>
  <si>
    <t>103</t>
  </si>
  <si>
    <t>SAD-BRYŁ</t>
  </si>
  <si>
    <t>Sadzenie sadzonek z zakrytym systemem korzeniowym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</si>
  <si>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</si>
  <si>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</si>
  <si>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</si>
  <si>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</si>
  <si>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</si>
  <si>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</si>
  <si>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</si>
  <si>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</si>
  <si>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</si>
  <si>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120</t>
  </si>
  <si>
    <t>CW-W</t>
  </si>
  <si>
    <t>Czyszczenia wczesne</t>
  </si>
  <si>
    <t>124</t>
  </si>
  <si>
    <t>CP-W</t>
  </si>
  <si>
    <t>Czyszczenia późne</t>
  </si>
  <si>
    <t>142</t>
  </si>
  <si>
    <t>SZUK-OWAD</t>
  </si>
  <si>
    <t>Próbne poszukiwania owadów w ściółce</t>
  </si>
  <si>
    <t>SZT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</si>
  <si>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</si>
  <si>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</si>
  <si>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</si>
  <si>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</si>
  <si>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</si>
  <si>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</si>
  <si>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171</t>
  </si>
  <si>
    <t>PPOŻ-PORZ</t>
  </si>
  <si>
    <t>Porządkowanie terenów na pasach przeciwpożarowych</t>
  </si>
  <si>
    <t>396</t>
  </si>
  <si>
    <t>GODZ RH8</t>
  </si>
  <si>
    <t>Prace wykonywane ręcznie</t>
  </si>
  <si>
    <t>H</t>
  </si>
  <si>
    <t>403</t>
  </si>
  <si>
    <t>GODZ MH8</t>
  </si>
  <si>
    <t>Prace wykonywane innym sprzętem mechaniczny</t>
  </si>
  <si>
    <t>Cena łączna netto w PLN</t>
  </si>
  <si>
    <t>Cena łączna brutto w PLN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</si>
  <si>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</si>
  <si>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</si>
  <si>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</si>
  <si>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Podwykonawca 
(firma lub nazwa, adres)</t>
  </si>
  <si>
    <t>Zakres rzeczowy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</si>
  <si>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</si>
  <si>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</si>
  <si>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</si>
  <si>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</si>
  <si>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</si>
  <si>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</si>
  <si>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</si>
  <si>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</si>
  <si>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</si>
  <si>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</si>
  <si>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</si>
  <si>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</si>
  <si>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2. Wynagrodzenie zaoferowane w pkt 1 powyżej wynika z poniższego Kosztorysu Ofertowego i stanowi sumę wartości całkowitych brutto za poszczególne pozycje (prace) tworzące ten Pakiet:</t>
  </si>
  <si>
    <t>1.  Za wykonanie przedmiotu zamówienia w tym Pakiecie oferujemy następujące wynagrodzenie brutto:</t>
  </si>
  <si>
    <t>podatek VAT w PLN</t>
  </si>
  <si>
    <t>Pakiet nr 6. L-ctwo Bardonki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</si>
</sst>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sz val="9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6"/>
      <color rgb="FF333333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49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39" fontId="1" fillId="2" borderId="2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right" vertical="center"/>
    </xf>
    <xf numFmtId="2" fontId="8" fillId="2" borderId="2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4" fontId="12" fillId="2" borderId="5" xfId="1" applyFont="1" applyFill="1" applyBorder="1" applyAlignment="1">
      <alignment horizontal="center" vertical="center" wrapText="1"/>
    </xf>
    <xf numFmtId="44" fontId="12" fillId="2" borderId="6" xfId="1" applyFont="1" applyFill="1" applyBorder="1" applyAlignment="1">
      <alignment horizontal="center" vertical="center" wrapText="1"/>
    </xf>
    <xf numFmtId="44" fontId="12" fillId="2" borderId="7" xfId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right" vertical="top"/>
    </xf>
    <xf numFmtId="0" fontId="3" fillId="2" borderId="1" xfId="0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horizontal="left" vertical="center"/>
    </xf>
    <xf numFmtId="39" fontId="13" fillId="2" borderId="2" xfId="0" applyNumberFormat="1" applyFont="1" applyFill="1" applyBorder="1" applyAlignment="1">
      <alignment horizontal="righ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13"/>
  <sheetViews>
    <sheetView tabSelected="1" topLeftCell="A52" zoomScaleNormal="100" workbookViewId="0">
      <selection activeCell="H55" sqref="H55:H71"/>
    </sheetView>
  </sheetViews>
  <sheetFormatPr defaultRowHeight="15" x14ac:dyDescent="0.25"/>
  <cols>
    <col min="1" max="1" width="0.140625" customWidth="1"/>
    <col min="2" max="2" width="5.7109375" customWidth="1"/>
    <col min="3" max="3" width="51.140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15" customWidth="1"/>
    <col min="13" max="13" width="9.42578125" customWidth="1"/>
    <col min="14" max="14" width="1.7109375" customWidth="1"/>
    <col min="15" max="15" width="4.7109375" customWidth="1"/>
  </cols>
  <sheetData>
    <row r="1" spans="2:12" s="1" customFormat="1" ht="5.25" customHeight="1" x14ac:dyDescent="0.2"/>
    <row r="2" spans="2:12" s="1" customFormat="1" ht="17.100000000000001" customHeight="1" x14ac:dyDescent="0.2"/>
    <row r="3" spans="2:12" s="1" customFormat="1" ht="28.7" customHeight="1" x14ac:dyDescent="0.2"/>
    <row r="4" spans="2:12" s="1" customFormat="1" ht="2.65" customHeight="1" x14ac:dyDescent="0.2">
      <c r="B4" s="31"/>
      <c r="C4" s="31"/>
      <c r="D4" s="31"/>
    </row>
    <row r="5" spans="2:12" s="1" customFormat="1" ht="28.7" customHeight="1" x14ac:dyDescent="0.2">
      <c r="G5" s="30" t="s">
        <v>0</v>
      </c>
      <c r="H5" s="30"/>
      <c r="I5" s="30"/>
      <c r="J5" s="30"/>
      <c r="K5" s="30"/>
    </row>
    <row r="6" spans="2:12" s="1" customFormat="1" ht="2.65" customHeight="1" x14ac:dyDescent="0.2">
      <c r="B6" s="31"/>
      <c r="C6" s="31"/>
      <c r="D6" s="31"/>
    </row>
    <row r="7" spans="2:12" s="1" customFormat="1" ht="28.7" customHeight="1" x14ac:dyDescent="0.2"/>
    <row r="8" spans="2:12" s="1" customFormat="1" ht="5.25" customHeight="1" x14ac:dyDescent="0.2">
      <c r="B8" s="31"/>
      <c r="C8" s="31"/>
      <c r="D8" s="31"/>
    </row>
    <row r="9" spans="2:12" s="1" customFormat="1" ht="4.3499999999999996" customHeight="1" x14ac:dyDescent="0.2"/>
    <row r="10" spans="2:12" s="1" customFormat="1" ht="6.95" customHeight="1" x14ac:dyDescent="0.2">
      <c r="B10" s="32" t="s">
        <v>1</v>
      </c>
      <c r="C10" s="32"/>
      <c r="D10" s="32"/>
    </row>
    <row r="11" spans="2:12" s="1" customFormat="1" ht="12.2" customHeight="1" x14ac:dyDescent="0.2">
      <c r="B11" s="32"/>
      <c r="C11" s="32"/>
      <c r="D11" s="32"/>
      <c r="G11" s="33" t="s">
        <v>2</v>
      </c>
      <c r="H11" s="33"/>
      <c r="I11" s="33"/>
      <c r="J11" s="33"/>
      <c r="K11" s="33"/>
      <c r="L11" s="33"/>
    </row>
    <row r="12" spans="2:12" s="1" customFormat="1" ht="7.9" customHeight="1" x14ac:dyDescent="0.2">
      <c r="G12" s="33"/>
      <c r="H12" s="33"/>
      <c r="I12" s="33"/>
      <c r="J12" s="33"/>
      <c r="K12" s="33"/>
      <c r="L12" s="33"/>
    </row>
    <row r="13" spans="2:12" s="1" customFormat="1" ht="20.25" customHeight="1" x14ac:dyDescent="0.2"/>
    <row r="14" spans="2:12" s="1" customFormat="1" ht="24" customHeight="1" x14ac:dyDescent="0.2">
      <c r="E14" s="25" t="s">
        <v>3</v>
      </c>
      <c r="F14" s="25"/>
      <c r="G14" s="25"/>
    </row>
    <row r="15" spans="2:12" s="1" customFormat="1" ht="43.15" customHeight="1" x14ac:dyDescent="0.2">
      <c r="E15" s="26" t="s">
        <v>107</v>
      </c>
      <c r="F15" s="26"/>
      <c r="G15" s="26"/>
    </row>
    <row r="16" spans="2:12" s="1" customFormat="1" ht="20.85" customHeight="1" x14ac:dyDescent="0.2">
      <c r="B16" s="24" t="s">
        <v>4</v>
      </c>
      <c r="C16" s="24"/>
    </row>
    <row r="17" spans="2:12" s="1" customFormat="1" ht="2.65" customHeight="1" x14ac:dyDescent="0.2"/>
    <row r="18" spans="2:12" s="1" customFormat="1" ht="20.85" customHeight="1" x14ac:dyDescent="0.2">
      <c r="B18" s="24" t="s">
        <v>5</v>
      </c>
      <c r="C18" s="24"/>
    </row>
    <row r="19" spans="2:12" s="1" customFormat="1" ht="2.65" customHeight="1" x14ac:dyDescent="0.2"/>
    <row r="20" spans="2:12" s="1" customFormat="1" ht="20.85" customHeight="1" x14ac:dyDescent="0.2">
      <c r="B20" s="24" t="s">
        <v>6</v>
      </c>
      <c r="C20" s="24"/>
    </row>
    <row r="21" spans="2:12" s="1" customFormat="1" ht="2.65" customHeight="1" x14ac:dyDescent="0.2"/>
    <row r="22" spans="2:12" s="1" customFormat="1" ht="20.85" customHeight="1" x14ac:dyDescent="0.2">
      <c r="B22" s="24" t="s">
        <v>7</v>
      </c>
      <c r="C22" s="24"/>
    </row>
    <row r="23" spans="2:12" s="1" customFormat="1" ht="34.700000000000003" customHeight="1" x14ac:dyDescent="0.2"/>
    <row r="24" spans="2:12" s="1" customFormat="1" ht="50.1" customHeight="1" x14ac:dyDescent="0.2">
      <c r="B24" s="18" t="s">
        <v>8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2:12" s="1" customFormat="1" ht="2.65" customHeight="1" thickBot="1" x14ac:dyDescent="0.25"/>
    <row r="26" spans="2:12" s="1" customFormat="1" ht="42" customHeight="1" thickBot="1" x14ac:dyDescent="0.25">
      <c r="B26" s="14" t="s">
        <v>105</v>
      </c>
      <c r="C26" s="14"/>
      <c r="D26" s="14"/>
      <c r="E26" s="14"/>
      <c r="F26" s="27">
        <f>F74</f>
        <v>0</v>
      </c>
      <c r="G26" s="28"/>
      <c r="H26" s="28"/>
      <c r="I26" s="29"/>
      <c r="J26" s="10"/>
      <c r="K26" s="10"/>
      <c r="L26" s="10"/>
    </row>
    <row r="27" spans="2:12" s="1" customFormat="1" ht="33.75" customHeight="1" x14ac:dyDescent="0.2">
      <c r="B27" s="14" t="s">
        <v>104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2:12" s="1" customFormat="1" ht="3.2" customHeight="1" x14ac:dyDescent="0.2"/>
    <row r="29" spans="2:12" s="1" customFormat="1" ht="18.2" customHeight="1" x14ac:dyDescent="0.2">
      <c r="B29" s="24" t="s">
        <v>9</v>
      </c>
      <c r="C29" s="24"/>
      <c r="D29" s="24"/>
      <c r="E29" s="24"/>
      <c r="F29" s="24"/>
      <c r="G29" s="24"/>
      <c r="H29" s="24"/>
      <c r="I29" s="24"/>
      <c r="J29" s="24"/>
      <c r="K29" s="24"/>
    </row>
    <row r="30" spans="2:12" s="1" customFormat="1" ht="5.25" customHeight="1" x14ac:dyDescent="0.2"/>
    <row r="31" spans="2:12" s="1" customFormat="1" ht="64.5" customHeight="1" x14ac:dyDescent="0.2">
      <c r="B31" s="2" t="s">
        <v>10</v>
      </c>
      <c r="C31" s="3" t="s">
        <v>11</v>
      </c>
      <c r="D31" s="4" t="s">
        <v>12</v>
      </c>
      <c r="E31" s="4" t="s">
        <v>13</v>
      </c>
      <c r="F31" s="4" t="s">
        <v>14</v>
      </c>
      <c r="G31" s="4" t="s">
        <v>15</v>
      </c>
      <c r="H31" s="4" t="s">
        <v>16</v>
      </c>
      <c r="I31" s="3" t="s">
        <v>17</v>
      </c>
      <c r="J31" s="4" t="s">
        <v>18</v>
      </c>
      <c r="K31" s="4" t="s">
        <v>19</v>
      </c>
      <c r="L31" s="9" t="s">
        <v>20</v>
      </c>
    </row>
    <row r="32" spans="2:12" s="1" customFormat="1" ht="19.7" customHeight="1" x14ac:dyDescent="0.2">
      <c r="B32" s="5">
        <v>1</v>
      </c>
      <c r="C32" s="6" t="s">
        <v>21</v>
      </c>
      <c r="D32" s="6" t="s">
        <v>22</v>
      </c>
      <c r="E32" s="7" t="s">
        <v>23</v>
      </c>
      <c r="F32" s="6" t="s">
        <v>24</v>
      </c>
      <c r="G32" s="8">
        <v>266</v>
      </c>
      <c r="H32" s="34">
        <v>0</v>
      </c>
      <c r="I32" s="11">
        <f>ROUND(+G32*H32,2)</f>
        <v>0</v>
      </c>
      <c r="J32" s="12">
        <v>8</v>
      </c>
      <c r="K32" s="11">
        <f>ROUND(+I32*(J32/100),2)</f>
        <v>0</v>
      </c>
      <c r="L32" s="11">
        <f>I32+K32</f>
        <v>0</v>
      </c>
    </row>
    <row r="33" spans="2:12" s="1" customFormat="1" ht="3.2" customHeight="1" x14ac:dyDescent="0.2"/>
    <row r="34" spans="2:12" s="1" customFormat="1" ht="18.2" customHeight="1" x14ac:dyDescent="0.2">
      <c r="B34" s="24" t="s">
        <v>25</v>
      </c>
      <c r="C34" s="24"/>
      <c r="D34" s="24"/>
      <c r="E34" s="24"/>
      <c r="F34" s="24"/>
      <c r="G34" s="24"/>
      <c r="H34" s="24"/>
      <c r="I34" s="24"/>
      <c r="J34" s="24"/>
      <c r="K34" s="24"/>
    </row>
    <row r="35" spans="2:12" s="1" customFormat="1" ht="5.25" customHeight="1" x14ac:dyDescent="0.2"/>
    <row r="36" spans="2:12" s="1" customFormat="1" ht="67.5" customHeight="1" x14ac:dyDescent="0.2">
      <c r="B36" s="2" t="s">
        <v>10</v>
      </c>
      <c r="C36" s="3" t="s">
        <v>11</v>
      </c>
      <c r="D36" s="4" t="s">
        <v>12</v>
      </c>
      <c r="E36" s="4" t="s">
        <v>13</v>
      </c>
      <c r="F36" s="4" t="s">
        <v>14</v>
      </c>
      <c r="G36" s="4" t="s">
        <v>15</v>
      </c>
      <c r="H36" s="4" t="s">
        <v>16</v>
      </c>
      <c r="I36" s="3" t="s">
        <v>17</v>
      </c>
      <c r="J36" s="4" t="s">
        <v>18</v>
      </c>
      <c r="K36" s="4" t="s">
        <v>19</v>
      </c>
      <c r="L36" s="9" t="s">
        <v>20</v>
      </c>
    </row>
    <row r="37" spans="2:12" s="1" customFormat="1" ht="19.7" customHeight="1" x14ac:dyDescent="0.2">
      <c r="B37" s="5">
        <v>2</v>
      </c>
      <c r="C37" s="6" t="s">
        <v>21</v>
      </c>
      <c r="D37" s="6" t="s">
        <v>22</v>
      </c>
      <c r="E37" s="7" t="s">
        <v>23</v>
      </c>
      <c r="F37" s="6" t="s">
        <v>24</v>
      </c>
      <c r="G37" s="8">
        <v>253</v>
      </c>
      <c r="H37" s="34">
        <v>0</v>
      </c>
      <c r="I37" s="11">
        <f>ROUND(+G37*H37,2)</f>
        <v>0</v>
      </c>
      <c r="J37" s="12">
        <v>8</v>
      </c>
      <c r="K37" s="11">
        <f>ROUND(+I37*(J37/100),2)</f>
        <v>0</v>
      </c>
      <c r="L37" s="11">
        <f>I37+K37</f>
        <v>0</v>
      </c>
    </row>
    <row r="38" spans="2:12" s="1" customFormat="1" ht="3.2" customHeight="1" x14ac:dyDescent="0.2"/>
    <row r="39" spans="2:12" s="1" customFormat="1" ht="18.2" customHeight="1" x14ac:dyDescent="0.2">
      <c r="B39" s="24" t="s">
        <v>26</v>
      </c>
      <c r="C39" s="24"/>
      <c r="D39" s="24"/>
      <c r="E39" s="24"/>
      <c r="F39" s="24"/>
      <c r="G39" s="24"/>
      <c r="H39" s="24"/>
      <c r="I39" s="24"/>
      <c r="J39" s="24"/>
      <c r="K39" s="24"/>
    </row>
    <row r="40" spans="2:12" s="1" customFormat="1" ht="5.25" customHeight="1" x14ac:dyDescent="0.2"/>
    <row r="41" spans="2:12" s="1" customFormat="1" ht="72.75" customHeight="1" x14ac:dyDescent="0.2">
      <c r="B41" s="2" t="s">
        <v>10</v>
      </c>
      <c r="C41" s="3" t="s">
        <v>11</v>
      </c>
      <c r="D41" s="4" t="s">
        <v>12</v>
      </c>
      <c r="E41" s="4" t="s">
        <v>13</v>
      </c>
      <c r="F41" s="4" t="s">
        <v>14</v>
      </c>
      <c r="G41" s="4" t="s">
        <v>15</v>
      </c>
      <c r="H41" s="4" t="s">
        <v>16</v>
      </c>
      <c r="I41" s="3" t="s">
        <v>17</v>
      </c>
      <c r="J41" s="4" t="s">
        <v>18</v>
      </c>
      <c r="K41" s="4" t="s">
        <v>19</v>
      </c>
      <c r="L41" s="9" t="s">
        <v>20</v>
      </c>
    </row>
    <row r="42" spans="2:12" s="1" customFormat="1" ht="19.7" customHeight="1" x14ac:dyDescent="0.2">
      <c r="B42" s="5">
        <v>3</v>
      </c>
      <c r="C42" s="6" t="s">
        <v>21</v>
      </c>
      <c r="D42" s="6" t="s">
        <v>22</v>
      </c>
      <c r="E42" s="7" t="s">
        <v>23</v>
      </c>
      <c r="F42" s="6" t="s">
        <v>24</v>
      </c>
      <c r="G42" s="8">
        <v>1551</v>
      </c>
      <c r="H42" s="34">
        <v>0</v>
      </c>
      <c r="I42" s="11">
        <f>ROUND(+G42*H42,2)</f>
        <v>0</v>
      </c>
      <c r="J42" s="12">
        <v>8</v>
      </c>
      <c r="K42" s="11">
        <f>ROUND(+I42*(J42/100),2)</f>
        <v>0</v>
      </c>
      <c r="L42" s="11">
        <f>I42+K42</f>
        <v>0</v>
      </c>
    </row>
    <row r="43" spans="2:12" s="1" customFormat="1" ht="3.2" customHeight="1" x14ac:dyDescent="0.2"/>
    <row r="44" spans="2:12" s="1" customFormat="1" ht="18.2" customHeight="1" x14ac:dyDescent="0.2">
      <c r="B44" s="24" t="s">
        <v>27</v>
      </c>
      <c r="C44" s="24"/>
      <c r="D44" s="24"/>
      <c r="E44" s="24"/>
      <c r="F44" s="24"/>
      <c r="G44" s="24"/>
      <c r="H44" s="24"/>
      <c r="I44" s="24"/>
      <c r="J44" s="24"/>
      <c r="K44" s="24"/>
    </row>
    <row r="45" spans="2:12" s="1" customFormat="1" ht="5.25" customHeight="1" x14ac:dyDescent="0.2"/>
    <row r="46" spans="2:12" s="1" customFormat="1" ht="82.5" customHeight="1" x14ac:dyDescent="0.2">
      <c r="B46" s="2" t="s">
        <v>10</v>
      </c>
      <c r="C46" s="3" t="s">
        <v>11</v>
      </c>
      <c r="D46" s="4" t="s">
        <v>12</v>
      </c>
      <c r="E46" s="4" t="s">
        <v>13</v>
      </c>
      <c r="F46" s="4" t="s">
        <v>14</v>
      </c>
      <c r="G46" s="4" t="s">
        <v>15</v>
      </c>
      <c r="H46" s="4" t="s">
        <v>16</v>
      </c>
      <c r="I46" s="3" t="s">
        <v>17</v>
      </c>
      <c r="J46" s="4" t="s">
        <v>18</v>
      </c>
      <c r="K46" s="4" t="s">
        <v>19</v>
      </c>
      <c r="L46" s="9" t="s">
        <v>20</v>
      </c>
    </row>
    <row r="47" spans="2:12" s="1" customFormat="1" ht="19.7" customHeight="1" x14ac:dyDescent="0.2">
      <c r="B47" s="5">
        <v>4</v>
      </c>
      <c r="C47" s="6" t="s">
        <v>21</v>
      </c>
      <c r="D47" s="6" t="s">
        <v>22</v>
      </c>
      <c r="E47" s="7" t="s">
        <v>23</v>
      </c>
      <c r="F47" s="6" t="s">
        <v>24</v>
      </c>
      <c r="G47" s="8">
        <v>465</v>
      </c>
      <c r="H47" s="34">
        <v>0</v>
      </c>
      <c r="I47" s="11">
        <f>ROUND(+G47*H47,2)</f>
        <v>0</v>
      </c>
      <c r="J47" s="12">
        <v>8</v>
      </c>
      <c r="K47" s="11">
        <f>ROUND(+I47*(J47/100),2)</f>
        <v>0</v>
      </c>
      <c r="L47" s="11">
        <f>I47+K47</f>
        <v>0</v>
      </c>
    </row>
    <row r="48" spans="2:12" s="1" customFormat="1" ht="3.2" customHeight="1" x14ac:dyDescent="0.2"/>
    <row r="49" spans="2:12" s="1" customFormat="1" ht="18.2" customHeight="1" x14ac:dyDescent="0.2">
      <c r="B49" s="24" t="s">
        <v>28</v>
      </c>
      <c r="C49" s="24"/>
      <c r="D49" s="24"/>
      <c r="E49" s="24"/>
      <c r="F49" s="24"/>
      <c r="G49" s="24"/>
      <c r="H49" s="24"/>
      <c r="I49" s="24"/>
      <c r="J49" s="24"/>
      <c r="K49" s="24"/>
    </row>
    <row r="50" spans="2:12" s="1" customFormat="1" ht="5.25" customHeight="1" x14ac:dyDescent="0.2"/>
    <row r="51" spans="2:12" s="1" customFormat="1" ht="75" customHeight="1" x14ac:dyDescent="0.2">
      <c r="B51" s="2" t="s">
        <v>10</v>
      </c>
      <c r="C51" s="3" t="s">
        <v>11</v>
      </c>
      <c r="D51" s="4" t="s">
        <v>12</v>
      </c>
      <c r="E51" s="4" t="s">
        <v>13</v>
      </c>
      <c r="F51" s="4" t="s">
        <v>14</v>
      </c>
      <c r="G51" s="4" t="s">
        <v>15</v>
      </c>
      <c r="H51" s="4" t="s">
        <v>16</v>
      </c>
      <c r="I51" s="3" t="s">
        <v>17</v>
      </c>
      <c r="J51" s="4" t="s">
        <v>18</v>
      </c>
      <c r="K51" s="4" t="s">
        <v>19</v>
      </c>
      <c r="L51" s="9" t="s">
        <v>20</v>
      </c>
    </row>
    <row r="52" spans="2:12" s="1" customFormat="1" ht="19.7" customHeight="1" x14ac:dyDescent="0.2">
      <c r="B52" s="5">
        <v>5</v>
      </c>
      <c r="C52" s="6" t="s">
        <v>21</v>
      </c>
      <c r="D52" s="6" t="s">
        <v>22</v>
      </c>
      <c r="E52" s="7" t="s">
        <v>23</v>
      </c>
      <c r="F52" s="6" t="s">
        <v>24</v>
      </c>
      <c r="G52" s="8">
        <v>673</v>
      </c>
      <c r="H52" s="34">
        <v>0</v>
      </c>
      <c r="I52" s="11">
        <f>ROUND(+G52*H52,2)</f>
        <v>0</v>
      </c>
      <c r="J52" s="12">
        <v>8</v>
      </c>
      <c r="K52" s="11">
        <f>ROUND(+I52*(J52/100),2)</f>
        <v>0</v>
      </c>
      <c r="L52" s="11">
        <f>I52+K52</f>
        <v>0</v>
      </c>
    </row>
    <row r="53" spans="2:12" s="1" customFormat="1" ht="9" customHeight="1" x14ac:dyDescent="0.2"/>
    <row r="54" spans="2:12" s="1" customFormat="1" ht="82.5" customHeight="1" x14ac:dyDescent="0.2">
      <c r="B54" s="2" t="s">
        <v>10</v>
      </c>
      <c r="C54" s="3" t="s">
        <v>11</v>
      </c>
      <c r="D54" s="4" t="s">
        <v>12</v>
      </c>
      <c r="E54" s="4" t="s">
        <v>13</v>
      </c>
      <c r="F54" s="4" t="s">
        <v>14</v>
      </c>
      <c r="G54" s="4" t="s">
        <v>15</v>
      </c>
      <c r="H54" s="4" t="s">
        <v>16</v>
      </c>
      <c r="I54" s="3" t="s">
        <v>17</v>
      </c>
      <c r="J54" s="4" t="s">
        <v>18</v>
      </c>
      <c r="K54" s="4" t="s">
        <v>19</v>
      </c>
      <c r="L54" s="9" t="s">
        <v>20</v>
      </c>
    </row>
    <row r="55" spans="2:12" s="1" customFormat="1" ht="19.7" customHeight="1" x14ac:dyDescent="0.2">
      <c r="B55" s="5">
        <v>6</v>
      </c>
      <c r="C55" s="6" t="s">
        <v>29</v>
      </c>
      <c r="D55" s="6" t="s">
        <v>30</v>
      </c>
      <c r="E55" s="7" t="s">
        <v>31</v>
      </c>
      <c r="F55" s="6" t="s">
        <v>32</v>
      </c>
      <c r="G55" s="8">
        <v>2.36</v>
      </c>
      <c r="H55" s="34">
        <v>0</v>
      </c>
      <c r="I55" s="11">
        <f>ROUND(+G55*H55,2)</f>
        <v>0</v>
      </c>
      <c r="J55" s="12">
        <v>8</v>
      </c>
      <c r="K55" s="11">
        <f>ROUND(+I55*(J55/100),2)</f>
        <v>0</v>
      </c>
      <c r="L55" s="11">
        <f>I55+K55</f>
        <v>0</v>
      </c>
    </row>
    <row r="56" spans="2:12" s="1" customFormat="1" ht="19.7" customHeight="1" x14ac:dyDescent="0.2">
      <c r="B56" s="5">
        <v>7</v>
      </c>
      <c r="C56" s="6" t="s">
        <v>33</v>
      </c>
      <c r="D56" s="6" t="s">
        <v>34</v>
      </c>
      <c r="E56" s="7" t="s">
        <v>35</v>
      </c>
      <c r="F56" s="6" t="s">
        <v>32</v>
      </c>
      <c r="G56" s="8">
        <v>2.36</v>
      </c>
      <c r="H56" s="34">
        <v>0</v>
      </c>
      <c r="I56" s="11">
        <f>ROUND(+G56*H56,2)</f>
        <v>0</v>
      </c>
      <c r="J56" s="12">
        <v>8</v>
      </c>
      <c r="K56" s="11">
        <f>ROUND(+I56*(J56/100),2)</f>
        <v>0</v>
      </c>
      <c r="L56" s="11">
        <f>I56+K56</f>
        <v>0</v>
      </c>
    </row>
    <row r="57" spans="2:12" s="1" customFormat="1" ht="28.7" customHeight="1" x14ac:dyDescent="0.2">
      <c r="B57" s="5">
        <v>8</v>
      </c>
      <c r="C57" s="6" t="s">
        <v>36</v>
      </c>
      <c r="D57" s="6" t="s">
        <v>37</v>
      </c>
      <c r="E57" s="7" t="s">
        <v>38</v>
      </c>
      <c r="F57" s="6" t="s">
        <v>39</v>
      </c>
      <c r="G57" s="8">
        <v>14.6</v>
      </c>
      <c r="H57" s="34">
        <v>0</v>
      </c>
      <c r="I57" s="11">
        <f t="shared" ref="I57:I71" si="0">ROUND(+G57*H57,2)</f>
        <v>0</v>
      </c>
      <c r="J57" s="12">
        <v>8</v>
      </c>
      <c r="K57" s="11">
        <f t="shared" ref="K57:K71" si="1">ROUND(+I57*(J57/100),2)</f>
        <v>0</v>
      </c>
      <c r="L57" s="11">
        <f t="shared" ref="L57:L70" si="2">I57+K57</f>
        <v>0</v>
      </c>
    </row>
    <row r="58" spans="2:12" s="1" customFormat="1" ht="19.7" customHeight="1" x14ac:dyDescent="0.2">
      <c r="B58" s="5">
        <v>9</v>
      </c>
      <c r="C58" s="6" t="s">
        <v>40</v>
      </c>
      <c r="D58" s="6" t="s">
        <v>41</v>
      </c>
      <c r="E58" s="7" t="s">
        <v>42</v>
      </c>
      <c r="F58" s="6" t="s">
        <v>39</v>
      </c>
      <c r="G58" s="8">
        <v>14.6</v>
      </c>
      <c r="H58" s="34">
        <v>0</v>
      </c>
      <c r="I58" s="11">
        <f t="shared" si="0"/>
        <v>0</v>
      </c>
      <c r="J58" s="12">
        <v>8</v>
      </c>
      <c r="K58" s="11">
        <f t="shared" si="1"/>
        <v>0</v>
      </c>
      <c r="L58" s="11">
        <f t="shared" si="2"/>
        <v>0</v>
      </c>
    </row>
    <row r="59" spans="2:12" s="1" customFormat="1" ht="19.7" customHeight="1" x14ac:dyDescent="0.2">
      <c r="B59" s="5">
        <v>10</v>
      </c>
      <c r="C59" s="6" t="s">
        <v>43</v>
      </c>
      <c r="D59" s="6" t="s">
        <v>44</v>
      </c>
      <c r="E59" s="7" t="s">
        <v>45</v>
      </c>
      <c r="F59" s="6" t="s">
        <v>46</v>
      </c>
      <c r="G59" s="8">
        <v>14.23</v>
      </c>
      <c r="H59" s="34">
        <v>0</v>
      </c>
      <c r="I59" s="11">
        <f t="shared" si="0"/>
        <v>0</v>
      </c>
      <c r="J59" s="12">
        <v>8</v>
      </c>
      <c r="K59" s="11">
        <f t="shared" si="1"/>
        <v>0</v>
      </c>
      <c r="L59" s="11">
        <f t="shared" si="2"/>
        <v>0</v>
      </c>
    </row>
    <row r="60" spans="2:12" s="1" customFormat="1" ht="19.7" customHeight="1" x14ac:dyDescent="0.2">
      <c r="B60" s="5">
        <v>11</v>
      </c>
      <c r="C60" s="6" t="s">
        <v>47</v>
      </c>
      <c r="D60" s="6" t="s">
        <v>48</v>
      </c>
      <c r="E60" s="7" t="s">
        <v>49</v>
      </c>
      <c r="F60" s="6" t="s">
        <v>46</v>
      </c>
      <c r="G60" s="8">
        <v>0.17</v>
      </c>
      <c r="H60" s="34">
        <v>0</v>
      </c>
      <c r="I60" s="11">
        <f t="shared" si="0"/>
        <v>0</v>
      </c>
      <c r="J60" s="12">
        <v>8</v>
      </c>
      <c r="K60" s="11">
        <f t="shared" si="1"/>
        <v>0</v>
      </c>
      <c r="L60" s="11">
        <f t="shared" si="2"/>
        <v>0</v>
      </c>
    </row>
    <row r="61" spans="2:12" s="1" customFormat="1" ht="19.7" customHeight="1" x14ac:dyDescent="0.2">
      <c r="B61" s="5">
        <v>12</v>
      </c>
      <c r="C61" s="6" t="s">
        <v>50</v>
      </c>
      <c r="D61" s="6" t="s">
        <v>51</v>
      </c>
      <c r="E61" s="7" t="s">
        <v>52</v>
      </c>
      <c r="F61" s="6" t="s">
        <v>46</v>
      </c>
      <c r="G61" s="8">
        <v>14.4</v>
      </c>
      <c r="H61" s="34">
        <v>0</v>
      </c>
      <c r="I61" s="11">
        <f t="shared" si="0"/>
        <v>0</v>
      </c>
      <c r="J61" s="12">
        <v>8</v>
      </c>
      <c r="K61" s="11">
        <f t="shared" si="1"/>
        <v>0</v>
      </c>
      <c r="L61" s="11">
        <f t="shared" si="2"/>
        <v>0</v>
      </c>
    </row>
    <row r="62" spans="2:12" s="1" customFormat="1" ht="28.7" customHeight="1" x14ac:dyDescent="0.2">
      <c r="B62" s="5">
        <v>13</v>
      </c>
      <c r="C62" s="6" t="s">
        <v>53</v>
      </c>
      <c r="D62" s="6" t="s">
        <v>54</v>
      </c>
      <c r="E62" s="7" t="s">
        <v>55</v>
      </c>
      <c r="F62" s="6" t="s">
        <v>32</v>
      </c>
      <c r="G62" s="8">
        <v>0.2</v>
      </c>
      <c r="H62" s="34">
        <v>0</v>
      </c>
      <c r="I62" s="11">
        <f t="shared" si="0"/>
        <v>0</v>
      </c>
      <c r="J62" s="12">
        <v>8</v>
      </c>
      <c r="K62" s="11">
        <f t="shared" si="1"/>
        <v>0</v>
      </c>
      <c r="L62" s="11">
        <f t="shared" si="2"/>
        <v>0</v>
      </c>
    </row>
    <row r="63" spans="2:12" s="1" customFormat="1" ht="28.7" customHeight="1" x14ac:dyDescent="0.2">
      <c r="B63" s="5">
        <v>14</v>
      </c>
      <c r="C63" s="6" t="s">
        <v>56</v>
      </c>
      <c r="D63" s="6" t="s">
        <v>57</v>
      </c>
      <c r="E63" s="7" t="s">
        <v>58</v>
      </c>
      <c r="F63" s="6" t="s">
        <v>32</v>
      </c>
      <c r="G63" s="8">
        <v>24.12</v>
      </c>
      <c r="H63" s="34">
        <v>0</v>
      </c>
      <c r="I63" s="11">
        <f t="shared" si="0"/>
        <v>0</v>
      </c>
      <c r="J63" s="12">
        <v>8</v>
      </c>
      <c r="K63" s="11">
        <f t="shared" si="1"/>
        <v>0</v>
      </c>
      <c r="L63" s="11">
        <f t="shared" si="2"/>
        <v>0</v>
      </c>
    </row>
    <row r="64" spans="2:12" s="1" customFormat="1" ht="19.7" customHeight="1" x14ac:dyDescent="0.2">
      <c r="B64" s="5">
        <v>15</v>
      </c>
      <c r="C64" s="6" t="s">
        <v>59</v>
      </c>
      <c r="D64" s="6" t="s">
        <v>60</v>
      </c>
      <c r="E64" s="7" t="s">
        <v>61</v>
      </c>
      <c r="F64" s="6" t="s">
        <v>32</v>
      </c>
      <c r="G64" s="8">
        <v>5.55</v>
      </c>
      <c r="H64" s="34">
        <v>0</v>
      </c>
      <c r="I64" s="11">
        <f t="shared" si="0"/>
        <v>0</v>
      </c>
      <c r="J64" s="12">
        <v>8</v>
      </c>
      <c r="K64" s="11">
        <f t="shared" si="1"/>
        <v>0</v>
      </c>
      <c r="L64" s="11">
        <f t="shared" si="2"/>
        <v>0</v>
      </c>
    </row>
    <row r="65" spans="2:13" s="1" customFormat="1" ht="19.7" customHeight="1" x14ac:dyDescent="0.2">
      <c r="B65" s="5">
        <v>16</v>
      </c>
      <c r="C65" s="6" t="s">
        <v>62</v>
      </c>
      <c r="D65" s="6" t="s">
        <v>63</v>
      </c>
      <c r="E65" s="7" t="s">
        <v>64</v>
      </c>
      <c r="F65" s="6" t="s">
        <v>32</v>
      </c>
      <c r="G65" s="8">
        <v>17.14</v>
      </c>
      <c r="H65" s="34">
        <v>0</v>
      </c>
      <c r="I65" s="11">
        <f t="shared" si="0"/>
        <v>0</v>
      </c>
      <c r="J65" s="12">
        <v>8</v>
      </c>
      <c r="K65" s="11">
        <f t="shared" si="1"/>
        <v>0</v>
      </c>
      <c r="L65" s="11">
        <f t="shared" si="2"/>
        <v>0</v>
      </c>
    </row>
    <row r="66" spans="2:13" s="1" customFormat="1" ht="19.7" customHeight="1" x14ac:dyDescent="0.2">
      <c r="B66" s="5">
        <v>17</v>
      </c>
      <c r="C66" s="6" t="s">
        <v>65</v>
      </c>
      <c r="D66" s="6" t="s">
        <v>66</v>
      </c>
      <c r="E66" s="7" t="s">
        <v>67</v>
      </c>
      <c r="F66" s="6" t="s">
        <v>68</v>
      </c>
      <c r="G66" s="8">
        <v>3</v>
      </c>
      <c r="H66" s="34">
        <v>0</v>
      </c>
      <c r="I66" s="11">
        <f t="shared" si="0"/>
        <v>0</v>
      </c>
      <c r="J66" s="12">
        <v>8</v>
      </c>
      <c r="K66" s="11">
        <f t="shared" si="1"/>
        <v>0</v>
      </c>
      <c r="L66" s="11">
        <f t="shared" si="2"/>
        <v>0</v>
      </c>
    </row>
    <row r="67" spans="2:13" s="1" customFormat="1" ht="28.7" customHeight="1" x14ac:dyDescent="0.2">
      <c r="B67" s="5">
        <v>18</v>
      </c>
      <c r="C67" s="6" t="s">
        <v>69</v>
      </c>
      <c r="D67" s="6" t="s">
        <v>70</v>
      </c>
      <c r="E67" s="7" t="s">
        <v>71</v>
      </c>
      <c r="F67" s="6" t="s">
        <v>68</v>
      </c>
      <c r="G67" s="8">
        <v>20</v>
      </c>
      <c r="H67" s="34">
        <v>0</v>
      </c>
      <c r="I67" s="11">
        <f t="shared" si="0"/>
        <v>0</v>
      </c>
      <c r="J67" s="12">
        <v>8</v>
      </c>
      <c r="K67" s="11">
        <f t="shared" si="1"/>
        <v>0</v>
      </c>
      <c r="L67" s="11">
        <f t="shared" si="2"/>
        <v>0</v>
      </c>
    </row>
    <row r="68" spans="2:13" s="1" customFormat="1" ht="19.7" customHeight="1" x14ac:dyDescent="0.2">
      <c r="B68" s="5">
        <v>19</v>
      </c>
      <c r="C68" s="6" t="s">
        <v>72</v>
      </c>
      <c r="D68" s="6" t="s">
        <v>73</v>
      </c>
      <c r="E68" s="7" t="s">
        <v>74</v>
      </c>
      <c r="F68" s="6" t="s">
        <v>68</v>
      </c>
      <c r="G68" s="8">
        <v>180</v>
      </c>
      <c r="H68" s="34">
        <v>0</v>
      </c>
      <c r="I68" s="11">
        <f t="shared" si="0"/>
        <v>0</v>
      </c>
      <c r="J68" s="12">
        <v>8</v>
      </c>
      <c r="K68" s="11">
        <f t="shared" si="1"/>
        <v>0</v>
      </c>
      <c r="L68" s="11">
        <f t="shared" si="2"/>
        <v>0</v>
      </c>
    </row>
    <row r="69" spans="2:13" s="1" customFormat="1" ht="19.7" customHeight="1" x14ac:dyDescent="0.2">
      <c r="B69" s="5">
        <v>20</v>
      </c>
      <c r="C69" s="6" t="s">
        <v>75</v>
      </c>
      <c r="D69" s="6" t="s">
        <v>76</v>
      </c>
      <c r="E69" s="7" t="s">
        <v>77</v>
      </c>
      <c r="F69" s="6" t="s">
        <v>32</v>
      </c>
      <c r="G69" s="8">
        <v>9.64</v>
      </c>
      <c r="H69" s="34">
        <v>0</v>
      </c>
      <c r="I69" s="11">
        <f t="shared" si="0"/>
        <v>0</v>
      </c>
      <c r="J69" s="12">
        <v>8</v>
      </c>
      <c r="K69" s="11">
        <f t="shared" si="1"/>
        <v>0</v>
      </c>
      <c r="L69" s="11">
        <f t="shared" si="2"/>
        <v>0</v>
      </c>
    </row>
    <row r="70" spans="2:13" s="1" customFormat="1" ht="19.7" customHeight="1" x14ac:dyDescent="0.2">
      <c r="B70" s="5">
        <v>21</v>
      </c>
      <c r="C70" s="6" t="s">
        <v>78</v>
      </c>
      <c r="D70" s="6" t="s">
        <v>79</v>
      </c>
      <c r="E70" s="7" t="s">
        <v>80</v>
      </c>
      <c r="F70" s="6" t="s">
        <v>81</v>
      </c>
      <c r="G70" s="8">
        <v>530</v>
      </c>
      <c r="H70" s="34">
        <v>0</v>
      </c>
      <c r="I70" s="11">
        <f t="shared" si="0"/>
        <v>0</v>
      </c>
      <c r="J70" s="12">
        <v>8</v>
      </c>
      <c r="K70" s="11">
        <f t="shared" si="1"/>
        <v>0</v>
      </c>
      <c r="L70" s="11">
        <f t="shared" si="2"/>
        <v>0</v>
      </c>
    </row>
    <row r="71" spans="2:13" s="1" customFormat="1" ht="19.7" customHeight="1" x14ac:dyDescent="0.2">
      <c r="B71" s="5">
        <v>22</v>
      </c>
      <c r="C71" s="6" t="s">
        <v>82</v>
      </c>
      <c r="D71" s="6" t="s">
        <v>83</v>
      </c>
      <c r="E71" s="7" t="s">
        <v>84</v>
      </c>
      <c r="F71" s="6" t="s">
        <v>81</v>
      </c>
      <c r="G71" s="8">
        <v>108</v>
      </c>
      <c r="H71" s="34">
        <v>0</v>
      </c>
      <c r="I71" s="11">
        <f t="shared" si="0"/>
        <v>0</v>
      </c>
      <c r="J71" s="12">
        <v>8</v>
      </c>
      <c r="K71" s="11">
        <f t="shared" si="1"/>
        <v>0</v>
      </c>
      <c r="L71" s="11">
        <f>I71+K71</f>
        <v>0</v>
      </c>
    </row>
    <row r="72" spans="2:13" s="1" customFormat="1" ht="55.9" customHeight="1" x14ac:dyDescent="0.2"/>
    <row r="73" spans="2:13" s="1" customFormat="1" ht="21.4" customHeight="1" x14ac:dyDescent="0.2">
      <c r="B73" s="22" t="s">
        <v>85</v>
      </c>
      <c r="C73" s="22"/>
      <c r="D73" s="22"/>
      <c r="E73" s="22"/>
      <c r="F73" s="23">
        <f>+SUM(I55:I71)+I52+F757+I42+I37+I32+I47</f>
        <v>0</v>
      </c>
      <c r="G73" s="23"/>
      <c r="H73" s="23"/>
      <c r="I73" s="23"/>
      <c r="J73" s="23"/>
      <c r="K73" s="23"/>
      <c r="L73" s="23"/>
    </row>
    <row r="74" spans="2:13" s="1" customFormat="1" ht="21.4" customHeight="1" x14ac:dyDescent="0.2">
      <c r="B74" s="22" t="s">
        <v>86</v>
      </c>
      <c r="C74" s="22"/>
      <c r="D74" s="22"/>
      <c r="E74" s="22"/>
      <c r="F74" s="23">
        <f>SUM(L55:L71)+L52+L47+L42+L37+L32</f>
        <v>0</v>
      </c>
      <c r="G74" s="23"/>
      <c r="H74" s="23"/>
      <c r="I74" s="23"/>
      <c r="J74" s="23"/>
      <c r="K74" s="23"/>
      <c r="L74" s="23"/>
    </row>
    <row r="75" spans="2:13" s="1" customFormat="1" ht="21" customHeight="1" x14ac:dyDescent="0.2">
      <c r="B75" s="22" t="s">
        <v>106</v>
      </c>
      <c r="C75" s="22"/>
      <c r="D75" s="22"/>
      <c r="E75" s="22"/>
      <c r="F75" s="23">
        <f>+SUM(K55:K71)+K52+K47+K42+K37+K32</f>
        <v>0</v>
      </c>
      <c r="G75" s="23"/>
      <c r="H75" s="23"/>
      <c r="I75" s="23"/>
      <c r="J75" s="23"/>
      <c r="K75" s="23"/>
      <c r="L75" s="23"/>
      <c r="M75" s="13"/>
    </row>
    <row r="76" spans="2:13" s="1" customFormat="1" ht="61.35" customHeight="1" x14ac:dyDescent="0.2">
      <c r="B76" s="14" t="s">
        <v>87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</row>
    <row r="77" spans="2:13" s="1" customFormat="1" ht="2.65" customHeight="1" x14ac:dyDescent="0.2"/>
    <row r="78" spans="2:13" s="1" customFormat="1" ht="89.1" customHeight="1" x14ac:dyDescent="0.2">
      <c r="B78" s="14" t="s">
        <v>88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2:13" s="1" customFormat="1" ht="5.25" customHeight="1" x14ac:dyDescent="0.2"/>
    <row r="80" spans="2:13" s="1" customFormat="1" ht="89.1" customHeight="1" x14ac:dyDescent="0.2">
      <c r="B80" s="14" t="s">
        <v>89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</row>
    <row r="81" spans="2:12" s="1" customFormat="1" ht="5.25" customHeight="1" x14ac:dyDescent="0.2"/>
    <row r="82" spans="2:12" s="1" customFormat="1" ht="37.9" customHeight="1" x14ac:dyDescent="0.2">
      <c r="B82" s="19" t="s">
        <v>90</v>
      </c>
      <c r="C82" s="19"/>
      <c r="D82" s="19"/>
      <c r="E82" s="19"/>
      <c r="F82" s="21" t="s">
        <v>91</v>
      </c>
      <c r="G82" s="21"/>
      <c r="H82" s="21"/>
      <c r="I82" s="21"/>
      <c r="J82" s="21"/>
      <c r="K82" s="21"/>
      <c r="L82" s="21"/>
    </row>
    <row r="83" spans="2:12" s="1" customFormat="1" ht="28.7" customHeight="1" x14ac:dyDescent="0.2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</row>
    <row r="84" spans="2:12" s="1" customFormat="1" ht="28.7" customHeight="1" x14ac:dyDescent="0.2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</row>
    <row r="85" spans="2:12" s="1" customFormat="1" ht="28.7" customHeight="1" x14ac:dyDescent="0.2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</row>
    <row r="86" spans="2:12" s="1" customFormat="1" ht="28.7" customHeight="1" x14ac:dyDescent="0.2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</row>
    <row r="87" spans="2:12" s="1" customFormat="1" ht="2.65" customHeight="1" x14ac:dyDescent="0.2"/>
    <row r="88" spans="2:12" s="1" customFormat="1" ht="158.44999999999999" customHeight="1" x14ac:dyDescent="0.2">
      <c r="B88" s="14" t="s">
        <v>92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2:12" s="1" customFormat="1" ht="2.65" customHeight="1" x14ac:dyDescent="0.2"/>
    <row r="90" spans="2:12" s="1" customFormat="1" ht="33.6" customHeight="1" x14ac:dyDescent="0.2">
      <c r="B90" s="18" t="s">
        <v>93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</row>
    <row r="91" spans="2:12" s="1" customFormat="1" ht="2.65" customHeight="1" x14ac:dyDescent="0.2"/>
    <row r="92" spans="2:12" s="1" customFormat="1" ht="37.9" customHeight="1" x14ac:dyDescent="0.2">
      <c r="B92" s="19" t="s">
        <v>94</v>
      </c>
      <c r="C92" s="19"/>
      <c r="D92" s="19"/>
      <c r="E92" s="19"/>
      <c r="F92" s="20" t="s">
        <v>95</v>
      </c>
      <c r="G92" s="20"/>
      <c r="H92" s="20"/>
      <c r="I92" s="20"/>
      <c r="J92" s="20"/>
      <c r="K92" s="20"/>
      <c r="L92" s="20"/>
    </row>
    <row r="93" spans="2:12" s="1" customFormat="1" ht="28.7" customHeight="1" x14ac:dyDescent="0.2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</row>
    <row r="94" spans="2:12" s="1" customFormat="1" ht="28.7" customHeight="1" x14ac:dyDescent="0.2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</row>
    <row r="95" spans="2:12" s="1" customFormat="1" ht="28.7" customHeight="1" x14ac:dyDescent="0.2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</row>
    <row r="96" spans="2:12" s="1" customFormat="1" ht="28.7" customHeight="1" x14ac:dyDescent="0.2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</row>
    <row r="97" spans="2:12" s="1" customFormat="1" ht="2.65" customHeight="1" x14ac:dyDescent="0.2"/>
    <row r="98" spans="2:12" s="1" customFormat="1" ht="130.69999999999999" customHeight="1" x14ac:dyDescent="0.2">
      <c r="B98" s="14" t="s">
        <v>96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</row>
    <row r="99" spans="2:12" s="1" customFormat="1" ht="2.65" customHeight="1" x14ac:dyDescent="0.2"/>
    <row r="100" spans="2:12" s="1" customFormat="1" ht="47.45" customHeight="1" x14ac:dyDescent="0.2">
      <c r="B100" s="14" t="s">
        <v>97</v>
      </c>
      <c r="C100" s="14"/>
      <c r="D100" s="14"/>
      <c r="E100" s="14"/>
      <c r="F100" s="14"/>
      <c r="G100" s="14"/>
      <c r="H100" s="14"/>
      <c r="I100" s="14"/>
      <c r="J100" s="14"/>
      <c r="K100" s="14"/>
      <c r="L100" s="14"/>
    </row>
    <row r="101" spans="2:12" s="1" customFormat="1" ht="2.65" customHeight="1" x14ac:dyDescent="0.2"/>
    <row r="102" spans="2:12" s="1" customFormat="1" ht="47.45" customHeight="1" x14ac:dyDescent="0.2">
      <c r="B102" s="14" t="s">
        <v>98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</row>
    <row r="103" spans="2:12" s="1" customFormat="1" ht="2.65" customHeight="1" x14ac:dyDescent="0.2"/>
    <row r="104" spans="2:12" s="1" customFormat="1" ht="33.6" customHeight="1" x14ac:dyDescent="0.2">
      <c r="B104" s="14" t="s">
        <v>99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</row>
    <row r="105" spans="2:12" s="1" customFormat="1" ht="2.65" customHeight="1" x14ac:dyDescent="0.2"/>
    <row r="106" spans="2:12" s="1" customFormat="1" ht="116.85" customHeight="1" x14ac:dyDescent="0.2">
      <c r="B106" s="14" t="s">
        <v>100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  <row r="107" spans="2:12" s="1" customFormat="1" ht="8.25" customHeight="1" x14ac:dyDescent="0.2"/>
    <row r="108" spans="2:12" s="1" customFormat="1" ht="82.5" customHeight="1" x14ac:dyDescent="0.2">
      <c r="B108" s="14" t="s">
        <v>101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</row>
    <row r="109" spans="2:12" s="1" customFormat="1" ht="86.85" customHeight="1" x14ac:dyDescent="0.2"/>
    <row r="110" spans="2:12" s="1" customFormat="1" ht="17.649999999999999" customHeight="1" x14ac:dyDescent="0.2">
      <c r="I110" s="15" t="s">
        <v>102</v>
      </c>
      <c r="J110" s="15"/>
    </row>
    <row r="111" spans="2:12" s="1" customFormat="1" ht="145.15" customHeight="1" x14ac:dyDescent="0.2"/>
    <row r="112" spans="2:12" s="1" customFormat="1" ht="81.599999999999994" customHeight="1" x14ac:dyDescent="0.2">
      <c r="B112" s="16" t="s">
        <v>103</v>
      </c>
      <c r="C112" s="16"/>
      <c r="D112" s="16"/>
      <c r="E112" s="16"/>
      <c r="F112" s="16"/>
      <c r="G112" s="16"/>
      <c r="H112" s="16"/>
      <c r="I112" s="16"/>
      <c r="J112" s="16"/>
    </row>
    <row r="113" s="1" customFormat="1" ht="28.7" customHeight="1" x14ac:dyDescent="0.2"/>
  </sheetData>
  <mergeCells count="60">
    <mergeCell ref="G5:K5"/>
    <mergeCell ref="B4:D4"/>
    <mergeCell ref="B6:D6"/>
    <mergeCell ref="B8:D8"/>
    <mergeCell ref="B10:D11"/>
    <mergeCell ref="G11:L12"/>
    <mergeCell ref="B39:K39"/>
    <mergeCell ref="B44:K44"/>
    <mergeCell ref="B49:K49"/>
    <mergeCell ref="E14:G14"/>
    <mergeCell ref="B16:C16"/>
    <mergeCell ref="B18:C18"/>
    <mergeCell ref="B20:C20"/>
    <mergeCell ref="B22:C22"/>
    <mergeCell ref="B24:L24"/>
    <mergeCell ref="B29:K29"/>
    <mergeCell ref="B34:K34"/>
    <mergeCell ref="E15:G15"/>
    <mergeCell ref="B26:E26"/>
    <mergeCell ref="F26:I26"/>
    <mergeCell ref="B27:L27"/>
    <mergeCell ref="B82:E82"/>
    <mergeCell ref="F82:L82"/>
    <mergeCell ref="B73:E73"/>
    <mergeCell ref="F73:L73"/>
    <mergeCell ref="B74:E74"/>
    <mergeCell ref="F74:L74"/>
    <mergeCell ref="B76:L76"/>
    <mergeCell ref="B78:L78"/>
    <mergeCell ref="B80:L80"/>
    <mergeCell ref="B75:E75"/>
    <mergeCell ref="F75:L75"/>
    <mergeCell ref="B83:E83"/>
    <mergeCell ref="F83:L83"/>
    <mergeCell ref="B84:E84"/>
    <mergeCell ref="F84:L84"/>
    <mergeCell ref="B85:E85"/>
    <mergeCell ref="F85:L85"/>
    <mergeCell ref="B86:E86"/>
    <mergeCell ref="F86:L86"/>
    <mergeCell ref="B88:L88"/>
    <mergeCell ref="B90:L90"/>
    <mergeCell ref="B92:E92"/>
    <mergeCell ref="F92:L92"/>
    <mergeCell ref="B93:E93"/>
    <mergeCell ref="F93:L93"/>
    <mergeCell ref="B94:E94"/>
    <mergeCell ref="F94:L94"/>
    <mergeCell ref="B95:E95"/>
    <mergeCell ref="F95:L95"/>
    <mergeCell ref="B106:L106"/>
    <mergeCell ref="B108:L108"/>
    <mergeCell ref="I110:J110"/>
    <mergeCell ref="B112:J112"/>
    <mergeCell ref="B96:E96"/>
    <mergeCell ref="F96:L96"/>
    <mergeCell ref="B98:L98"/>
    <mergeCell ref="B100:L100"/>
    <mergeCell ref="B102:L102"/>
    <mergeCell ref="B104:L104"/>
  </mergeCells>
  <pageMargins left="0.7" right="0.7" top="0.75" bottom="0.75" header="0.3" footer="0.3"/>
  <pageSetup paperSize="9" scale="47" fitToHeight="0" orientation="portrait" r:id="rId1"/>
  <rowBreaks count="2" manualBreakCount="2">
    <brk id="53" max="11" man="1"/>
    <brk id="102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N.Ciechanów Maja Dygul</dc:creator>
  <cp:lastModifiedBy>N.Ciechanów Maja Dygul</cp:lastModifiedBy>
  <cp:lastPrinted>2023-11-21T18:44:06Z</cp:lastPrinted>
  <dcterms:created xsi:type="dcterms:W3CDTF">2023-11-21T08:53:43Z</dcterms:created>
  <dcterms:modified xsi:type="dcterms:W3CDTF">2023-11-22T09:47:09Z</dcterms:modified>
</cp:coreProperties>
</file>