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ariola.plochocka\Documents\MP\ZP MP 2023\ZP D MP 11 2023 - AGD 3 częśći\Pytania i odpowiedzi\Pytania 3 z dni 22.09.2023\"/>
    </mc:Choice>
  </mc:AlternateContent>
  <xr:revisionPtr revIDLastSave="0" documentId="13_ncr:1_{8DA44408-90EA-4EED-97D1-0D4BD168E85D}" xr6:coauthVersionLast="44" xr6:coauthVersionMax="44" xr10:uidLastSave="{00000000-0000-0000-0000-000000000000}"/>
  <bookViews>
    <workbookView xWindow="-120" yWindow="-120" windowWidth="29040" windowHeight="15720" xr2:uid="{4D85428D-8D9A-4804-BD2A-C74BB051720D}"/>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1" l="1"/>
  <c r="G5" i="1" l="1"/>
  <c r="H5" i="1" s="1"/>
  <c r="G6" i="1"/>
  <c r="H6" i="1" s="1"/>
  <c r="G7" i="1"/>
  <c r="H7" i="1" s="1"/>
  <c r="I7" i="1" s="1"/>
  <c r="G8" i="1"/>
  <c r="H8" i="1" s="1"/>
  <c r="I8" i="1" s="1"/>
  <c r="G9" i="1"/>
  <c r="H9" i="1" s="1"/>
  <c r="G10" i="1"/>
  <c r="G11" i="1"/>
  <c r="H11" i="1" s="1"/>
  <c r="G12" i="1"/>
  <c r="H12" i="1" s="1"/>
  <c r="G13" i="1"/>
  <c r="G14" i="1"/>
  <c r="G15" i="1"/>
  <c r="H15" i="1" s="1"/>
  <c r="G16" i="1"/>
  <c r="H16" i="1" s="1"/>
  <c r="G17" i="1"/>
  <c r="H17" i="1" s="1"/>
  <c r="G18" i="1"/>
  <c r="H18" i="1" s="1"/>
  <c r="H19" i="1"/>
  <c r="I19" i="1" s="1"/>
  <c r="G20" i="1"/>
  <c r="H20" i="1" s="1"/>
  <c r="I20" i="1" s="1"/>
  <c r="I10" i="1" l="1"/>
  <c r="I11" i="1"/>
  <c r="I9" i="1"/>
  <c r="H10" i="1"/>
  <c r="I12" i="1"/>
  <c r="H13" i="1"/>
  <c r="I13" i="1" s="1"/>
  <c r="H14" i="1"/>
  <c r="I14" i="1" s="1"/>
  <c r="G21" i="1"/>
  <c r="H21" i="1" s="1"/>
  <c r="I5" i="1"/>
  <c r="I18" i="1"/>
  <c r="I6" i="1"/>
  <c r="I17" i="1"/>
  <c r="I16" i="1"/>
  <c r="I15" i="1"/>
  <c r="I21" i="1" l="1"/>
</calcChain>
</file>

<file path=xl/sharedStrings.xml><?xml version="1.0" encoding="utf-8"?>
<sst xmlns="http://schemas.openxmlformats.org/spreadsheetml/2006/main" count="45" uniqueCount="43">
  <si>
    <t>Lp.</t>
  </si>
  <si>
    <t>Nazwa sprzętu</t>
  </si>
  <si>
    <t xml:space="preserve"> Typ/rozmiar/funkcje wymagane</t>
  </si>
  <si>
    <t>Liczba sztuk</t>
  </si>
  <si>
    <t xml:space="preserve"> Producent i model oferowanego sprzętu 
</t>
  </si>
  <si>
    <t>Żelazko</t>
  </si>
  <si>
    <t>Cena jednostkowa netto (zł)</t>
  </si>
  <si>
    <t>Wartość netto (zł)
[kol. 4*kol. 6]</t>
  </si>
  <si>
    <t>SUMA:</t>
  </si>
  <si>
    <t>Wartość brutto (zł)
[kol. 7 + kol. 8]</t>
  </si>
  <si>
    <t xml:space="preserve">Odkurzacz profesjonalny do sprzątania pomieszczeń biurowych; moc znamionowa min. 760W; klasa efektywności energetycznej - B; przepływ powietrza min. 33l/s; poziom hałasu max. 72dB; zbiornik na worek o pojemności 15l; długość kabla min. 15m; wąż elastyczny o długości 1,9-2,4m w zestawie; rura prosta (stalowa lub aluminiowa) o długości 50cm - 2 sztuki w zestawie (dopuszcza się rurę prostą w wersji teleskopowej); min. 3-4 podstawowe rodzaje ssawek w zestawie; zestaw startowy filtrów (1-2 sztuki);  </t>
  </si>
  <si>
    <t>Żelazko ze stopą odporną na zarysowania i przypalenia (ceramiczna lub szafirowa), o mocy 2000-2700 W, wyrzucie pary na minimalnym poziomie 40g/min, długosci kabla zapewniającą swobodę pracy (min.2m, rekomendowane2,5m), pojemniku na wodę o pojemnosci zapewniającej komfort pracy (min.250ml), z funkcja odkamieniania/samooczyszczania.</t>
  </si>
  <si>
    <t>Parownica do ubrań (steamer) - Filia w Płocku DSW -17b</t>
  </si>
  <si>
    <t xml:space="preserve">Grill elektryczny, zamykany, moc 2000-2500 watów, zasilanie sieciowe 230V, wymiary urządzenia 33x33x11cm, wymiary płyty 28x23cm, płynna regulacja temperatury, posiada wskaźnik gotowości, waga 3kg, kolory dominujące obudowy &gt; czarny, srebrny </t>
  </si>
  <si>
    <t>Odkurzacz
 profesionalny - W.Chemiczny 29</t>
  </si>
  <si>
    <t>Kuchenka elektryczna - W.Chemiczny 29</t>
  </si>
  <si>
    <t>Ekspres do kawy, automatyczny, na kawę ziarnistą.  Wymiary: szerokość: 320-350 mm x wysokość: 550 - 580 mm x głębokość 420 - 460 mm. Pojemność pojemnika na kawę ziarnistą minimum 1 kg, zbiornik na wodę - demontowany o pojemności minimum 3,5 l. Ekspres powinien umożliwiać parzenie różnych rodzajów kaw, w tym kaw mlecznych, a także możliwość parzenia herbaty (funkcja wrzątku). Ekspres powinien mieć możliwość podłączenia wężyka do mleka z lewej i prawej strony. Wydajność dzienna  
około 50-100 kaw. Pobór mocy: 1400 W. Automatyczny system odkamieniania, czyszczenia i płukania. Zamykanie kluczykami górnej pokrywy do wody i kawy. Pojemność zbiornika na fusy - minimum 35. Kolor: srebrny/czarny/antracyt.</t>
  </si>
  <si>
    <t xml:space="preserve">Odkurzacz przemysłowy workowy </t>
  </si>
  <si>
    <t xml:space="preserve">Klimatyzator przenośny </t>
  </si>
  <si>
    <t xml:space="preserve">Grill Elektryczny </t>
  </si>
  <si>
    <t xml:space="preserve">Żelazko </t>
  </si>
  <si>
    <t xml:space="preserve">Chłodziarka - Wydz. Elektroniki i Technik Informacyjnych </t>
  </si>
  <si>
    <t xml:space="preserve">ekspres do kawy (kawa ziarnista) </t>
  </si>
  <si>
    <t>Elektryczny grzejnik olejowy</t>
  </si>
  <si>
    <t xml:space="preserve"> Lodówka </t>
  </si>
  <si>
    <t xml:space="preserve"> Zmywarka </t>
  </si>
  <si>
    <t xml:space="preserve">Wartość podatku VAT 
</t>
  </si>
  <si>
    <t>CZĘSĆ 3 - INNE</t>
  </si>
  <si>
    <t>Formularz podpisany elektronicznie
(kwalifikowany podpis elektroniczny lub podpis zaufany lub podpis osobisty
Wykonawcy lub upoważnionego przedstawiciela Wykonawcy,
należy podpisać pod rygorem nieważności)</t>
  </si>
  <si>
    <r>
      <rPr>
        <b/>
        <sz val="11"/>
        <color theme="8" tint="-0.249977111117893"/>
        <rFont val="Calibri"/>
        <family val="2"/>
        <charset val="238"/>
        <scheme val="minor"/>
      </rPr>
      <t xml:space="preserve">Załącznik nr 2C do SWZ - Opis przedmiotu zamówienia/Formularz asortymentowo-cenowy - Część 3 (Inne) </t>
    </r>
    <r>
      <rPr>
        <sz val="11"/>
        <color theme="1"/>
        <rFont val="Calibri"/>
        <family val="2"/>
        <charset val="238"/>
        <scheme val="minor"/>
      </rPr>
      <t>w postępowaniu pod nazwą: zakup z dostawą sprzętu AGD dla jednostek organizacyjnych Politechniki Warszawskiej z podziałem na części, numer referencyjny ZP.D.MP.11.2023.</t>
    </r>
  </si>
  <si>
    <t>Parownica do ubran (steamer) o mocy minimalnej 2000W, ciągłym strumieniu pary minimum 40g/min, wbudowanym pojemniku na wodę z możliwością uzupełnienia wody w trakcie prasowania o minimalnej pojemności 1800ml, zabezpieczeniu przed przegrzaniem, rodzaju stopy stalowej lub ceramicznej, o długosci kabla zapewniającej swobodę pracy (min.1,6m), bez automatycznym doborem temperatury, prasowania w pionie i poziomie, w zestawie z rękawicą ochronną i nakładka ze szczotkę</t>
  </si>
  <si>
    <t>Mechaniczne, Funkcje dodatkowe: Górny zraszacz, Połowa załadunku: Tak, Sterowanie smartfonem: Nie, System mycia sztućców:
Koszyk na sztućce, Kosz dolny: Kosz na sztućce, Stojaki na talerze, Kosz górny: 4 uchwyty na filiżanki, Regulowana wysokość, Szerokość [cm]: 45, Wysokość [cm]: 82, Głębokość [cm]: 55</t>
  </si>
  <si>
    <t>Żelazko parowe, o mocy w przedziale 2500 -2800 [W], wyposażone w wytwornicę pary i możliwość wytworzenia pary w ilości 45-50 g/min oraz funkcję dodatkowego uderzenia pary w ilości 200-240 g/min, przewód zasilający o długości min. 2 m, duży otwór do wlewania wody, spryskiwacz. Żelazko ma posiadać następujące funkcję:- automatycznego wyłączenia;  - prasowania w pozycji pionowej; - system antywapienny (do użycia wody kranowej) oraz blokadę kapania.</t>
  </si>
  <si>
    <t>10 żeberek, moc: 2500 W, 3 poziomy mocy oraz funkcja ECO, efekt komina, powierzchnia grzewcza: 35 m², dotykowy panel sterowania, wyświetlacz LED, programator czasowy, wi-fi, Wydajność: 2,5 kW. Rodzaj grzejnika: olejowy. Zakres temperatury: 5°C-30°C. Długość przewodu zasilającego: 1,44 m. Waga: 15 kg Wymiary z rozłożonymi kółkami: 27,5 cm x 66,5 cm x 52 cm. Wymiary ze złożonymi kółkami: 17,5 cm x 66,5 cm x52 cm. Kolor: Czarny. Kolor kółek: Czarny. Wtyczka polska: 220-240V~50Hz</t>
  </si>
  <si>
    <t>Typ produktu   do zabudowy . Całkowita pojemność komory świeżej żywności i komory chłodzenia (l)   130 L . Wysokość   81.8 cm . Szerokość   59.5 cm . Głębokość   54.5 cm . System chłodzenia   Statyczny . Kolor   Biały . Możliwość zmiany kierunku otwierania się drzwi    
LED Illumination. Rodzaj sterowania   Mechaniczny. Napięcie   230 V . Częstotliwość   50 Hz. Waga   29 kg rodzaj półek w lodówce   Szkło . Pojemność tacki na jajka   6</t>
  </si>
  <si>
    <t>Długość przewodu zasilającego:  min. 5,0 m, zużycie energii: max. 1000 W, moc ssania: min. 3000 W, moc nominalna silnika: min. 850 W, minimalny poziom hałasu: do 80 dB, filtr HEPA, wymiary: szerokość 35 +/- 20 cm, wysokość 30 +/- 20 cm, głębokość 25 +/- 20 cm, waga odkurzacza bez osprzętu: max. 7 kg, waga odkurzacza z podstawowym osprzętem: max. 9 kg, rura teleskopowa, Pojemność worka na kurz:  min. 2 l dla workowych/bezworkowych, automatycznie zwijany kabel, kolor: dowolny
Wtyczka polska: 230V, 50/60Hz, Gwarancja min 24 miesiące, Instrukcja w języku polskim, Średnie zużycie energii max. 30 kWh/rok przy domowym wykorzystaniu, Wyposażenie: mała ssawka, metalowe rury teleskopowe, ssawka do szczelin, szczotka uniwersalna, Wskaźnik zapełnienia worka/pojemnika</t>
  </si>
  <si>
    <t xml:space="preserve">Odkurzacz workowy/bezworkowy - </t>
  </si>
  <si>
    <t>Klimatyzator przenośny Zalecane do powierzchni [m²] max 30: zasilanie 230V, wydajność chłodzenia mink. 2,5KW, klasa energetyczna nie gorsza niż A, poziom mocy akustycznej: max 65dB; zakres regulacji temperatury: min. 18-320C; posiadający funkcje: sterowania pilotem, Timer, tryb nocny, ogrzewania; rura wyrzutowa min. 5 metrów, kołnierz (uszczelka okienna) w komplecie; wymiary max: (sz x w x g) 48cm x 77cm x40cm; gwarancja: min 24 miesiące.</t>
  </si>
  <si>
    <t>Odkurzacz do odkurzania na sucho, z przewodem zasilającym min. 15 m, w kolorze ostrzegawczym  kontrastującym z podłożem, pojemność zbiornika min. 15 l. Odkurzacz wyposażony w ssawkę do podłóg, szczelinową oraz do tapicerki. Wymagana możliwość przechowywania wszystkich akcesoryjnych elementów w obudowie. Odkurzacz ma być wyposażony w wąż ssący z kolankiem o długości w min. 2 m  oraz rurę teleskopową. Odkurzacz wyposażony w duży włącznik, który można  obsłużyć stopą bez konieczności schylania się. Klasa skuteczności odkurzania podłóg twardych min. C, klasa odkurzania dywanów min. D, maksymalna wejściowa moc urządzenia 700W, wydatek powietrza min. 50 (l/s), poziom ciśnienia akustycznego dźwięku dB A maks. 63,  podciśnienie min. 220 mbar. Waga nie większa niż 7,5kg Wymiary nie większe niż (cm): 45x32x42.</t>
  </si>
  <si>
    <t>Chłodziarka; wymiar: szerokość 45-55cm, wysokość: 75-82cm, głębokość 48-50cm; kolor biały (srebrny jako druga opcja); klasa energetyczna F lub lepsza; pojemność komory schładzania 80-86 litrów; poziom hałasu 28-38dB;  rozmrażanie chłodziarki automatyczne; minimum 2 półki główne; 1 szuflada na warzywa; możliwość zmiany kierunku otwierania drzwi</t>
  </si>
  <si>
    <t>Płyta ceramiczna 2-palnikowa</t>
  </si>
  <si>
    <t>Wymiary (szer. x wys. x gł.): 28,8 x 5,4 x 50,5 cm. Kolor płyty grzewczej: czarny. Moc przyłączeniowa: 3 kW. Napięcie zasilania: 230V (instalacja jednofazowa). Pola grzewcze: 2 pola ceramiczne. Sterowanie płyty grzewczej: elektroniczne - dotykowe (sensorowe) na płycie grzewczej. Wykonanie płyty grzewczej: szkło ceramiczne - szlif z przodu i z tyłu Funkcje dodatkowe: 9 poziomów mocy grzania, sterowanie sensorowe, timer, wskaźnik ciepła resztkowego, automatyczne wyłączenie, blokada przed przypadkowym uruchomieniem, wyłącznik bezpieczeństwa, zabezpieczenie przed przegrzaniem. Długość kabla zasilającego minimum 1 m.</t>
  </si>
  <si>
    <t>Kuchenka elektryczna, jedno pole grzewcze; moc 1.5 kW. Wykonana z metalu z elementami tworzywa sztucznego. Wymiary nie mniejsze niż (szer. x gł. x wys.) 220x200x70 mm.  1 płyta grzejna o średnicy nie mniejszej niż 165 mm. Antypoślizgowe nóżki, Regulowany termostat, Zabezpieczenie przed przegrzaniem. Lampka kontrolna pracy. Kolor dominujący czarny lub biały.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</si>
</sst>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0"/>
      <name val="Arial"/>
      <family val="2"/>
      <charset val="238"/>
    </font>
    <font>
      <b/>
      <sz val="10"/>
      <name val="Arial"/>
      <family val="2"/>
      <charset val="238"/>
    </font>
    <font>
      <sz val="11"/>
      <name val="Calibri"/>
      <family val="2"/>
      <charset val="238"/>
      <scheme val="minor"/>
    </font>
    <font>
      <b/>
      <sz val="11"/>
      <color theme="1"/>
      <name val="Calibri"/>
      <family val="2"/>
      <charset val="238"/>
      <scheme val="minor"/>
    </font>
    <font>
      <sz val="9"/>
      <color theme="1"/>
      <name val="Calibri"/>
      <family val="2"/>
      <charset val="238"/>
      <scheme val="minor"/>
    </font>
    <font>
      <sz val="11"/>
      <color rgb="FF002060"/>
      <name val="Calibri"/>
      <family val="2"/>
      <charset val="238"/>
      <scheme val="minor"/>
    </font>
    <font>
      <b/>
      <sz val="11"/>
      <color theme="8" tint="-0.249977111117893"/>
      <name val="Calibri"/>
      <family val="2"/>
      <charset val="238"/>
      <scheme val="minor"/>
    </font>
    <font>
      <sz val="9"/>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0" fontId="2" fillId="0" borderId="3" xfId="0" applyFont="1" applyBorder="1" applyAlignment="1">
      <alignment horizontal="center" vertical="center"/>
    </xf>
    <xf numFmtId="0" fontId="0" fillId="0" borderId="0" xfId="0" applyAlignment="1">
      <alignment horizontal="right"/>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2" xfId="0" applyFill="1" applyBorder="1"/>
    <xf numFmtId="0" fontId="0" fillId="2" borderId="6" xfId="0" applyFill="1" applyBorder="1"/>
    <xf numFmtId="0" fontId="0" fillId="2" borderId="0" xfId="0" applyFill="1"/>
    <xf numFmtId="0" fontId="8" fillId="0" borderId="1" xfId="0" applyFont="1" applyBorder="1" applyAlignment="1">
      <alignment horizontal="center" wrapText="1"/>
    </xf>
    <xf numFmtId="0" fontId="4" fillId="0" borderId="4" xfId="0" applyFont="1" applyBorder="1" applyAlignment="1">
      <alignment horizontal="right"/>
    </xf>
    <xf numFmtId="0" fontId="4" fillId="0" borderId="5" xfId="0" applyFont="1" applyBorder="1" applyAlignment="1">
      <alignment horizontal="right"/>
    </xf>
    <xf numFmtId="0" fontId="4" fillId="0" borderId="6" xfId="0" applyFont="1" applyBorder="1" applyAlignment="1">
      <alignment horizontal="right"/>
    </xf>
    <xf numFmtId="0" fontId="2"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6" fillId="2" borderId="0" xfId="0" applyFont="1" applyFill="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8E3D-4ED0-4472-9B2B-DD2A7329C8A3}">
  <sheetPr>
    <pageSetUpPr fitToPage="1"/>
  </sheetPr>
  <dimension ref="A1:I30"/>
  <sheetViews>
    <sheetView tabSelected="1" workbookViewId="0">
      <selection activeCell="C13" sqref="C13"/>
    </sheetView>
  </sheetViews>
  <sheetFormatPr defaultRowHeight="15" x14ac:dyDescent="0.25"/>
  <cols>
    <col min="2" max="2" width="18.28515625" customWidth="1"/>
    <col min="3" max="3" width="109.7109375" customWidth="1"/>
    <col min="5" max="5" width="35.5703125" bestFit="1" customWidth="1"/>
    <col min="6" max="6" width="13.42578125" style="20" customWidth="1"/>
    <col min="7" max="7" width="18.140625" style="20" customWidth="1"/>
    <col min="8" max="8" width="19.85546875" style="20" customWidth="1"/>
    <col min="9" max="9" width="18.5703125" style="20" customWidth="1"/>
  </cols>
  <sheetData>
    <row r="1" spans="1:9" ht="15.75" thickBot="1" x14ac:dyDescent="0.3">
      <c r="A1" s="28" t="s">
        <v>29</v>
      </c>
      <c r="B1" s="29"/>
      <c r="C1" s="29"/>
      <c r="D1" s="29"/>
      <c r="E1" s="29"/>
      <c r="F1" s="29"/>
      <c r="G1" s="29"/>
      <c r="H1" s="29"/>
      <c r="I1" s="30"/>
    </row>
    <row r="2" spans="1:9" ht="66" customHeight="1" x14ac:dyDescent="0.25">
      <c r="A2" s="11" t="s">
        <v>0</v>
      </c>
      <c r="B2" s="12" t="s">
        <v>1</v>
      </c>
      <c r="C2" s="11" t="s">
        <v>2</v>
      </c>
      <c r="D2" s="12" t="s">
        <v>3</v>
      </c>
      <c r="E2" s="11" t="s">
        <v>4</v>
      </c>
      <c r="F2" s="13" t="s">
        <v>6</v>
      </c>
      <c r="G2" s="13" t="s">
        <v>7</v>
      </c>
      <c r="H2" s="13" t="s">
        <v>26</v>
      </c>
      <c r="I2" s="13" t="s">
        <v>9</v>
      </c>
    </row>
    <row r="3" spans="1:9" ht="33" customHeight="1" x14ac:dyDescent="0.25">
      <c r="A3" s="1">
        <v>1</v>
      </c>
      <c r="B3" s="2">
        <v>2</v>
      </c>
      <c r="C3" s="1">
        <v>3</v>
      </c>
      <c r="D3" s="2">
        <v>4</v>
      </c>
      <c r="E3" s="1">
        <v>5</v>
      </c>
      <c r="F3" s="14">
        <v>6</v>
      </c>
      <c r="G3" s="15">
        <v>7</v>
      </c>
      <c r="H3" s="14">
        <v>8</v>
      </c>
      <c r="I3" s="15">
        <v>9</v>
      </c>
    </row>
    <row r="4" spans="1:9" ht="33.75" customHeight="1" x14ac:dyDescent="0.25">
      <c r="A4" s="25" t="s">
        <v>27</v>
      </c>
      <c r="B4" s="26"/>
      <c r="C4" s="26"/>
      <c r="D4" s="26"/>
      <c r="E4" s="26"/>
      <c r="F4" s="26"/>
      <c r="G4" s="26"/>
      <c r="H4" s="26"/>
      <c r="I4" s="27"/>
    </row>
    <row r="5" spans="1:9" ht="48" x14ac:dyDescent="0.25">
      <c r="A5" s="1">
        <v>1</v>
      </c>
      <c r="B5" s="8" t="s">
        <v>17</v>
      </c>
      <c r="C5" s="8" t="s">
        <v>10</v>
      </c>
      <c r="D5" s="3">
        <v>2</v>
      </c>
      <c r="E5" s="2"/>
      <c r="F5" s="16"/>
      <c r="G5" s="16">
        <f t="shared" ref="G5:G20" si="0">D5*F5</f>
        <v>0</v>
      </c>
      <c r="H5" s="16">
        <f t="shared" ref="H5:H21" si="1">G5*23%</f>
        <v>0</v>
      </c>
      <c r="I5" s="16">
        <f t="shared" ref="I5:I20" si="2">G5+H5</f>
        <v>0</v>
      </c>
    </row>
    <row r="6" spans="1:9" ht="84.75" x14ac:dyDescent="0.25">
      <c r="A6" s="1">
        <v>2</v>
      </c>
      <c r="B6" s="9" t="s">
        <v>36</v>
      </c>
      <c r="C6" s="10" t="s">
        <v>35</v>
      </c>
      <c r="D6" s="3">
        <v>4</v>
      </c>
      <c r="E6" s="2"/>
      <c r="F6" s="16"/>
      <c r="G6" s="16">
        <f t="shared" si="0"/>
        <v>0</v>
      </c>
      <c r="H6" s="16">
        <f t="shared" si="1"/>
        <v>0</v>
      </c>
      <c r="I6" s="16">
        <f t="shared" si="2"/>
        <v>0</v>
      </c>
    </row>
    <row r="7" spans="1:9" ht="36.75" x14ac:dyDescent="0.25">
      <c r="A7" s="1">
        <v>3</v>
      </c>
      <c r="B7" s="10" t="s">
        <v>5</v>
      </c>
      <c r="C7" s="10" t="s">
        <v>11</v>
      </c>
      <c r="D7" s="3">
        <v>1</v>
      </c>
      <c r="E7" s="2"/>
      <c r="F7" s="16"/>
      <c r="G7" s="16">
        <f t="shared" si="0"/>
        <v>0</v>
      </c>
      <c r="H7" s="16">
        <f t="shared" si="1"/>
        <v>0</v>
      </c>
      <c r="I7" s="16">
        <f t="shared" si="2"/>
        <v>0</v>
      </c>
    </row>
    <row r="8" spans="1:9" ht="48.75" x14ac:dyDescent="0.25">
      <c r="A8" s="1">
        <v>4</v>
      </c>
      <c r="B8" s="10" t="s">
        <v>12</v>
      </c>
      <c r="C8" s="21" t="s">
        <v>30</v>
      </c>
      <c r="D8" s="3">
        <v>1</v>
      </c>
      <c r="E8" s="2"/>
      <c r="F8" s="16"/>
      <c r="G8" s="16">
        <f t="shared" si="0"/>
        <v>0</v>
      </c>
      <c r="H8" s="16">
        <f t="shared" si="1"/>
        <v>0</v>
      </c>
      <c r="I8" s="16">
        <f t="shared" si="2"/>
        <v>0</v>
      </c>
    </row>
    <row r="9" spans="1:9" ht="48.75" x14ac:dyDescent="0.25">
      <c r="A9" s="1">
        <v>5</v>
      </c>
      <c r="B9" s="10" t="s">
        <v>18</v>
      </c>
      <c r="C9" s="10" t="s">
        <v>37</v>
      </c>
      <c r="D9" s="3">
        <v>4</v>
      </c>
      <c r="E9" s="2"/>
      <c r="F9" s="16"/>
      <c r="G9" s="16">
        <f t="shared" si="0"/>
        <v>0</v>
      </c>
      <c r="H9" s="16">
        <f t="shared" si="1"/>
        <v>0</v>
      </c>
      <c r="I9" s="16">
        <f t="shared" si="2"/>
        <v>0</v>
      </c>
    </row>
    <row r="10" spans="1:9" ht="24" x14ac:dyDescent="0.25">
      <c r="A10" s="1">
        <v>6</v>
      </c>
      <c r="B10" s="8" t="s">
        <v>19</v>
      </c>
      <c r="C10" s="8" t="s">
        <v>13</v>
      </c>
      <c r="D10" s="3">
        <v>2</v>
      </c>
      <c r="E10" s="2"/>
      <c r="F10" s="16"/>
      <c r="G10" s="16">
        <f t="shared" si="0"/>
        <v>0</v>
      </c>
      <c r="H10" s="16">
        <f t="shared" si="1"/>
        <v>0</v>
      </c>
      <c r="I10" s="16">
        <f t="shared" si="2"/>
        <v>0</v>
      </c>
    </row>
    <row r="11" spans="1:9" ht="48" x14ac:dyDescent="0.25">
      <c r="A11" s="1">
        <v>7</v>
      </c>
      <c r="B11" s="8" t="s">
        <v>20</v>
      </c>
      <c r="C11" s="8" t="s">
        <v>32</v>
      </c>
      <c r="D11" s="3">
        <v>1</v>
      </c>
      <c r="E11" s="2"/>
      <c r="F11" s="16"/>
      <c r="G11" s="16">
        <f t="shared" si="0"/>
        <v>0</v>
      </c>
      <c r="H11" s="16">
        <f t="shared" si="1"/>
        <v>0</v>
      </c>
      <c r="I11" s="16">
        <f t="shared" si="2"/>
        <v>0</v>
      </c>
    </row>
    <row r="12" spans="1:9" ht="84" x14ac:dyDescent="0.25">
      <c r="A12" s="1">
        <v>8</v>
      </c>
      <c r="B12" s="8" t="s">
        <v>14</v>
      </c>
      <c r="C12" s="8" t="s">
        <v>38</v>
      </c>
      <c r="D12" s="3">
        <v>2</v>
      </c>
      <c r="E12" s="2"/>
      <c r="F12" s="16"/>
      <c r="G12" s="16">
        <f t="shared" si="0"/>
        <v>0</v>
      </c>
      <c r="H12" s="16">
        <f t="shared" si="1"/>
        <v>0</v>
      </c>
      <c r="I12" s="16">
        <f t="shared" si="2"/>
        <v>0</v>
      </c>
    </row>
    <row r="13" spans="1:9" ht="36" x14ac:dyDescent="0.25">
      <c r="A13" s="1">
        <v>9</v>
      </c>
      <c r="B13" s="8" t="s">
        <v>15</v>
      </c>
      <c r="C13" s="8" t="s">
        <v>42</v>
      </c>
      <c r="D13" s="3">
        <v>3</v>
      </c>
      <c r="E13" s="2"/>
      <c r="F13" s="16"/>
      <c r="G13" s="16">
        <f t="shared" si="0"/>
        <v>0</v>
      </c>
      <c r="H13" s="16">
        <f t="shared" si="1"/>
        <v>0</v>
      </c>
      <c r="I13" s="16">
        <f t="shared" si="2"/>
        <v>0</v>
      </c>
    </row>
    <row r="14" spans="1:9" ht="36.75" x14ac:dyDescent="0.25">
      <c r="A14" s="1">
        <v>10</v>
      </c>
      <c r="B14" s="10" t="s">
        <v>21</v>
      </c>
      <c r="C14" s="8" t="s">
        <v>39</v>
      </c>
      <c r="D14" s="3">
        <v>1</v>
      </c>
      <c r="E14" s="2"/>
      <c r="F14" s="16"/>
      <c r="G14" s="16">
        <f t="shared" si="0"/>
        <v>0</v>
      </c>
      <c r="H14" s="16">
        <f t="shared" si="1"/>
        <v>0</v>
      </c>
      <c r="I14" s="16">
        <f t="shared" si="2"/>
        <v>0</v>
      </c>
    </row>
    <row r="15" spans="1:9" ht="48.75" x14ac:dyDescent="0.25">
      <c r="A15" s="1">
        <v>11</v>
      </c>
      <c r="B15" s="10" t="s">
        <v>17</v>
      </c>
      <c r="C15" s="10" t="s">
        <v>10</v>
      </c>
      <c r="D15" s="3">
        <v>1</v>
      </c>
      <c r="E15" s="2"/>
      <c r="F15" s="16"/>
      <c r="G15" s="16">
        <f t="shared" si="0"/>
        <v>0</v>
      </c>
      <c r="H15" s="16">
        <f t="shared" si="1"/>
        <v>0</v>
      </c>
      <c r="I15" s="16">
        <f t="shared" si="2"/>
        <v>0</v>
      </c>
    </row>
    <row r="16" spans="1:9" ht="72.75" x14ac:dyDescent="0.25">
      <c r="A16" s="1">
        <v>12</v>
      </c>
      <c r="B16" s="9" t="s">
        <v>22</v>
      </c>
      <c r="C16" s="10" t="s">
        <v>16</v>
      </c>
      <c r="D16" s="3">
        <v>1</v>
      </c>
      <c r="E16" s="2"/>
      <c r="F16" s="16"/>
      <c r="G16" s="16">
        <f t="shared" si="0"/>
        <v>0</v>
      </c>
      <c r="H16" s="16">
        <f t="shared" si="1"/>
        <v>0</v>
      </c>
      <c r="I16" s="16">
        <f t="shared" si="2"/>
        <v>0</v>
      </c>
    </row>
    <row r="17" spans="1:9" ht="65.25" customHeight="1" x14ac:dyDescent="0.25">
      <c r="A17" s="1">
        <v>13</v>
      </c>
      <c r="B17" s="9" t="s">
        <v>40</v>
      </c>
      <c r="C17" s="8" t="s">
        <v>41</v>
      </c>
      <c r="D17" s="3">
        <v>1</v>
      </c>
      <c r="E17" s="2"/>
      <c r="F17" s="16"/>
      <c r="G17" s="16">
        <f t="shared" si="0"/>
        <v>0</v>
      </c>
      <c r="H17" s="16">
        <f t="shared" si="1"/>
        <v>0</v>
      </c>
      <c r="I17" s="16">
        <f t="shared" si="2"/>
        <v>0</v>
      </c>
    </row>
    <row r="18" spans="1:9" ht="54" customHeight="1" x14ac:dyDescent="0.25">
      <c r="A18" s="1">
        <v>14</v>
      </c>
      <c r="B18" s="9" t="s">
        <v>23</v>
      </c>
      <c r="C18" s="10" t="s">
        <v>33</v>
      </c>
      <c r="D18" s="3">
        <v>5</v>
      </c>
      <c r="E18" s="2"/>
      <c r="F18" s="16"/>
      <c r="G18" s="16">
        <f t="shared" si="0"/>
        <v>0</v>
      </c>
      <c r="H18" s="16">
        <f t="shared" si="1"/>
        <v>0</v>
      </c>
      <c r="I18" s="16">
        <f t="shared" si="2"/>
        <v>0</v>
      </c>
    </row>
    <row r="19" spans="1:9" ht="55.5" customHeight="1" x14ac:dyDescent="0.25">
      <c r="A19" s="1">
        <v>15</v>
      </c>
      <c r="B19" s="7" t="s">
        <v>24</v>
      </c>
      <c r="C19" s="10" t="s">
        <v>34</v>
      </c>
      <c r="D19" s="3">
        <v>1</v>
      </c>
      <c r="E19" s="2"/>
      <c r="F19" s="16"/>
      <c r="G19" s="16">
        <f t="shared" si="0"/>
        <v>0</v>
      </c>
      <c r="H19" s="16">
        <f t="shared" si="1"/>
        <v>0</v>
      </c>
      <c r="I19" s="16">
        <f t="shared" si="2"/>
        <v>0</v>
      </c>
    </row>
    <row r="20" spans="1:9" ht="43.5" customHeight="1" thickBot="1" x14ac:dyDescent="0.3">
      <c r="A20" s="1">
        <v>16</v>
      </c>
      <c r="B20" s="7" t="s">
        <v>25</v>
      </c>
      <c r="C20" s="8" t="s">
        <v>31</v>
      </c>
      <c r="D20" s="5">
        <v>1</v>
      </c>
      <c r="E20" s="4"/>
      <c r="F20" s="17"/>
      <c r="G20" s="16">
        <f t="shared" si="0"/>
        <v>0</v>
      </c>
      <c r="H20" s="16">
        <f>G20*23%</f>
        <v>0</v>
      </c>
      <c r="I20" s="16">
        <f t="shared" si="2"/>
        <v>0</v>
      </c>
    </row>
    <row r="21" spans="1:9" ht="15.75" thickBot="1" x14ac:dyDescent="0.3">
      <c r="A21" s="22" t="s">
        <v>8</v>
      </c>
      <c r="B21" s="23"/>
      <c r="C21" s="23"/>
      <c r="D21" s="23"/>
      <c r="E21" s="23"/>
      <c r="F21" s="24"/>
      <c r="G21" s="18">
        <f>SUM(G5:G20)</f>
        <v>0</v>
      </c>
      <c r="H21" s="16">
        <f t="shared" si="1"/>
        <v>0</v>
      </c>
      <c r="I21" s="19">
        <f>SUM(I5:I20)</f>
        <v>0</v>
      </c>
    </row>
    <row r="24" spans="1:9" ht="66.75" customHeight="1" x14ac:dyDescent="0.25">
      <c r="F24" s="31" t="s">
        <v>28</v>
      </c>
      <c r="G24" s="31"/>
      <c r="H24" s="31"/>
      <c r="I24" s="31"/>
    </row>
    <row r="30" spans="1:9" x14ac:dyDescent="0.25">
      <c r="D30" s="6"/>
    </row>
  </sheetData>
  <mergeCells count="4">
    <mergeCell ref="A21:F21"/>
    <mergeCell ref="A4:I4"/>
    <mergeCell ref="A1:I1"/>
    <mergeCell ref="F24:I24"/>
  </mergeCell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Cieloch Jacek</dc:creator>
  <cp:lastModifiedBy>Płochocka Mariola</cp:lastModifiedBy>
  <cp:lastPrinted>2023-09-25T12:24:18Z</cp:lastPrinted>
  <dcterms:created xsi:type="dcterms:W3CDTF">2023-05-10T06:23:07Z</dcterms:created>
  <dcterms:modified xsi:type="dcterms:W3CDTF">2023-09-25T12:24:21Z</dcterms:modified>
</cp:coreProperties>
</file>