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<sst xmlns="http://schemas.openxmlformats.org/spreadsheetml/2006/main" count="138" uniqueCount="91">
  <si>
    <t>Dodatek nr  2 do SWZ Załącznik do oferty na dostawę produktów leczniczych dla Zachodniego Centrum Medycznego Sp. z o.o. w Krośnie Odrzańskim
Szczegółowy opis przedmiotu zamówienia
Nr sprawy ZCM – ZP.270.18.2024</t>
  </si>
  <si>
    <t>l.p.</t>
  </si>
  <si>
    <t>Przedmiot zamówienia - nazwa międzynarodowa</t>
  </si>
  <si>
    <t>wymagana dawka</t>
  </si>
  <si>
    <t>wymagana droga podania</t>
  </si>
  <si>
    <t>wymagana postać i wielkość opakowania
j.m.</t>
  </si>
  <si>
    <t>szacunkowe zapotrz.wg j.m.</t>
  </si>
  <si>
    <t>cena jednostkowa netto wg j.m.</t>
  </si>
  <si>
    <t>wartość
netto</t>
  </si>
  <si>
    <t>stawka
VAT</t>
  </si>
  <si>
    <t xml:space="preserve">wartość brutto </t>
  </si>
  <si>
    <t>Pakiet 1 płyny do żywienia pozajelitowego</t>
  </si>
  <si>
    <t>Roztwór aminokwasów oraz roztwór węglowodanów w połączeniu z elektrolitami w stosunku objętościowym 1:1. Podanie do żyły głównej. Wartość energetyczna całkowita 1000kcal.</t>
  </si>
  <si>
    <t>1000ML</t>
  </si>
  <si>
    <t>iv</t>
  </si>
  <si>
    <t>flakon x 1</t>
  </si>
  <si>
    <t>Roztwór aminokwasów oraz roztwór węglowodanów w połączeniu z elektrolitami w stosunku objętościowym 1:1. Podanie do żyły głównej.</t>
  </si>
  <si>
    <t>2000ML</t>
  </si>
  <si>
    <t>Roztwór aminokwasów i elektrolitów bez zawartości węglowodanów. Podanie do żyły centralnej</t>
  </si>
  <si>
    <t>10% 500ML</t>
  </si>
  <si>
    <t>butelka</t>
  </si>
  <si>
    <t>Wodny roztwór aminokwasów bez zawartości elektrolitów i węglowodanów.</t>
  </si>
  <si>
    <t>8% 500ML</t>
  </si>
  <si>
    <t>10% emulsja tłuszczowa do wlewów dożylnych. Zawiera olej sojowy, lecytynę jaja i glicerol.</t>
  </si>
  <si>
    <t>500 ml</t>
  </si>
  <si>
    <t>opakowanie</t>
  </si>
  <si>
    <t>20% emulsja tłuszczowa do wlewów dożylnych. Zawiera olej sojowy, lecytynę jaja i glicerol.</t>
  </si>
  <si>
    <t>Zestaw 3 roztworów: aminokwasów, glukozy i emulsji tłuszczowej do wlewu do żyły głównej. Wartość energetyczna 1400 kcal.</t>
  </si>
  <si>
    <t>1540 ml</t>
  </si>
  <si>
    <t>worek 3 komorowy</t>
  </si>
  <si>
    <t>Zestaw 3 roztworów (aminokwasów i glukozy) i emulsji tłuszczowej do przygotowania wlewu do żyły głównej i obwodowej. Wartość energetyczna 1000 kcal.</t>
  </si>
  <si>
    <t>Preparat zawierający mikroelementy uzupełniający żywienie pozajelitowe</t>
  </si>
  <si>
    <t>xxx</t>
  </si>
  <si>
    <t>koncentrat do sporządzania roztworu do infuzji</t>
  </si>
  <si>
    <t>20 ampułek po 10ml</t>
  </si>
  <si>
    <t>Zestaw witamin rozpuszczalnych w wodzie i witamin rozpuszczalnych w
tłuszczach, pokrywający dzienne zapotrzebowanie w trakcie żywienia pozajelitowego</t>
  </si>
  <si>
    <t>proszek do sporządzania roztworu do wstrzykiwań i infuzji</t>
  </si>
  <si>
    <t>10 fiolek po 5 ml</t>
  </si>
  <si>
    <t xml:space="preserve">Natrii glycerophosphas
</t>
  </si>
  <si>
    <t xml:space="preserve">216 mg/ml
</t>
  </si>
  <si>
    <t>10 ampułek po 20 ml</t>
  </si>
  <si>
    <t>Roztwór aminokwasów z elektrolitami, glukozą i emulsją tłuszczową do infuzji do żyły centralnej. Wartość energetyczna 550 kcal.</t>
  </si>
  <si>
    <t>493 ml</t>
  </si>
  <si>
    <t>Roztwór aminokwasów z elektrolitami, glukozą i emulsją tłuszczową do infuzji do żyły centralnej. Wartość energetyczna 1100 kcal.</t>
  </si>
  <si>
    <t>986ml</t>
  </si>
  <si>
    <t>Roztwór aminokwasów z elektrolitami, glukozą i emulsją tłuszczową do infuzji do żyły centralnej I obwodowej. Wartość  energetyczna 800kcl.</t>
  </si>
  <si>
    <t>1206 ml</t>
  </si>
  <si>
    <t>Roztwór aminokwasów, glukozą i emulsją tłuszczową do infuzji do żyły centralnej. Preparat nie zawiera prawie elektrolitów. Wartość energetyczna 1100 kcal</t>
  </si>
  <si>
    <t>986 ml</t>
  </si>
  <si>
    <t>Roztwór aminokwasów, glukozy i emulsji tłuszczowej do infuzji do żyły centralnej. Preparat nie zawiera prawie elektrolitów. Wartość energetyczna 1600 kcal.</t>
  </si>
  <si>
    <t>1477 ml</t>
  </si>
  <si>
    <t>Roztwór aminokwasów z elektrolitami, glukozą i emulsją tłuszczową do infuzji do żyły centralne o zawartości 10,6g azotu</t>
  </si>
  <si>
    <t>1012 ml</t>
  </si>
  <si>
    <t>Roztwór aminokwasów z elektrolitami, glukozą i emulsją tłuszczową do infuzji do żyły centralnej o zawartości 15,9 g azotu</t>
  </si>
  <si>
    <t>1518 ml</t>
  </si>
  <si>
    <t>Roztwór aminokwasów z elektrolitami, glukozą i emulsją tłuszczową do infuzji do żyły centralnej o zawartości  21,2g azotu</t>
  </si>
  <si>
    <t>2025ml</t>
  </si>
  <si>
    <t>Roztwór aminokwasów do odżywiania pozajelitowego chorych z niewydolnością nerek. Zawiera prawie kompletny zestaw L- aminokwasów.</t>
  </si>
  <si>
    <t>250 ml</t>
  </si>
  <si>
    <t xml:space="preserve">butelka szklana   </t>
  </si>
  <si>
    <t>Dwupeptyd N(2)-L-alanylo-L- glutamina.Składnik diety żywieniowej w stanach podwyższonego katabolizmu I metaolizmu.</t>
  </si>
  <si>
    <t>100 ml</t>
  </si>
  <si>
    <t>Roztwór aminokwasów, glukozy, emulsji tłuszczowej i elektrolitów do infuzji do żyły centralnej lub obwodowej. Emulsja tłuszczowa jest mieszaniną oczyszczonego oleju z oliwek oraz oleju sojowego (w stosunku 80/20).
Trójkomorowy worek zawiera:
- 600 ml 5,5% roztwóru aminokwasów,
- 600 ml 20% roztworu glukozy,
- 300 ml 10% emulsji tłuszczowej.
Wartość energetyczna 910 kcal.</t>
  </si>
  <si>
    <t>1500ml</t>
  </si>
  <si>
    <t>wartość pakietu</t>
  </si>
  <si>
    <t>Pakiet 2 płyny do żywienia dojelitowego</t>
  </si>
  <si>
    <t xml:space="preserve">Dieta wysokoenergetyczna, bezglutenowa. Emulsja tłuszczowa zawierająca mieszankę tłuszczów roślinnych,bogata w wielonienasycone kwasy tłuszczowe, nie zawiera laktozy
</t>
  </si>
  <si>
    <t>500 ML</t>
  </si>
  <si>
    <t xml:space="preserve">Dieta normokaloryczna, 1 kcal/ml. Nie zawiera błonnika, glutenu, klinicznie wolna od laktozy, do żywienia dojelitowego przez zgłębnik
</t>
  </si>
  <si>
    <t>oryginal, 500 ml</t>
  </si>
  <si>
    <t>easy bag</t>
  </si>
  <si>
    <t xml:space="preserve">Dieta bezresztkowa, normokaloryczna (1kcal/ml), bezglutenowa, zawierająca tłuszcze LCD, o niskiej osmolarności ok. 265 mOsm/l
</t>
  </si>
  <si>
    <t xml:space="preserve"> 1000ml</t>
  </si>
  <si>
    <t xml:space="preserve">Dieta bezresztkowa, normokaloryczna 1 kcal/ml, oligopeptydowa zawierająca hydrolizat serwatki, tłuszcze MCT i lub bez ω-3 kwasy tłuszczowe, normokaloryczna 1 kcal/ml, o osmolarności do 300 mosmol/l
</t>
  </si>
  <si>
    <t>Dieta normokaloryczna (1kcal/ml), bogatoresztkowa normalizująca glikemię,  przeznaczona dla pacjentów chorych na cukrzycę, o niskiej zawartości węglowodanów (skrobia  i fruktoza) max. do 12g/100ml, o dużej  zawartości błonnika do 2,4g/100ml, zawierająca białka do 4,6 g/100 ml, o osmolarności 270 - 387 mosmol/l. /Nutrison Advanced Diason/ lub równoważne.</t>
  </si>
  <si>
    <t>Dieta normokaloryczna (1kcal/ml) bogatobiałkowa, immonomodulująca
bogatobiałkowa – co najmniej5,5g/100 ml z glutaminą i argininą, zawierająca tłuszcze MCT , bez lub z: ω-3 kwasy tłuszczowe, błonnikiem, o osmolarności do 315 mosmol/l.
/Nutrison Advanced Cubison/ lub równoważne.</t>
  </si>
  <si>
    <t>1000 ML</t>
  </si>
  <si>
    <t xml:space="preserve">Dieta normokaloryczna (1 kcal/ml) bogatoresztkowa, o wysokiej zawartości błonnika – co najmniej 1,5g/100ml, zawierająca białko, tłuszcze LCT i ω-3 kwasy tłuszczowe, o niskiej osmolarności do 285 mosmol/l, regulująca pracę jelit. Nutrison Multi Fibre lub równoważne  </t>
  </si>
  <si>
    <t>Dieta bezresztkowa, hiperkaloryczna (1,25 kcal/ml), wysokobiałkowa, bezglutenowa typu Nutrison Protein Plus lub równoważne</t>
  </si>
  <si>
    <t>1000 ml</t>
  </si>
  <si>
    <t>Odżywka w proszku, niekompletna pod względem zawartości składników odżywczych, o dużej zawartości białka, małej zawartości tłuszczu i węglowodanów oraz wapnia</t>
  </si>
  <si>
    <t>225 g proszek</t>
  </si>
  <si>
    <t>proszek</t>
  </si>
  <si>
    <t xml:space="preserve">Dieta bezresztkowa, wysokokaloryczna do 1,5 kcal/ml, bogatobiałkowa – do 21% energii białkowej, tłuszcze MCT/LCT bez lub z: ω-3 kwasy tłuszczowe, z lub bez błonnika, o osmolarności do 360 mosmol/l do leczenia żywieniowego drogą przewodu pokarmowego
</t>
  </si>
  <si>
    <t>500ml</t>
  </si>
  <si>
    <t>worek</t>
  </si>
  <si>
    <t>Przyrząd grawitacyjny do żywienia dojelitowego w wersji grawitacyjnej, uniwersalny do butelek I do opakowań miękkich typu pack</t>
  </si>
  <si>
    <t>Strzykawka do żywienia enteralnego z końcówką ENFit® o niecentrycznym położeniu. Strzykawka kompatybilna z cewnikami do żywienia enteralnego i koreczkami do żywienia enteralnego.
Wyrób sterylny, do jednorazowego użycia dla jednego pacjenta, pakowany pojedynczo.</t>
  </si>
  <si>
    <t>60ml</t>
  </si>
  <si>
    <t>szt.</t>
  </si>
  <si>
    <t>wartość zamówienia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</si>
</sst>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#,##0.00&quot; zł &quot;;#,##0.00&quot; zł &quot;;\-#&quot; zł &quot;;@\ "/>
    <numFmt numFmtId="166" formatCode="#,##0.00\ [$zł-415];[Red]\-#,##0.00\ [$zł-415]"/>
  </numFmts>
  <fonts count="48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Border="0" applyProtection="0">
      <alignment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13" fillId="0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36" fillId="0" borderId="3" applyNumberFormat="0" applyFill="0" applyAlignment="0" applyProtection="0"/>
    <xf numFmtId="0" fontId="37" fillId="35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" fillId="36" borderId="0" applyBorder="0" applyProtection="0">
      <alignment/>
    </xf>
    <xf numFmtId="0" fontId="41" fillId="37" borderId="0" applyNumberFormat="0" applyBorder="0" applyAlignment="0" applyProtection="0"/>
    <xf numFmtId="164" fontId="11" fillId="0" borderId="0" applyBorder="0" applyProtection="0">
      <alignment/>
    </xf>
    <xf numFmtId="0" fontId="11" fillId="0" borderId="0" applyBorder="0" applyProtection="0">
      <alignment/>
    </xf>
    <xf numFmtId="0" fontId="12" fillId="36" borderId="8" applyProtection="0">
      <alignment/>
    </xf>
    <xf numFmtId="0" fontId="42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Border="0" applyProtection="0">
      <alignment/>
    </xf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47" fillId="3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40" borderId="11" xfId="0" applyNumberFormat="1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 applyProtection="1">
      <alignment horizontal="center" vertical="center" wrapText="1"/>
      <protection/>
    </xf>
    <xf numFmtId="165" fontId="2" fillId="40" borderId="11" xfId="0" applyNumberFormat="1" applyFont="1" applyFill="1" applyBorder="1" applyAlignment="1" applyProtection="1">
      <alignment horizontal="center" vertical="center" wrapText="1"/>
      <protection/>
    </xf>
    <xf numFmtId="1" fontId="2" fillId="4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0" fontId="11" fillId="41" borderId="11" xfId="63" applyNumberFormat="1" applyFont="1" applyFill="1" applyBorder="1" applyAlignment="1" applyProtection="1">
      <alignment horizontal="left" vertical="center" wrapText="1"/>
      <protection/>
    </xf>
    <xf numFmtId="0" fontId="11" fillId="41" borderId="11" xfId="63" applyNumberFormat="1" applyFont="1" applyFill="1" applyBorder="1" applyAlignment="1" applyProtection="1">
      <alignment horizontal="center" vertical="center" wrapText="1"/>
      <protection/>
    </xf>
    <xf numFmtId="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vertical="center"/>
    </xf>
    <xf numFmtId="165" fontId="11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center" vertical="center"/>
    </xf>
    <xf numFmtId="9" fontId="11" fillId="41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5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2" fillId="42" borderId="12" xfId="0" applyNumberFormat="1" applyFont="1" applyFill="1" applyBorder="1" applyAlignment="1">
      <alignment horizontal="right" vertical="center"/>
    </xf>
    <xf numFmtId="1" fontId="2" fillId="42" borderId="12" xfId="0" applyNumberFormat="1" applyFont="1" applyFill="1" applyBorder="1" applyAlignment="1">
      <alignment horizontal="center" vertical="center"/>
    </xf>
    <xf numFmtId="0" fontId="11" fillId="41" borderId="11" xfId="63" applyNumberFormat="1" applyFont="1" applyFill="1" applyBorder="1" applyAlignment="1" applyProtection="1">
      <alignment vertical="center" wrapText="1"/>
      <protection/>
    </xf>
    <xf numFmtId="0" fontId="11" fillId="41" borderId="11" xfId="64" applyNumberFormat="1" applyFont="1" applyFill="1" applyBorder="1" applyAlignment="1" applyProtection="1">
      <alignment horizontal="center" vertical="center" wrapText="1"/>
      <protection/>
    </xf>
    <xf numFmtId="0" fontId="11" fillId="0" borderId="11" xfId="64" applyNumberFormat="1" applyFont="1" applyFill="1" applyBorder="1" applyAlignment="1" applyProtection="1">
      <alignment horizontal="center" vertical="center" wrapText="1"/>
      <protection/>
    </xf>
    <xf numFmtId="0" fontId="11" fillId="41" borderId="11" xfId="0" applyNumberFormat="1" applyFont="1" applyFill="1" applyBorder="1" applyAlignment="1">
      <alignment horizontal="center" vertical="center" wrapText="1"/>
    </xf>
    <xf numFmtId="166" fontId="11" fillId="41" borderId="11" xfId="0" applyNumberFormat="1" applyFont="1" applyFill="1" applyBorder="1" applyAlignment="1">
      <alignment horizontal="right" vertical="center" wrapText="1"/>
    </xf>
    <xf numFmtId="3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NumberFormat="1" applyFont="1" applyFill="1" applyBorder="1" applyAlignment="1">
      <alignment horizontal="right" vertical="center" wrapText="1"/>
    </xf>
    <xf numFmtId="165" fontId="2" fillId="42" borderId="11" xfId="0" applyNumberFormat="1" applyFont="1" applyFill="1" applyBorder="1" applyAlignment="1">
      <alignment horizontal="right" vertical="center"/>
    </xf>
    <xf numFmtId="1" fontId="2" fillId="4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43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 3" xfId="63"/>
    <cellStyle name="Normalny 4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FC1F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35">
      <selection activeCell="A28" sqref="A28:A39"/>
    </sheetView>
  </sheetViews>
  <sheetFormatPr defaultColWidth="10.50390625" defaultRowHeight="14.25"/>
  <cols>
    <col min="1" max="1" width="4.50390625" style="1" customWidth="1"/>
    <col min="2" max="2" width="31.25390625" style="1" customWidth="1"/>
    <col min="3" max="3" width="10.50390625" style="1" customWidth="1"/>
    <col min="4" max="4" width="12.25390625" style="1" customWidth="1"/>
    <col min="5" max="7" width="10.50390625" style="1" customWidth="1"/>
    <col min="8" max="8" width="13.25390625" style="1" customWidth="1"/>
    <col min="9" max="9" width="10.50390625" style="1" customWidth="1"/>
    <col min="10" max="10" width="13.625" style="1" customWidth="1"/>
    <col min="11" max="16384" width="10.50390625" style="1" customWidth="1"/>
  </cols>
  <sheetData>
    <row r="1" spans="1:10" ht="5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76.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ht="14.2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79.5" customHeight="1">
      <c r="A4" s="6">
        <v>1</v>
      </c>
      <c r="B4" s="7" t="s">
        <v>12</v>
      </c>
      <c r="C4" s="8" t="s">
        <v>13</v>
      </c>
      <c r="D4" s="9" t="s">
        <v>14</v>
      </c>
      <c r="E4" s="8" t="s">
        <v>15</v>
      </c>
      <c r="F4" s="10">
        <v>6</v>
      </c>
      <c r="G4" s="11"/>
      <c r="H4" s="12">
        <f aca="true" t="shared" si="0" ref="H4:H25">F4*G4</f>
        <v>0</v>
      </c>
      <c r="I4" s="13">
        <v>8</v>
      </c>
      <c r="J4" s="12">
        <f aca="true" t="shared" si="1" ref="J4:J25">ROUND(H4*I4/100+H4,2)</f>
        <v>0</v>
      </c>
    </row>
    <row r="5" spans="1:10" ht="53.25" customHeight="1">
      <c r="A5" s="6">
        <v>2</v>
      </c>
      <c r="B5" s="7" t="s">
        <v>16</v>
      </c>
      <c r="C5" s="8" t="s">
        <v>17</v>
      </c>
      <c r="D5" s="9" t="s">
        <v>14</v>
      </c>
      <c r="E5" s="8" t="s">
        <v>15</v>
      </c>
      <c r="F5" s="10">
        <v>4</v>
      </c>
      <c r="G5" s="11"/>
      <c r="H5" s="12">
        <f t="shared" si="0"/>
        <v>0</v>
      </c>
      <c r="I5" s="13">
        <v>8</v>
      </c>
      <c r="J5" s="12">
        <f t="shared" si="1"/>
        <v>0</v>
      </c>
    </row>
    <row r="6" spans="1:10" ht="46.5" customHeight="1">
      <c r="A6" s="6">
        <v>3</v>
      </c>
      <c r="B6" s="7" t="s">
        <v>18</v>
      </c>
      <c r="C6" s="14" t="s">
        <v>19</v>
      </c>
      <c r="D6" s="9" t="s">
        <v>14</v>
      </c>
      <c r="E6" s="8" t="s">
        <v>20</v>
      </c>
      <c r="F6" s="10">
        <v>10</v>
      </c>
      <c r="G6" s="11"/>
      <c r="H6" s="12">
        <f t="shared" si="0"/>
        <v>0</v>
      </c>
      <c r="I6" s="13">
        <v>8</v>
      </c>
      <c r="J6" s="12">
        <f t="shared" si="1"/>
        <v>0</v>
      </c>
    </row>
    <row r="7" spans="1:10" ht="30" customHeight="1">
      <c r="A7" s="6">
        <v>4</v>
      </c>
      <c r="B7" s="7" t="s">
        <v>21</v>
      </c>
      <c r="C7" s="14" t="s">
        <v>22</v>
      </c>
      <c r="D7" s="9" t="s">
        <v>14</v>
      </c>
      <c r="E7" s="8" t="s">
        <v>20</v>
      </c>
      <c r="F7" s="10">
        <v>10</v>
      </c>
      <c r="G7" s="11"/>
      <c r="H7" s="12">
        <f t="shared" si="0"/>
        <v>0</v>
      </c>
      <c r="I7" s="13">
        <v>8</v>
      </c>
      <c r="J7" s="12">
        <f t="shared" si="1"/>
        <v>0</v>
      </c>
    </row>
    <row r="8" spans="1:10" ht="41.25" customHeight="1">
      <c r="A8" s="6">
        <v>5</v>
      </c>
      <c r="B8" s="7" t="s">
        <v>23</v>
      </c>
      <c r="C8" s="8" t="s">
        <v>24</v>
      </c>
      <c r="D8" s="9" t="s">
        <v>14</v>
      </c>
      <c r="E8" s="8" t="s">
        <v>25</v>
      </c>
      <c r="F8" s="10">
        <v>20</v>
      </c>
      <c r="G8" s="11"/>
      <c r="H8" s="12">
        <f t="shared" si="0"/>
        <v>0</v>
      </c>
      <c r="I8" s="13">
        <v>8</v>
      </c>
      <c r="J8" s="12">
        <f t="shared" si="1"/>
        <v>0</v>
      </c>
    </row>
    <row r="9" spans="1:10" ht="40.5" customHeight="1">
      <c r="A9" s="6">
        <v>6</v>
      </c>
      <c r="B9" s="7" t="s">
        <v>26</v>
      </c>
      <c r="C9" s="8" t="s">
        <v>24</v>
      </c>
      <c r="D9" s="9" t="s">
        <v>14</v>
      </c>
      <c r="E9" s="8" t="s">
        <v>25</v>
      </c>
      <c r="F9" s="15">
        <v>10</v>
      </c>
      <c r="G9" s="11"/>
      <c r="H9" s="12">
        <f t="shared" si="0"/>
        <v>0</v>
      </c>
      <c r="I9" s="13">
        <v>8</v>
      </c>
      <c r="J9" s="12">
        <f t="shared" si="1"/>
        <v>0</v>
      </c>
    </row>
    <row r="10" spans="1:10" ht="51" customHeight="1">
      <c r="A10" s="6">
        <v>7</v>
      </c>
      <c r="B10" s="7" t="s">
        <v>27</v>
      </c>
      <c r="C10" s="8" t="s">
        <v>28</v>
      </c>
      <c r="D10" s="9" t="s">
        <v>14</v>
      </c>
      <c r="E10" s="8" t="s">
        <v>29</v>
      </c>
      <c r="F10" s="10">
        <v>100</v>
      </c>
      <c r="G10" s="11"/>
      <c r="H10" s="12">
        <f t="shared" si="0"/>
        <v>0</v>
      </c>
      <c r="I10" s="13">
        <v>8</v>
      </c>
      <c r="J10" s="12">
        <f t="shared" si="1"/>
        <v>0</v>
      </c>
    </row>
    <row r="11" spans="1:10" ht="63.75" customHeight="1">
      <c r="A11" s="6">
        <v>8</v>
      </c>
      <c r="B11" s="7" t="s">
        <v>30</v>
      </c>
      <c r="C11" s="8">
        <v>1440</v>
      </c>
      <c r="D11" s="9" t="s">
        <v>14</v>
      </c>
      <c r="E11" s="8" t="s">
        <v>29</v>
      </c>
      <c r="F11" s="10">
        <v>50</v>
      </c>
      <c r="G11" s="11"/>
      <c r="H11" s="12">
        <f t="shared" si="0"/>
        <v>0</v>
      </c>
      <c r="I11" s="13">
        <v>8</v>
      </c>
      <c r="J11" s="12">
        <f t="shared" si="1"/>
        <v>0</v>
      </c>
    </row>
    <row r="12" spans="1:10" ht="51">
      <c r="A12" s="6">
        <v>9</v>
      </c>
      <c r="B12" s="16" t="s">
        <v>31</v>
      </c>
      <c r="C12" s="9" t="s">
        <v>32</v>
      </c>
      <c r="D12" s="9" t="s">
        <v>33</v>
      </c>
      <c r="E12" s="17" t="s">
        <v>34</v>
      </c>
      <c r="F12" s="6">
        <v>10</v>
      </c>
      <c r="G12" s="18"/>
      <c r="H12" s="12">
        <f t="shared" si="0"/>
        <v>0</v>
      </c>
      <c r="I12" s="13">
        <v>8</v>
      </c>
      <c r="J12" s="12">
        <f t="shared" si="1"/>
        <v>0</v>
      </c>
    </row>
    <row r="13" spans="1:10" ht="69.75" customHeight="1">
      <c r="A13" s="6">
        <v>10</v>
      </c>
      <c r="B13" s="16" t="s">
        <v>35</v>
      </c>
      <c r="C13" s="9" t="s">
        <v>32</v>
      </c>
      <c r="D13" s="9" t="s">
        <v>36</v>
      </c>
      <c r="E13" s="17" t="s">
        <v>37</v>
      </c>
      <c r="F13" s="6">
        <v>15</v>
      </c>
      <c r="G13" s="18"/>
      <c r="H13" s="12">
        <f t="shared" si="0"/>
        <v>0</v>
      </c>
      <c r="I13" s="13">
        <v>8</v>
      </c>
      <c r="J13" s="12">
        <f t="shared" si="1"/>
        <v>0</v>
      </c>
    </row>
    <row r="14" spans="1:10" ht="75.75" customHeight="1">
      <c r="A14" s="6">
        <v>11</v>
      </c>
      <c r="B14" s="16" t="s">
        <v>38</v>
      </c>
      <c r="C14" s="9" t="s">
        <v>39</v>
      </c>
      <c r="D14" s="9" t="s">
        <v>36</v>
      </c>
      <c r="E14" s="17" t="s">
        <v>40</v>
      </c>
      <c r="F14" s="6">
        <v>2</v>
      </c>
      <c r="G14" s="18"/>
      <c r="H14" s="12">
        <f t="shared" si="0"/>
        <v>0</v>
      </c>
      <c r="I14" s="13">
        <v>8</v>
      </c>
      <c r="J14" s="12">
        <f t="shared" si="1"/>
        <v>0</v>
      </c>
    </row>
    <row r="15" spans="1:10" ht="66" customHeight="1">
      <c r="A15" s="6">
        <v>12</v>
      </c>
      <c r="B15" s="7" t="s">
        <v>41</v>
      </c>
      <c r="C15" s="8" t="s">
        <v>42</v>
      </c>
      <c r="D15" s="9" t="s">
        <v>14</v>
      </c>
      <c r="E15" s="8" t="s">
        <v>29</v>
      </c>
      <c r="F15" s="10">
        <v>6</v>
      </c>
      <c r="G15" s="11"/>
      <c r="H15" s="12">
        <f t="shared" si="0"/>
        <v>0</v>
      </c>
      <c r="I15" s="13">
        <v>8</v>
      </c>
      <c r="J15" s="12">
        <f t="shared" si="1"/>
        <v>0</v>
      </c>
    </row>
    <row r="16" spans="1:10" ht="69" customHeight="1">
      <c r="A16" s="6">
        <v>13</v>
      </c>
      <c r="B16" s="7" t="s">
        <v>43</v>
      </c>
      <c r="C16" s="8" t="s">
        <v>44</v>
      </c>
      <c r="D16" s="9" t="s">
        <v>14</v>
      </c>
      <c r="E16" s="8" t="s">
        <v>29</v>
      </c>
      <c r="F16" s="10">
        <v>4</v>
      </c>
      <c r="G16" s="11"/>
      <c r="H16" s="12">
        <f t="shared" si="0"/>
        <v>0</v>
      </c>
      <c r="I16" s="13">
        <v>8</v>
      </c>
      <c r="J16" s="12">
        <f t="shared" si="1"/>
        <v>0</v>
      </c>
    </row>
    <row r="17" spans="1:10" ht="61.5" customHeight="1">
      <c r="A17" s="6">
        <v>14</v>
      </c>
      <c r="B17" s="7" t="s">
        <v>45</v>
      </c>
      <c r="C17" s="8" t="s">
        <v>46</v>
      </c>
      <c r="D17" s="9" t="s">
        <v>14</v>
      </c>
      <c r="E17" s="8" t="s">
        <v>29</v>
      </c>
      <c r="F17" s="10">
        <v>4</v>
      </c>
      <c r="G17" s="11"/>
      <c r="H17" s="12">
        <f t="shared" si="0"/>
        <v>0</v>
      </c>
      <c r="I17" s="13">
        <v>8</v>
      </c>
      <c r="J17" s="12">
        <f t="shared" si="1"/>
        <v>0</v>
      </c>
    </row>
    <row r="18" spans="1:10" ht="68.25" customHeight="1">
      <c r="A18" s="6">
        <v>15</v>
      </c>
      <c r="B18" s="7" t="s">
        <v>47</v>
      </c>
      <c r="C18" s="8" t="s">
        <v>48</v>
      </c>
      <c r="D18" s="9" t="s">
        <v>14</v>
      </c>
      <c r="E18" s="8" t="s">
        <v>29</v>
      </c>
      <c r="F18" s="10">
        <v>4</v>
      </c>
      <c r="G18" s="11"/>
      <c r="H18" s="12">
        <f t="shared" si="0"/>
        <v>0</v>
      </c>
      <c r="I18" s="13">
        <v>8</v>
      </c>
      <c r="J18" s="12">
        <f t="shared" si="1"/>
        <v>0</v>
      </c>
    </row>
    <row r="19" spans="1:10" ht="73.5" customHeight="1">
      <c r="A19" s="6">
        <v>16</v>
      </c>
      <c r="B19" s="7" t="s">
        <v>49</v>
      </c>
      <c r="C19" s="8" t="s">
        <v>50</v>
      </c>
      <c r="D19" s="9" t="s">
        <v>14</v>
      </c>
      <c r="E19" s="8" t="s">
        <v>29</v>
      </c>
      <c r="F19" s="10">
        <v>4</v>
      </c>
      <c r="G19" s="11"/>
      <c r="H19" s="12">
        <f t="shared" si="0"/>
        <v>0</v>
      </c>
      <c r="I19" s="13">
        <v>8</v>
      </c>
      <c r="J19" s="12">
        <f t="shared" si="1"/>
        <v>0</v>
      </c>
    </row>
    <row r="20" spans="1:10" ht="46.5" customHeight="1">
      <c r="A20" s="6">
        <v>17</v>
      </c>
      <c r="B20" s="7" t="s">
        <v>51</v>
      </c>
      <c r="C20" s="8" t="s">
        <v>52</v>
      </c>
      <c r="D20" s="9" t="s">
        <v>14</v>
      </c>
      <c r="E20" s="8" t="s">
        <v>29</v>
      </c>
      <c r="F20" s="10">
        <v>4</v>
      </c>
      <c r="G20" s="11"/>
      <c r="H20" s="12">
        <f t="shared" si="0"/>
        <v>0</v>
      </c>
      <c r="I20" s="13">
        <v>8</v>
      </c>
      <c r="J20" s="12">
        <f t="shared" si="1"/>
        <v>0</v>
      </c>
    </row>
    <row r="21" spans="1:10" ht="52.5" customHeight="1">
      <c r="A21" s="6">
        <v>18</v>
      </c>
      <c r="B21" s="7" t="s">
        <v>53</v>
      </c>
      <c r="C21" s="8" t="s">
        <v>54</v>
      </c>
      <c r="D21" s="9" t="s">
        <v>14</v>
      </c>
      <c r="E21" s="8" t="s">
        <v>29</v>
      </c>
      <c r="F21" s="10">
        <v>4</v>
      </c>
      <c r="G21" s="11"/>
      <c r="H21" s="12">
        <f t="shared" si="0"/>
        <v>0</v>
      </c>
      <c r="I21" s="13">
        <v>8</v>
      </c>
      <c r="J21" s="12">
        <f t="shared" si="1"/>
        <v>0</v>
      </c>
    </row>
    <row r="22" spans="1:10" ht="60.75" customHeight="1">
      <c r="A22" s="6">
        <v>19</v>
      </c>
      <c r="B22" s="7" t="s">
        <v>55</v>
      </c>
      <c r="C22" s="8" t="s">
        <v>56</v>
      </c>
      <c r="D22" s="9" t="s">
        <v>14</v>
      </c>
      <c r="E22" s="8" t="s">
        <v>29</v>
      </c>
      <c r="F22" s="10">
        <v>10</v>
      </c>
      <c r="G22" s="11"/>
      <c r="H22" s="12">
        <f t="shared" si="0"/>
        <v>0</v>
      </c>
      <c r="I22" s="13">
        <v>8</v>
      </c>
      <c r="J22" s="12">
        <f t="shared" si="1"/>
        <v>0</v>
      </c>
    </row>
    <row r="23" spans="1:10" ht="65.25" customHeight="1">
      <c r="A23" s="6">
        <v>20</v>
      </c>
      <c r="B23" s="7" t="s">
        <v>57</v>
      </c>
      <c r="C23" s="8" t="s">
        <v>58</v>
      </c>
      <c r="D23" s="9" t="s">
        <v>14</v>
      </c>
      <c r="E23" s="8" t="s">
        <v>59</v>
      </c>
      <c r="F23" s="10">
        <v>2</v>
      </c>
      <c r="G23" s="11"/>
      <c r="H23" s="12">
        <f t="shared" si="0"/>
        <v>0</v>
      </c>
      <c r="I23" s="13">
        <v>8</v>
      </c>
      <c r="J23" s="12">
        <f t="shared" si="1"/>
        <v>0</v>
      </c>
    </row>
    <row r="24" spans="1:10" ht="60" customHeight="1">
      <c r="A24" s="6">
        <v>21</v>
      </c>
      <c r="B24" s="7" t="s">
        <v>60</v>
      </c>
      <c r="C24" s="8" t="s">
        <v>61</v>
      </c>
      <c r="D24" s="9" t="s">
        <v>14</v>
      </c>
      <c r="E24" s="8" t="s">
        <v>59</v>
      </c>
      <c r="F24" s="10">
        <v>2</v>
      </c>
      <c r="G24" s="11"/>
      <c r="H24" s="12">
        <f t="shared" si="0"/>
        <v>0</v>
      </c>
      <c r="I24" s="13">
        <v>8</v>
      </c>
      <c r="J24" s="12">
        <f t="shared" si="1"/>
        <v>0</v>
      </c>
    </row>
    <row r="25" spans="1:10" ht="151.5" customHeight="1">
      <c r="A25" s="6">
        <v>22</v>
      </c>
      <c r="B25" s="7" t="s">
        <v>62</v>
      </c>
      <c r="C25" s="8" t="s">
        <v>63</v>
      </c>
      <c r="D25" s="9" t="s">
        <v>14</v>
      </c>
      <c r="E25" s="8" t="s">
        <v>29</v>
      </c>
      <c r="F25" s="10">
        <v>50</v>
      </c>
      <c r="G25" s="11"/>
      <c r="H25" s="12">
        <f t="shared" si="0"/>
        <v>0</v>
      </c>
      <c r="I25" s="13">
        <v>8</v>
      </c>
      <c r="J25" s="12">
        <f t="shared" si="1"/>
        <v>0</v>
      </c>
    </row>
    <row r="26" spans="1:10" ht="14.25" customHeight="1">
      <c r="A26" s="34" t="s">
        <v>64</v>
      </c>
      <c r="B26" s="34"/>
      <c r="C26" s="34"/>
      <c r="D26" s="34"/>
      <c r="E26" s="34"/>
      <c r="F26" s="34"/>
      <c r="G26" s="34"/>
      <c r="H26" s="19">
        <f>SUM(H4:H25)</f>
        <v>0</v>
      </c>
      <c r="I26" s="20"/>
      <c r="J26" s="19">
        <f>SUM(J4:J25)</f>
        <v>0</v>
      </c>
    </row>
    <row r="27" spans="1:10" ht="14.25" customHeight="1">
      <c r="A27" s="33" t="s">
        <v>65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93" customHeight="1">
      <c r="A28" s="6">
        <v>1</v>
      </c>
      <c r="B28" s="7" t="s">
        <v>66</v>
      </c>
      <c r="C28" s="8" t="s">
        <v>67</v>
      </c>
      <c r="D28" s="9"/>
      <c r="E28" s="8" t="s">
        <v>20</v>
      </c>
      <c r="F28" s="10">
        <v>10</v>
      </c>
      <c r="G28" s="11"/>
      <c r="H28" s="12">
        <f aca="true" t="shared" si="2" ref="H28:H39">F28*G28</f>
        <v>0</v>
      </c>
      <c r="I28" s="13">
        <v>5</v>
      </c>
      <c r="J28" s="12">
        <f aca="true" t="shared" si="3" ref="J28:J39">ROUND(H28*I28/100+H28,2)</f>
        <v>0</v>
      </c>
    </row>
    <row r="29" spans="1:10" ht="75" customHeight="1">
      <c r="A29" s="6">
        <v>2</v>
      </c>
      <c r="B29" s="7" t="s">
        <v>68</v>
      </c>
      <c r="C29" s="8" t="s">
        <v>69</v>
      </c>
      <c r="D29" s="9"/>
      <c r="E29" s="8" t="s">
        <v>70</v>
      </c>
      <c r="F29" s="10">
        <v>50</v>
      </c>
      <c r="G29" s="11"/>
      <c r="H29" s="12">
        <f t="shared" si="2"/>
        <v>0</v>
      </c>
      <c r="I29" s="13">
        <v>5</v>
      </c>
      <c r="J29" s="12">
        <f t="shared" si="3"/>
        <v>0</v>
      </c>
    </row>
    <row r="30" spans="1:10" ht="88.5" customHeight="1">
      <c r="A30" s="6">
        <v>3</v>
      </c>
      <c r="B30" s="7" t="s">
        <v>71</v>
      </c>
      <c r="C30" s="8" t="s">
        <v>72</v>
      </c>
      <c r="D30" s="9"/>
      <c r="E30" s="8" t="s">
        <v>25</v>
      </c>
      <c r="F30" s="10">
        <v>1500</v>
      </c>
      <c r="G30" s="11"/>
      <c r="H30" s="12">
        <f t="shared" si="2"/>
        <v>0</v>
      </c>
      <c r="I30" s="13">
        <v>5</v>
      </c>
      <c r="J30" s="12">
        <f t="shared" si="3"/>
        <v>0</v>
      </c>
    </row>
    <row r="31" spans="1:10" ht="93" customHeight="1">
      <c r="A31" s="6">
        <v>4</v>
      </c>
      <c r="B31" s="7" t="s">
        <v>73</v>
      </c>
      <c r="C31" s="8" t="s">
        <v>24</v>
      </c>
      <c r="D31" s="9"/>
      <c r="E31" s="8" t="s">
        <v>25</v>
      </c>
      <c r="F31" s="10">
        <v>20</v>
      </c>
      <c r="G31" s="11"/>
      <c r="H31" s="12">
        <f t="shared" si="2"/>
        <v>0</v>
      </c>
      <c r="I31" s="13">
        <v>5</v>
      </c>
      <c r="J31" s="12">
        <f t="shared" si="3"/>
        <v>0</v>
      </c>
    </row>
    <row r="32" spans="1:10" ht="147" customHeight="1">
      <c r="A32" s="6">
        <v>5</v>
      </c>
      <c r="B32" s="7" t="s">
        <v>74</v>
      </c>
      <c r="C32" s="8" t="s">
        <v>72</v>
      </c>
      <c r="D32" s="9"/>
      <c r="E32" s="8" t="s">
        <v>25</v>
      </c>
      <c r="F32" s="10">
        <v>600</v>
      </c>
      <c r="G32" s="11"/>
      <c r="H32" s="12">
        <f t="shared" si="2"/>
        <v>0</v>
      </c>
      <c r="I32" s="13">
        <v>5</v>
      </c>
      <c r="J32" s="12">
        <f t="shared" si="3"/>
        <v>0</v>
      </c>
    </row>
    <row r="33" spans="1:10" ht="138.75" customHeight="1">
      <c r="A33" s="6">
        <v>6</v>
      </c>
      <c r="B33" s="21" t="s">
        <v>75</v>
      </c>
      <c r="C33" s="8" t="s">
        <v>76</v>
      </c>
      <c r="D33" s="9"/>
      <c r="E33" s="8" t="s">
        <v>25</v>
      </c>
      <c r="F33" s="10">
        <v>900</v>
      </c>
      <c r="G33" s="11"/>
      <c r="H33" s="12">
        <f t="shared" si="2"/>
        <v>0</v>
      </c>
      <c r="I33" s="13">
        <v>5</v>
      </c>
      <c r="J33" s="12">
        <f t="shared" si="3"/>
        <v>0</v>
      </c>
    </row>
    <row r="34" spans="1:10" ht="109.5" customHeight="1">
      <c r="A34" s="6">
        <v>7</v>
      </c>
      <c r="B34" s="7" t="s">
        <v>77</v>
      </c>
      <c r="C34" s="8" t="s">
        <v>72</v>
      </c>
      <c r="D34" s="9"/>
      <c r="E34" s="8" t="s">
        <v>25</v>
      </c>
      <c r="F34" s="10">
        <v>20</v>
      </c>
      <c r="G34" s="11"/>
      <c r="H34" s="12">
        <f t="shared" si="2"/>
        <v>0</v>
      </c>
      <c r="I34" s="13">
        <v>5</v>
      </c>
      <c r="J34" s="12">
        <f t="shared" si="3"/>
        <v>0</v>
      </c>
    </row>
    <row r="35" spans="1:10" ht="66.75" customHeight="1">
      <c r="A35" s="6">
        <v>8</v>
      </c>
      <c r="B35" s="7" t="s">
        <v>78</v>
      </c>
      <c r="C35" s="8" t="s">
        <v>79</v>
      </c>
      <c r="D35" s="9"/>
      <c r="E35" s="8" t="s">
        <v>25</v>
      </c>
      <c r="F35" s="10">
        <v>20</v>
      </c>
      <c r="G35" s="11"/>
      <c r="H35" s="12">
        <f t="shared" si="2"/>
        <v>0</v>
      </c>
      <c r="I35" s="13">
        <v>5</v>
      </c>
      <c r="J35" s="12">
        <f t="shared" si="3"/>
        <v>0</v>
      </c>
    </row>
    <row r="36" spans="1:10" ht="75" customHeight="1">
      <c r="A36" s="6">
        <v>9</v>
      </c>
      <c r="B36" s="7" t="s">
        <v>80</v>
      </c>
      <c r="C36" s="8" t="s">
        <v>81</v>
      </c>
      <c r="D36" s="9"/>
      <c r="E36" s="8" t="s">
        <v>82</v>
      </c>
      <c r="F36" s="10">
        <v>40</v>
      </c>
      <c r="G36" s="11"/>
      <c r="H36" s="12">
        <f t="shared" si="2"/>
        <v>0</v>
      </c>
      <c r="I36" s="13">
        <v>5</v>
      </c>
      <c r="J36" s="12">
        <f t="shared" si="3"/>
        <v>0</v>
      </c>
    </row>
    <row r="37" spans="1:10" ht="117.75" customHeight="1">
      <c r="A37" s="6">
        <v>10</v>
      </c>
      <c r="B37" s="7" t="s">
        <v>83</v>
      </c>
      <c r="C37" s="22" t="s">
        <v>84</v>
      </c>
      <c r="D37" s="9"/>
      <c r="E37" s="8" t="s">
        <v>85</v>
      </c>
      <c r="F37" s="23">
        <v>20</v>
      </c>
      <c r="G37" s="11"/>
      <c r="H37" s="12">
        <f t="shared" si="2"/>
        <v>0</v>
      </c>
      <c r="I37" s="13">
        <v>5</v>
      </c>
      <c r="J37" s="12">
        <f t="shared" si="3"/>
        <v>0</v>
      </c>
    </row>
    <row r="38" spans="1:10" ht="72" customHeight="1">
      <c r="A38" s="6">
        <v>11</v>
      </c>
      <c r="B38" s="7" t="s">
        <v>86</v>
      </c>
      <c r="C38" s="8" t="s">
        <v>32</v>
      </c>
      <c r="D38" s="24"/>
      <c r="E38" s="24"/>
      <c r="F38" s="24">
        <v>3500</v>
      </c>
      <c r="G38" s="25"/>
      <c r="H38" s="12">
        <f t="shared" si="2"/>
        <v>0</v>
      </c>
      <c r="I38" s="26">
        <v>8</v>
      </c>
      <c r="J38" s="27">
        <f t="shared" si="3"/>
        <v>0</v>
      </c>
    </row>
    <row r="39" spans="1:10" ht="102">
      <c r="A39" s="6">
        <v>12</v>
      </c>
      <c r="B39" s="7" t="s">
        <v>87</v>
      </c>
      <c r="C39" s="8" t="s">
        <v>88</v>
      </c>
      <c r="D39" s="24"/>
      <c r="E39" s="24" t="s">
        <v>89</v>
      </c>
      <c r="F39" s="24">
        <v>200</v>
      </c>
      <c r="G39" s="25"/>
      <c r="H39" s="12">
        <f t="shared" si="2"/>
        <v>0</v>
      </c>
      <c r="I39" s="26">
        <v>8</v>
      </c>
      <c r="J39" s="27">
        <f t="shared" si="3"/>
        <v>0</v>
      </c>
    </row>
    <row r="40" spans="1:10" ht="14.25">
      <c r="A40" s="34" t="s">
        <v>64</v>
      </c>
      <c r="B40" s="34"/>
      <c r="C40" s="34"/>
      <c r="D40" s="34"/>
      <c r="E40" s="34"/>
      <c r="F40" s="34"/>
      <c r="G40" s="34"/>
      <c r="H40" s="28">
        <f>SUM(H28:H39)</f>
        <v>0</v>
      </c>
      <c r="I40" s="29"/>
      <c r="J40" s="28">
        <f>SUM(J28:J39)</f>
        <v>0</v>
      </c>
    </row>
    <row r="41" spans="1:10" ht="13.5" customHeight="1">
      <c r="A41" s="35" t="s">
        <v>90</v>
      </c>
      <c r="B41" s="35"/>
      <c r="C41" s="35"/>
      <c r="D41" s="35"/>
      <c r="E41" s="35"/>
      <c r="F41" s="35"/>
      <c r="G41" s="35"/>
      <c r="H41" s="30">
        <f>SUM(H26+H40)</f>
        <v>0</v>
      </c>
      <c r="I41" s="31"/>
      <c r="J41" s="30">
        <f>SUM(J26+J40)</f>
        <v>0</v>
      </c>
    </row>
  </sheetData>
  <sheetProtection selectLockedCells="1" selectUnlockedCells="1"/>
  <mergeCells count="6">
    <mergeCell ref="A1:J1"/>
    <mergeCell ref="A3:J3"/>
    <mergeCell ref="A26:G26"/>
    <mergeCell ref="A27:J27"/>
    <mergeCell ref="A40:G40"/>
    <mergeCell ref="A41:G41"/>
  </mergeCells>
  <printOptions/>
  <pageMargins left="0" right="0" top="0.1388888888888889" bottom="0.1388888888888889" header="0" footer="0"/>
  <pageSetup firstPageNumber="1" useFirstPageNumber="1" horizontalDpi="600" verticalDpi="600" orientation="portrait" pageOrder="overThenDown" paperSize="9" scale="66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Dagmara Rosińska-Chowaniec</cp:lastModifiedBy>
  <cp:lastPrinted>2024-04-29T06:39:10Z</cp:lastPrinted>
  <dcterms:modified xsi:type="dcterms:W3CDTF">2024-04-29T08:26:02Z</dcterms:modified>
  <cp:category/>
  <cp:version/>
  <cp:contentType/>
  <cp:contentStatus/>
</cp:coreProperties>
</file>