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20" windowHeight="12555" activeTab="0"/>
  </bookViews>
  <sheets>
    <sheet name="Inwestorski-ETAP II" sheetId="1" r:id="rId1"/>
  </sheets>
  <definedNames>
    <definedName name="_xlnm.Print_Area" localSheetId="0">'Inwestorski-ETAP II'!$A$1:$G$78</definedName>
    <definedName name="_xlnm.Print_Titles" localSheetId="0">'Inwestorski-ETAP II'!$4:$5</definedName>
  </definedNames>
  <calcPr fullCalcOnLoad="1"/>
</workbook>
</file>

<file path=xl/sharedStrings.xml><?xml version="1.0" encoding="utf-8"?>
<sst xmlns="http://schemas.openxmlformats.org/spreadsheetml/2006/main" count="232" uniqueCount="116">
  <si>
    <t>L,p.</t>
  </si>
  <si>
    <t>Pozycja wg 
specyfikacji</t>
  </si>
  <si>
    <t>Wyszczególnienie elementów
 rozliczeniowych</t>
  </si>
  <si>
    <t>Wartość</t>
  </si>
  <si>
    <t>x</t>
  </si>
  <si>
    <t>szt.</t>
  </si>
  <si>
    <t>Jednostka             nazwa     ilość</t>
  </si>
  <si>
    <t>m</t>
  </si>
  <si>
    <t>ROBOTY ZIEMNE</t>
  </si>
  <si>
    <t>ROBOTY PRZYGOTOWAWCZE</t>
  </si>
  <si>
    <t>Cena jednostk.</t>
  </si>
  <si>
    <t>D-01.00.00</t>
  </si>
  <si>
    <t>D-01.02.04</t>
  </si>
  <si>
    <t>D-02.00.00</t>
  </si>
  <si>
    <t>D-02.01.01</t>
  </si>
  <si>
    <t>km</t>
  </si>
  <si>
    <t>D-01.01.01</t>
  </si>
  <si>
    <t>D-03.00.00</t>
  </si>
  <si>
    <t>PODBUDOWY</t>
  </si>
  <si>
    <t>NAWIERZCHNIE</t>
  </si>
  <si>
    <t>D-04.00.00</t>
  </si>
  <si>
    <t>D-05.00.00</t>
  </si>
  <si>
    <t>Kosztorys sporządzono na podstawie Rozporządzenia Ministra Infrastruktury z dnia 18 maja 2004 r. w sprawie określenia metod i podstaw sporządzania kosztorysu inwestorskiego, obliczania planowanych kosztów prac projektowych oraz planowanych kosztów robót budowlanych określonych w programie funkcjonalno-użytkowym.</t>
  </si>
  <si>
    <t>ODWODNIENIE I URZĄDZENIA OBCE</t>
  </si>
  <si>
    <t>m2</t>
  </si>
  <si>
    <t>m3</t>
  </si>
  <si>
    <t>D-03.02.01a</t>
  </si>
  <si>
    <t>D-08.00.00</t>
  </si>
  <si>
    <t>ELEMENTY ULIC</t>
  </si>
  <si>
    <t>D-08.01.01</t>
  </si>
  <si>
    <t>D-08.03.01</t>
  </si>
  <si>
    <t>Roboty pomiarowe dla trasy drogowej w terenie równinnym + operat powykonawczy</t>
  </si>
  <si>
    <t>D-01.02.01</t>
  </si>
  <si>
    <t>- o średnicy 36-45 cm</t>
  </si>
  <si>
    <t>- o średnicy 46-55 cm</t>
  </si>
  <si>
    <t>D-01.02.02</t>
  </si>
  <si>
    <t>D-04.01.01</t>
  </si>
  <si>
    <t>D-04.08.01</t>
  </si>
  <si>
    <t>D-05.03.13</t>
  </si>
  <si>
    <t>ROBOTY WYKOŃCZENIOWE</t>
  </si>
  <si>
    <t>D-06.01.01</t>
  </si>
  <si>
    <t>D-06.00.00</t>
  </si>
  <si>
    <t>D-07.00.00</t>
  </si>
  <si>
    <t>URZĄDZENIA BEZPIECZEŃSTWA RUCHU</t>
  </si>
  <si>
    <t>Oznakowanie poziome</t>
  </si>
  <si>
    <t>D-07.01.01</t>
  </si>
  <si>
    <t>Oznakowanie pionowe</t>
  </si>
  <si>
    <t>D-07.02.01</t>
  </si>
  <si>
    <t xml:space="preserve">Oczyszczenie i skropienie warstw konstrukcyjnych </t>
  </si>
  <si>
    <t>D-04.08.04</t>
  </si>
  <si>
    <t>Humusowanie poboczy i pasa zieleni z obsianiem trawą, przy grubości humusowania 10 cm</t>
  </si>
  <si>
    <t>D-05.03.01</t>
  </si>
  <si>
    <t>Profilowanie i zagęszczanie podłoża</t>
  </si>
  <si>
    <t>Ustawienie znaków ostrzegawczych</t>
  </si>
  <si>
    <t>Ustawienie znaków nakazu</t>
  </si>
  <si>
    <t>Usunięcie (ścięcie) drzew wraz z wywozem w miejsce wskazane przez Inwestora:</t>
  </si>
  <si>
    <t>Zabezpieczenie kabli rurami osłonowymi dwudzielnymi typu AROT - PS110</t>
  </si>
  <si>
    <t>Nawierzchnia asfaltowych zjazdów gospodarczych przez chodnik</t>
  </si>
  <si>
    <t>Ułożenie krawężnika bet. 15x30 cm na ławie betonowej z oporem o przekroju 0,10 m2</t>
  </si>
  <si>
    <t>D-02.01.03</t>
  </si>
  <si>
    <t>Wykopy mechaniczne (koparką) w gruncie kat. I-II z transportem na odległość 50 km (dokop) – grunt niespoisty o wskaźniku różnoziarnistości powyżej 5</t>
  </si>
  <si>
    <t>Wykonanie nasypów mechaniczne (koparką) w gruncie kat. I-II z transportem na odległość do 1 km  z formowaniem i zagęszczaniem nasypu</t>
  </si>
  <si>
    <t>Podbudowa z gruntu stabilizowanego cementem, gruntocement przygotowany na miejscu o Rm=1,5 MPa w raz z pielęgnacją, gr. 10 cm po zagęszczeniu</t>
  </si>
  <si>
    <t>- o średnicy 16-35 cm</t>
  </si>
  <si>
    <t>- o średnicy  ponad 75 cm</t>
  </si>
  <si>
    <t>- o średnicy 56-75 cm</t>
  </si>
  <si>
    <t>Zdjęcie warstwy humusu wg tabeli - do ponownego wykorzystania</t>
  </si>
  <si>
    <t>Zdjęcie warstwy humusu wg tabeli z wywiezieniem na składowisko Wykonawcy</t>
  </si>
  <si>
    <t>Wykopy mechaniczne (koparką) w gruncie kat. III na odkład</t>
  </si>
  <si>
    <t>Podbudowa z kruszywa łamanego stab. mech., gr. zmienna - wyrównanie</t>
  </si>
  <si>
    <t>Podbudowa z kruszywa łamanego stab. mech., gr. 20 cm po zagęszczeniu</t>
  </si>
  <si>
    <t>Podbudowa z kruszywa łamanego stab. mech., gr. 10 cm - ścieżka rowerowa</t>
  </si>
  <si>
    <t xml:space="preserve">Nawierzchnia chodnika/ścieżki rowerowej  z betonu asfaltowego gr. 4 cm </t>
  </si>
  <si>
    <t>Plantowanie ręczne skarp i dna wykopów w gruncie kat. I-III</t>
  </si>
  <si>
    <t>Plantowanie ręczne skarp i korony nasypów w gruncie kat. I-III</t>
  </si>
  <si>
    <t>D-06.01.02</t>
  </si>
  <si>
    <t>Umocnienie dna i skarp rowów narzutem kamiennym na zaprawie cementowej</t>
  </si>
  <si>
    <t>D.06.01.02</t>
  </si>
  <si>
    <t>Umocnienie poboczy kruszywem łamanym wymieszanym z destruktem bitumicznym stabilizowanym mechanicznie grubości 10 cm wraz z zagęszczeniem i profilowaniem</t>
  </si>
  <si>
    <t>Ułożenie  ścieków z prefabrykowanych elementów betonowych o wymiarach 60x50x20 cm na podsypce cem.-piask.</t>
  </si>
  <si>
    <t>D-05.03.26</t>
  </si>
  <si>
    <t>Ułożenie geosiatki o Rn &gt;80 kN na styku poszerzenia nawierzchni z istniejącą nawierzchnią</t>
  </si>
  <si>
    <t>Koryto wykonane na zjazdach ręcznie w gruncie kat. II-IV, gł koryta 10 cm</t>
  </si>
  <si>
    <t>Podbudowa z kruszywa łamanego stab. mech., gr. 20 cm - zjazdy</t>
  </si>
  <si>
    <t>- o średnicy do 15 cm</t>
  </si>
  <si>
    <t>OGÓŁEM WARTOŚĆ ROBÓT netto</t>
  </si>
  <si>
    <t>podatek Vat 23%</t>
  </si>
  <si>
    <t>OGÓŁEM WARTOŚĆ ROBÓT brutto</t>
  </si>
  <si>
    <t>Linie ostrzegawcze grubowarstowe w kolorze czerwonym 18 szty. X 3mb</t>
  </si>
  <si>
    <t>Ustawienie znaków zakazu</t>
  </si>
  <si>
    <t>Ustawienie znaków kierunku i miejscowości</t>
  </si>
  <si>
    <t>tabliczki pod znaki</t>
  </si>
  <si>
    <t xml:space="preserve">Tablice informacyjne </t>
  </si>
  <si>
    <t>Znaki do demontażu lub przestawienia A, B i C</t>
  </si>
  <si>
    <t>D-01.02.01.10</t>
  </si>
  <si>
    <t>- o średnicy &lt; 15 cm</t>
  </si>
  <si>
    <t>- o średnicy 56-65 cm</t>
  </si>
  <si>
    <t>- o średnicy 66-75 cm</t>
  </si>
  <si>
    <t>- o średnicy &gt;76 cm</t>
  </si>
  <si>
    <t>D-01.02.01.22.01</t>
  </si>
  <si>
    <t>ha</t>
  </si>
  <si>
    <t>Wykopy mechaniczne (koparką) w gruncie kat. IV z transportem urobku - dokop</t>
  </si>
  <si>
    <t>Warstwa ścieralna gr. 4 cm z mieszanki mastyksowo-grysowej (SMA)</t>
  </si>
  <si>
    <t>Wykonanie warstwy wiążącej z MMA grysowo-żwirowej, gr. Warstwy po zagęszczeniu 7 cm</t>
  </si>
  <si>
    <t>Rozebranie ogrodzenia wraz z wywozem i utylizacją</t>
  </si>
  <si>
    <t>Mg</t>
  </si>
  <si>
    <t>Cięcie nawierzchni gr. 15 cm piłą mechaniczną wraz z wywozem i utylizacją</t>
  </si>
  <si>
    <t>Rozebranie podbudowy z tłucznia gr. ok. 25 cm  wraz z wywozem i utylizacją</t>
  </si>
  <si>
    <t>Rozebranie nawierzchni bitumicznej gr. do 13 cm  wraz z wywozem i utylizacją</t>
  </si>
  <si>
    <t>Frezowanie nawierzchni asfaltowych na zimno, śr. gr. 5 cm z odwiezieniem destruktu na hałdę na składowisko Zamawiającego</t>
  </si>
  <si>
    <t>Karczowanie krzewów i podszycia wraz z wywiezieniem ich na składowisko Wykonawcy – przy dz. nr 210:</t>
  </si>
  <si>
    <t>Karczowanie pni drzew  wraz z wywiezieniem ich na składowisko Wykonawcy</t>
  </si>
  <si>
    <t>ROZBUDOWA DROGI  POWIATOWEJ NR 1022F JESIONA - TATARKI  ETAP II</t>
  </si>
  <si>
    <t xml:space="preserve">  KOSZTORYS CENOWY</t>
  </si>
  <si>
    <t xml:space="preserve">Wyrównanie istniejącej nawierzchni MMA mieszanką mineralno-asfaltową grysową </t>
  </si>
  <si>
    <t xml:space="preserve">Wartość robót słownie (brutto):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</si>
</sst>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\-000"/>
    <numFmt numFmtId="166" formatCode="0.0000"/>
    <numFmt numFmtId="167" formatCode="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  <numFmt numFmtId="174" formatCode="#,##0.0\ _z_ł"/>
    <numFmt numFmtId="175" formatCode="#,##0\ _z_ł"/>
    <numFmt numFmtId="176" formatCode="_-* #,##0.0\ &quot;zł&quot;_-;\-* #,##0.0\ &quot;zł&quot;_-;_-* &quot;-&quot;??\ &quot;zł&quot;_-;_-@_-"/>
    <numFmt numFmtId="177" formatCode="_-* #,##0.000\ &quot;zł&quot;_-;\-* #,##0.000\ &quot;zł&quot;_-;_-* &quot;-&quot;??\ &quot;zł&quot;_-;_-@_-"/>
    <numFmt numFmtId="178" formatCode="_-* #,##0.0000\ &quot;zł&quot;_-;\-* #,##0.0000\ &quot;zł&quot;_-;_-* &quot;-&quot;??\ &quot;zł&quot;_-;_-@_-"/>
    <numFmt numFmtId="179" formatCode="_-* #,##0.00000\ &quot;zł&quot;_-;\-* #,##0.00000\ &quot;zł&quot;_-;_-* &quot;-&quot;??\ &quot;zł&quot;_-;_-@_-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i/>
      <sz val="11"/>
      <name val="Arial CE"/>
      <family val="2"/>
    </font>
    <font>
      <sz val="8"/>
      <name val="Arial CE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 CE"/>
      <family val="2"/>
    </font>
    <font>
      <sz val="8"/>
      <color indexed="8"/>
      <name val="Arial"/>
      <family val="2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0"/>
      <color indexed="8"/>
      <name val="Arial CE"/>
      <family val="2"/>
    </font>
    <font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vertical="center"/>
    </xf>
    <xf numFmtId="2" fontId="12" fillId="0" borderId="13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0" fontId="11" fillId="24" borderId="16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vertical="center"/>
    </xf>
    <xf numFmtId="44" fontId="0" fillId="0" borderId="0" xfId="60" applyFont="1" applyAlignment="1">
      <alignment/>
    </xf>
    <xf numFmtId="44" fontId="14" fillId="0" borderId="0" xfId="60" applyFont="1" applyAlignment="1">
      <alignment/>
    </xf>
    <xf numFmtId="44" fontId="15" fillId="0" borderId="0" xfId="60" applyFont="1" applyAlignment="1">
      <alignment horizontal="left" indent="4"/>
    </xf>
    <xf numFmtId="173" fontId="16" fillId="0" borderId="17" xfId="0" applyNumberFormat="1" applyFont="1" applyFill="1" applyBorder="1" applyAlignment="1">
      <alignment horizontal="right" vertical="center"/>
    </xf>
    <xf numFmtId="173" fontId="14" fillId="0" borderId="0" xfId="0" applyNumberFormat="1" applyFont="1" applyAlignment="1">
      <alignment horizontal="right" vertical="center" wrapText="1"/>
    </xf>
    <xf numFmtId="173" fontId="5" fillId="0" borderId="0" xfId="0" applyNumberFormat="1" applyFont="1" applyAlignment="1">
      <alignment horizontal="right" vertical="center" wrapText="1"/>
    </xf>
    <xf numFmtId="173" fontId="6" fillId="0" borderId="0" xfId="0" applyNumberFormat="1" applyFont="1" applyAlignment="1">
      <alignment horizontal="right" vertical="center" wrapText="1"/>
    </xf>
    <xf numFmtId="173" fontId="0" fillId="0" borderId="0" xfId="0" applyNumberFormat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167" fontId="12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9" fontId="0" fillId="0" borderId="0" xfId="0" applyNumberForma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center" wrapText="1"/>
    </xf>
    <xf numFmtId="164" fontId="13" fillId="0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2" fontId="9" fillId="25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left" vertical="center" wrapText="1"/>
    </xf>
    <xf numFmtId="0" fontId="9" fillId="25" borderId="12" xfId="0" applyFont="1" applyFill="1" applyBorder="1" applyAlignment="1">
      <alignment horizontal="center" vertical="center" wrapText="1"/>
    </xf>
    <xf numFmtId="167" fontId="9" fillId="25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0" fillId="24" borderId="18" xfId="0" applyFont="1" applyFill="1" applyBorder="1" applyAlignment="1">
      <alignment horizontal="center" vertical="center"/>
    </xf>
    <xf numFmtId="173" fontId="10" fillId="24" borderId="19" xfId="0" applyNumberFormat="1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173" fontId="10" fillId="24" borderId="21" xfId="0" applyNumberFormat="1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  <xf numFmtId="173" fontId="11" fillId="24" borderId="23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73" fontId="12" fillId="0" borderId="23" xfId="0" applyNumberFormat="1" applyFont="1" applyFill="1" applyBorder="1" applyAlignment="1">
      <alignment horizontal="right" vertical="center"/>
    </xf>
    <xf numFmtId="0" fontId="11" fillId="24" borderId="24" xfId="0" applyFont="1" applyFill="1" applyBorder="1" applyAlignment="1">
      <alignment horizontal="center" vertical="center"/>
    </xf>
    <xf numFmtId="173" fontId="11" fillId="24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73" fontId="12" fillId="0" borderId="27" xfId="0" applyNumberFormat="1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164" fontId="12" fillId="0" borderId="30" xfId="0" applyNumberFormat="1" applyFont="1" applyBorder="1" applyAlignment="1">
      <alignment horizontal="center" vertical="center" wrapText="1"/>
    </xf>
    <xf numFmtId="2" fontId="13" fillId="0" borderId="3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17" fillId="0" borderId="0" xfId="0" applyFont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3" fillId="25" borderId="32" xfId="0" applyFont="1" applyFill="1" applyBorder="1" applyAlignment="1">
      <alignment horizontal="center" vertical="center" wrapText="1"/>
    </xf>
    <xf numFmtId="0" fontId="3" fillId="25" borderId="33" xfId="0" applyFont="1" applyFill="1" applyBorder="1" applyAlignment="1">
      <alignment horizontal="center" vertical="center" wrapText="1"/>
    </xf>
    <xf numFmtId="0" fontId="4" fillId="25" borderId="34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35" xfId="0" applyFont="1" applyFill="1" applyBorder="1" applyAlignment="1">
      <alignment horizontal="center" vertical="center" wrapText="1"/>
    </xf>
    <xf numFmtId="0" fontId="10" fillId="24" borderId="36" xfId="0" applyFont="1" applyFill="1" applyBorder="1" applyAlignment="1">
      <alignment horizontal="center" vertical="center" wrapText="1"/>
    </xf>
    <xf numFmtId="0" fontId="10" fillId="24" borderId="37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166" fontId="13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SheetLayoutView="100" zoomScalePageLayoutView="0" workbookViewId="0" topLeftCell="A32">
      <selection activeCell="E52" sqref="E52"/>
    </sheetView>
  </sheetViews>
  <sheetFormatPr defaultColWidth="9.00390625" defaultRowHeight="12.75"/>
  <cols>
    <col min="1" max="1" width="3.75390625" style="0" customWidth="1"/>
    <col min="2" max="2" width="11.625" style="0" customWidth="1"/>
    <col min="3" max="3" width="40.75390625" style="0" customWidth="1"/>
    <col min="4" max="4" width="4.75390625" style="0" customWidth="1"/>
    <col min="5" max="5" width="8.00390625" style="0" customWidth="1"/>
    <col min="6" max="6" width="10.00390625" style="0" customWidth="1"/>
    <col min="7" max="7" width="15.00390625" style="25" customWidth="1"/>
    <col min="8" max="8" width="16.375" style="18" customWidth="1"/>
    <col min="9" max="9" width="16.375" style="0" bestFit="1" customWidth="1"/>
  </cols>
  <sheetData>
    <row r="1" spans="1:7" ht="27.75" customHeight="1">
      <c r="A1" s="89" t="s">
        <v>113</v>
      </c>
      <c r="B1" s="90"/>
      <c r="C1" s="90"/>
      <c r="D1" s="90"/>
      <c r="E1" s="90"/>
      <c r="F1" s="90"/>
      <c r="G1" s="91"/>
    </row>
    <row r="2" spans="1:9" ht="48" customHeight="1">
      <c r="A2" s="92" t="s">
        <v>112</v>
      </c>
      <c r="B2" s="93"/>
      <c r="C2" s="93"/>
      <c r="D2" s="93"/>
      <c r="E2" s="93"/>
      <c r="F2" s="93"/>
      <c r="G2" s="94"/>
      <c r="I2" s="33"/>
    </row>
    <row r="3" spans="1:7" ht="12" customHeight="1">
      <c r="A3" s="92"/>
      <c r="B3" s="93"/>
      <c r="C3" s="93"/>
      <c r="D3" s="93"/>
      <c r="E3" s="93"/>
      <c r="F3" s="93"/>
      <c r="G3" s="94"/>
    </row>
    <row r="4" spans="1:8" ht="21.75" thickBot="1">
      <c r="A4" s="67" t="s">
        <v>0</v>
      </c>
      <c r="B4" s="3" t="s">
        <v>1</v>
      </c>
      <c r="C4" s="3" t="s">
        <v>2</v>
      </c>
      <c r="D4" s="95" t="s">
        <v>6</v>
      </c>
      <c r="E4" s="96"/>
      <c r="F4" s="3" t="s">
        <v>10</v>
      </c>
      <c r="G4" s="68" t="s">
        <v>3</v>
      </c>
      <c r="H4" s="19"/>
    </row>
    <row r="5" spans="1:8" ht="13.5" thickTop="1">
      <c r="A5" s="69" t="s">
        <v>4</v>
      </c>
      <c r="B5" s="4" t="s">
        <v>4</v>
      </c>
      <c r="C5" s="4" t="s">
        <v>4</v>
      </c>
      <c r="D5" s="4" t="s">
        <v>4</v>
      </c>
      <c r="E5" s="4" t="s">
        <v>4</v>
      </c>
      <c r="F5" s="4" t="s">
        <v>4</v>
      </c>
      <c r="G5" s="70" t="s">
        <v>4</v>
      </c>
      <c r="H5" s="19"/>
    </row>
    <row r="6" spans="1:9" ht="21.75" customHeight="1">
      <c r="A6" s="71" t="s">
        <v>4</v>
      </c>
      <c r="B6" s="5" t="s">
        <v>11</v>
      </c>
      <c r="C6" s="6" t="s">
        <v>9</v>
      </c>
      <c r="D6" s="5" t="s">
        <v>4</v>
      </c>
      <c r="E6" s="5" t="s">
        <v>4</v>
      </c>
      <c r="F6" s="5" t="s">
        <v>4</v>
      </c>
      <c r="G6" s="72" t="s">
        <v>4</v>
      </c>
      <c r="H6" s="19"/>
      <c r="I6" s="87"/>
    </row>
    <row r="7" spans="1:8" ht="22.5" customHeight="1">
      <c r="A7" s="73">
        <v>1</v>
      </c>
      <c r="B7" s="26" t="s">
        <v>16</v>
      </c>
      <c r="C7" s="35" t="s">
        <v>31</v>
      </c>
      <c r="D7" s="28" t="s">
        <v>15</v>
      </c>
      <c r="E7" s="29">
        <v>1.436</v>
      </c>
      <c r="F7" s="30"/>
      <c r="G7" s="74"/>
      <c r="H7" s="19"/>
    </row>
    <row r="8" spans="1:8" ht="24.75" customHeight="1">
      <c r="A8" s="73">
        <f>A7+1</f>
        <v>2</v>
      </c>
      <c r="B8" s="26" t="s">
        <v>32</v>
      </c>
      <c r="C8" s="35" t="s">
        <v>55</v>
      </c>
      <c r="D8" s="28"/>
      <c r="E8" s="36"/>
      <c r="F8" s="30"/>
      <c r="G8" s="74"/>
      <c r="H8" s="19"/>
    </row>
    <row r="9" spans="1:11" ht="22.5" customHeight="1">
      <c r="A9" s="73"/>
      <c r="B9" s="26"/>
      <c r="C9" s="53" t="s">
        <v>84</v>
      </c>
      <c r="D9" s="28" t="s">
        <v>5</v>
      </c>
      <c r="E9" s="36">
        <v>132</v>
      </c>
      <c r="F9" s="30"/>
      <c r="G9" s="74"/>
      <c r="H9" s="19"/>
      <c r="K9" s="36"/>
    </row>
    <row r="10" spans="1:11" ht="22.5" customHeight="1">
      <c r="A10" s="73"/>
      <c r="B10" s="26"/>
      <c r="C10" s="53" t="s">
        <v>63</v>
      </c>
      <c r="D10" s="28" t="s">
        <v>5</v>
      </c>
      <c r="E10" s="36">
        <v>95</v>
      </c>
      <c r="F10" s="30"/>
      <c r="G10" s="74"/>
      <c r="H10" s="19"/>
      <c r="K10" s="36"/>
    </row>
    <row r="11" spans="1:11" ht="22.5" customHeight="1">
      <c r="A11" s="73"/>
      <c r="B11" s="26"/>
      <c r="C11" s="53" t="s">
        <v>33</v>
      </c>
      <c r="D11" s="28" t="s">
        <v>5</v>
      </c>
      <c r="E11" s="36">
        <v>25</v>
      </c>
      <c r="F11" s="30"/>
      <c r="G11" s="74"/>
      <c r="H11" s="19"/>
      <c r="K11" s="36"/>
    </row>
    <row r="12" spans="1:11" ht="22.5" customHeight="1">
      <c r="A12" s="73"/>
      <c r="B12" s="26"/>
      <c r="C12" s="53" t="s">
        <v>34</v>
      </c>
      <c r="D12" s="28" t="s">
        <v>5</v>
      </c>
      <c r="E12" s="36">
        <v>30</v>
      </c>
      <c r="F12" s="30"/>
      <c r="G12" s="74"/>
      <c r="H12" s="19"/>
      <c r="K12" s="36"/>
    </row>
    <row r="13" spans="1:11" ht="22.5" customHeight="1">
      <c r="A13" s="73"/>
      <c r="B13" s="26"/>
      <c r="C13" s="53" t="s">
        <v>65</v>
      </c>
      <c r="D13" s="28" t="s">
        <v>5</v>
      </c>
      <c r="E13" s="36">
        <v>34</v>
      </c>
      <c r="F13" s="30"/>
      <c r="G13" s="74"/>
      <c r="H13" s="19"/>
      <c r="K13" s="36"/>
    </row>
    <row r="14" spans="1:11" ht="22.5" customHeight="1">
      <c r="A14" s="73"/>
      <c r="B14" s="26"/>
      <c r="C14" s="53" t="s">
        <v>64</v>
      </c>
      <c r="D14" s="28" t="s">
        <v>5</v>
      </c>
      <c r="E14" s="36">
        <v>10</v>
      </c>
      <c r="F14" s="30"/>
      <c r="G14" s="74"/>
      <c r="H14" s="19"/>
      <c r="K14" s="36"/>
    </row>
    <row r="15" spans="1:14" ht="22.5" customHeight="1">
      <c r="A15" s="73">
        <v>3</v>
      </c>
      <c r="B15" s="55" t="s">
        <v>94</v>
      </c>
      <c r="C15" s="56" t="s">
        <v>111</v>
      </c>
      <c r="D15" s="57"/>
      <c r="E15" s="58"/>
      <c r="F15" s="59"/>
      <c r="G15" s="74"/>
      <c r="H15" s="19"/>
      <c r="K15" s="54"/>
      <c r="N15" s="61"/>
    </row>
    <row r="16" spans="1:14" ht="22.5" customHeight="1">
      <c r="A16" s="73"/>
      <c r="B16" s="55"/>
      <c r="C16" s="60" t="s">
        <v>95</v>
      </c>
      <c r="D16" s="57" t="s">
        <v>5</v>
      </c>
      <c r="E16" s="61">
        <v>120</v>
      </c>
      <c r="F16" s="59"/>
      <c r="G16" s="74"/>
      <c r="H16" s="19"/>
      <c r="N16" s="61"/>
    </row>
    <row r="17" spans="1:14" ht="22.5" customHeight="1">
      <c r="A17" s="73"/>
      <c r="B17" s="55"/>
      <c r="C17" s="53" t="s">
        <v>63</v>
      </c>
      <c r="D17" s="28" t="s">
        <v>5</v>
      </c>
      <c r="E17" s="61">
        <v>30</v>
      </c>
      <c r="F17" s="59"/>
      <c r="G17" s="74"/>
      <c r="H17" s="19"/>
      <c r="N17" s="61"/>
    </row>
    <row r="18" spans="1:14" ht="22.5" customHeight="1">
      <c r="A18" s="73"/>
      <c r="B18" s="55"/>
      <c r="C18" s="60" t="s">
        <v>33</v>
      </c>
      <c r="D18" s="57" t="s">
        <v>5</v>
      </c>
      <c r="E18" s="61">
        <v>30</v>
      </c>
      <c r="F18" s="59"/>
      <c r="G18" s="74"/>
      <c r="H18" s="19"/>
      <c r="N18" s="61"/>
    </row>
    <row r="19" spans="1:14" ht="22.5" customHeight="1">
      <c r="A19" s="73"/>
      <c r="B19" s="55"/>
      <c r="C19" s="53" t="s">
        <v>34</v>
      </c>
      <c r="D19" s="28" t="s">
        <v>5</v>
      </c>
      <c r="E19" s="61">
        <v>20</v>
      </c>
      <c r="F19" s="59"/>
      <c r="G19" s="74"/>
      <c r="H19" s="19"/>
      <c r="N19" s="61"/>
    </row>
    <row r="20" spans="1:14" ht="22.5" customHeight="1">
      <c r="A20" s="73"/>
      <c r="B20" s="55"/>
      <c r="C20" s="60" t="s">
        <v>96</v>
      </c>
      <c r="D20" s="57" t="s">
        <v>5</v>
      </c>
      <c r="E20" s="61">
        <v>15</v>
      </c>
      <c r="F20" s="59"/>
      <c r="G20" s="74"/>
      <c r="H20" s="19"/>
      <c r="N20" s="61"/>
    </row>
    <row r="21" spans="1:14" ht="22.5" customHeight="1">
      <c r="A21" s="73"/>
      <c r="B21" s="55"/>
      <c r="C21" s="60" t="s">
        <v>97</v>
      </c>
      <c r="D21" s="57" t="s">
        <v>5</v>
      </c>
      <c r="E21" s="61">
        <v>10</v>
      </c>
      <c r="F21" s="52"/>
      <c r="G21" s="74"/>
      <c r="H21" s="19"/>
      <c r="N21" s="61"/>
    </row>
    <row r="22" spans="1:14" ht="22.5" customHeight="1">
      <c r="A22" s="73"/>
      <c r="B22" s="55"/>
      <c r="C22" s="60" t="s">
        <v>98</v>
      </c>
      <c r="D22" s="57" t="s">
        <v>5</v>
      </c>
      <c r="E22" s="61">
        <v>12</v>
      </c>
      <c r="F22" s="59"/>
      <c r="G22" s="74"/>
      <c r="H22" s="19"/>
      <c r="N22" s="66"/>
    </row>
    <row r="23" spans="1:8" ht="34.5" customHeight="1">
      <c r="A23" s="73">
        <v>4</v>
      </c>
      <c r="B23" s="62" t="s">
        <v>99</v>
      </c>
      <c r="C23" s="63" t="s">
        <v>110</v>
      </c>
      <c r="D23" s="64" t="s">
        <v>100</v>
      </c>
      <c r="E23" s="65">
        <v>0.001</v>
      </c>
      <c r="F23" s="59"/>
      <c r="G23" s="74"/>
      <c r="H23" s="19"/>
    </row>
    <row r="24" spans="1:8" ht="22.5" customHeight="1">
      <c r="A24" s="73">
        <v>5</v>
      </c>
      <c r="B24" s="26" t="s">
        <v>35</v>
      </c>
      <c r="C24" s="35" t="s">
        <v>66</v>
      </c>
      <c r="D24" s="28" t="s">
        <v>24</v>
      </c>
      <c r="E24" s="36">
        <v>9866</v>
      </c>
      <c r="F24" s="30"/>
      <c r="G24" s="74"/>
      <c r="H24" s="19"/>
    </row>
    <row r="25" spans="1:8" ht="22.5" customHeight="1">
      <c r="A25" s="73">
        <f>A24+1</f>
        <v>6</v>
      </c>
      <c r="B25" s="26" t="s">
        <v>35</v>
      </c>
      <c r="C25" s="35" t="s">
        <v>67</v>
      </c>
      <c r="D25" s="28" t="s">
        <v>24</v>
      </c>
      <c r="E25" s="36">
        <v>8065</v>
      </c>
      <c r="F25" s="30"/>
      <c r="G25" s="74"/>
      <c r="H25" s="19"/>
    </row>
    <row r="26" spans="1:8" ht="22.5" customHeight="1">
      <c r="A26" s="73">
        <f>A25+1</f>
        <v>7</v>
      </c>
      <c r="B26" s="26" t="s">
        <v>12</v>
      </c>
      <c r="C26" s="35" t="s">
        <v>108</v>
      </c>
      <c r="D26" s="28" t="s">
        <v>24</v>
      </c>
      <c r="E26" s="36">
        <v>73</v>
      </c>
      <c r="F26" s="30"/>
      <c r="G26" s="74"/>
      <c r="H26" s="19"/>
    </row>
    <row r="27" spans="1:8" ht="22.5" customHeight="1">
      <c r="A27" s="73">
        <f>A26+1</f>
        <v>8</v>
      </c>
      <c r="B27" s="26" t="s">
        <v>12</v>
      </c>
      <c r="C27" s="35" t="s">
        <v>107</v>
      </c>
      <c r="D27" s="28" t="s">
        <v>24</v>
      </c>
      <c r="E27" s="36">
        <v>73</v>
      </c>
      <c r="F27" s="30"/>
      <c r="G27" s="74"/>
      <c r="H27" s="19"/>
    </row>
    <row r="28" spans="1:8" ht="22.5" customHeight="1">
      <c r="A28" s="73">
        <f>A27+1</f>
        <v>9</v>
      </c>
      <c r="B28" s="26" t="s">
        <v>12</v>
      </c>
      <c r="C28" s="35" t="s">
        <v>106</v>
      </c>
      <c r="D28" s="28" t="s">
        <v>7</v>
      </c>
      <c r="E28" s="36">
        <v>2735</v>
      </c>
      <c r="F28" s="52"/>
      <c r="G28" s="74"/>
      <c r="H28" s="19"/>
    </row>
    <row r="29" spans="1:8" ht="22.5" customHeight="1">
      <c r="A29" s="73">
        <f>A28+1</f>
        <v>10</v>
      </c>
      <c r="B29" s="26" t="s">
        <v>12</v>
      </c>
      <c r="C29" s="35" t="s">
        <v>104</v>
      </c>
      <c r="D29" s="28" t="s">
        <v>7</v>
      </c>
      <c r="E29" s="36">
        <f>166.56</f>
        <v>166.56</v>
      </c>
      <c r="F29" s="30"/>
      <c r="G29" s="74"/>
      <c r="H29" s="19"/>
    </row>
    <row r="30" spans="1:9" ht="22.5" customHeight="1">
      <c r="A30" s="75" t="s">
        <v>4</v>
      </c>
      <c r="B30" s="16" t="s">
        <v>13</v>
      </c>
      <c r="C30" s="17" t="s">
        <v>8</v>
      </c>
      <c r="D30" s="16" t="s">
        <v>4</v>
      </c>
      <c r="E30" s="16" t="s">
        <v>4</v>
      </c>
      <c r="F30" s="16"/>
      <c r="G30" s="76" t="s">
        <v>4</v>
      </c>
      <c r="H30" s="19"/>
      <c r="I30" s="87"/>
    </row>
    <row r="31" spans="1:8" ht="22.5" customHeight="1" hidden="1">
      <c r="A31" s="77">
        <v>10</v>
      </c>
      <c r="B31" s="11" t="s">
        <v>59</v>
      </c>
      <c r="C31" s="12" t="s">
        <v>60</v>
      </c>
      <c r="D31" s="13" t="s">
        <v>25</v>
      </c>
      <c r="E31" s="14"/>
      <c r="F31" s="7"/>
      <c r="G31" s="78">
        <f>F31*E31</f>
        <v>0</v>
      </c>
      <c r="H31" s="19"/>
    </row>
    <row r="32" spans="1:8" ht="22.5">
      <c r="A32" s="73">
        <f>A29+1</f>
        <v>11</v>
      </c>
      <c r="B32" s="26" t="s">
        <v>14</v>
      </c>
      <c r="C32" s="35" t="s">
        <v>68</v>
      </c>
      <c r="D32" s="28" t="s">
        <v>25</v>
      </c>
      <c r="E32" s="49">
        <v>750</v>
      </c>
      <c r="F32" s="30"/>
      <c r="G32" s="74"/>
      <c r="H32" s="19"/>
    </row>
    <row r="33" spans="1:8" ht="28.5" customHeight="1">
      <c r="A33" s="73">
        <f>A32+1</f>
        <v>12</v>
      </c>
      <c r="B33" s="26" t="s">
        <v>14</v>
      </c>
      <c r="C33" s="35" t="s">
        <v>101</v>
      </c>
      <c r="D33" s="28" t="s">
        <v>25</v>
      </c>
      <c r="E33" s="49">
        <v>5058</v>
      </c>
      <c r="F33" s="30"/>
      <c r="G33" s="74"/>
      <c r="H33" s="19"/>
    </row>
    <row r="34" spans="1:8" ht="33.75">
      <c r="A34" s="73">
        <f>A33+1</f>
        <v>13</v>
      </c>
      <c r="B34" s="38" t="s">
        <v>59</v>
      </c>
      <c r="C34" s="50" t="s">
        <v>61</v>
      </c>
      <c r="D34" s="51" t="s">
        <v>25</v>
      </c>
      <c r="E34" s="36">
        <v>5807</v>
      </c>
      <c r="F34" s="52"/>
      <c r="G34" s="74"/>
      <c r="H34" s="19"/>
    </row>
    <row r="35" spans="1:9" ht="34.5" customHeight="1">
      <c r="A35" s="75" t="s">
        <v>4</v>
      </c>
      <c r="B35" s="16" t="s">
        <v>17</v>
      </c>
      <c r="C35" s="17" t="s">
        <v>23</v>
      </c>
      <c r="D35" s="16" t="s">
        <v>4</v>
      </c>
      <c r="E35" s="16" t="s">
        <v>4</v>
      </c>
      <c r="F35" s="16" t="s">
        <v>4</v>
      </c>
      <c r="G35" s="76" t="s">
        <v>4</v>
      </c>
      <c r="H35" s="19"/>
      <c r="I35" s="87"/>
    </row>
    <row r="36" spans="1:9" ht="22.5">
      <c r="A36" s="79">
        <v>13</v>
      </c>
      <c r="B36" s="8" t="s">
        <v>26</v>
      </c>
      <c r="C36" s="15" t="s">
        <v>56</v>
      </c>
      <c r="D36" s="9" t="s">
        <v>7</v>
      </c>
      <c r="E36" s="10">
        <v>26</v>
      </c>
      <c r="F36" s="31"/>
      <c r="G36" s="74"/>
      <c r="H36" s="19"/>
      <c r="I36" s="87"/>
    </row>
    <row r="37" spans="1:9" ht="22.5" customHeight="1">
      <c r="A37" s="75" t="s">
        <v>4</v>
      </c>
      <c r="B37" s="16" t="s">
        <v>20</v>
      </c>
      <c r="C37" s="17" t="s">
        <v>18</v>
      </c>
      <c r="D37" s="16" t="s">
        <v>4</v>
      </c>
      <c r="E37" s="16" t="s">
        <v>4</v>
      </c>
      <c r="F37" s="16" t="s">
        <v>4</v>
      </c>
      <c r="G37" s="76" t="s">
        <v>4</v>
      </c>
      <c r="H37" s="19"/>
      <c r="I37" s="87"/>
    </row>
    <row r="38" spans="1:8" ht="22.5" customHeight="1">
      <c r="A38" s="73">
        <f>A36+1</f>
        <v>14</v>
      </c>
      <c r="B38" s="26" t="s">
        <v>36</v>
      </c>
      <c r="C38" s="27" t="s">
        <v>82</v>
      </c>
      <c r="D38" s="28" t="s">
        <v>24</v>
      </c>
      <c r="E38" s="47">
        <v>215</v>
      </c>
      <c r="F38" s="47"/>
      <c r="G38" s="74"/>
      <c r="H38" s="19"/>
    </row>
    <row r="39" spans="1:8" ht="22.5" customHeight="1">
      <c r="A39" s="73">
        <f aca="true" t="shared" si="0" ref="A39:A46">A38+1</f>
        <v>15</v>
      </c>
      <c r="B39" s="26" t="s">
        <v>36</v>
      </c>
      <c r="C39" s="35" t="s">
        <v>52</v>
      </c>
      <c r="D39" s="28" t="s">
        <v>24</v>
      </c>
      <c r="E39" s="36">
        <f>4870+3590</f>
        <v>8460</v>
      </c>
      <c r="F39" s="43"/>
      <c r="G39" s="74"/>
      <c r="H39" s="19"/>
    </row>
    <row r="40" spans="1:8" ht="33.75">
      <c r="A40" s="73">
        <f t="shared" si="0"/>
        <v>16</v>
      </c>
      <c r="B40" s="26" t="s">
        <v>36</v>
      </c>
      <c r="C40" s="35" t="s">
        <v>62</v>
      </c>
      <c r="D40" s="28" t="s">
        <v>24</v>
      </c>
      <c r="E40" s="36">
        <v>4870</v>
      </c>
      <c r="F40" s="43"/>
      <c r="G40" s="74"/>
      <c r="H40" s="19"/>
    </row>
    <row r="41" spans="1:8" ht="22.5">
      <c r="A41" s="73">
        <f t="shared" si="0"/>
        <v>17</v>
      </c>
      <c r="B41" s="26" t="s">
        <v>36</v>
      </c>
      <c r="C41" s="35" t="s">
        <v>70</v>
      </c>
      <c r="D41" s="28" t="s">
        <v>24</v>
      </c>
      <c r="E41" s="36">
        <v>4308</v>
      </c>
      <c r="F41" s="43"/>
      <c r="G41" s="74"/>
      <c r="H41" s="19"/>
    </row>
    <row r="42" spans="1:8" ht="22.5">
      <c r="A42" s="73">
        <f t="shared" si="0"/>
        <v>18</v>
      </c>
      <c r="B42" s="26" t="s">
        <v>36</v>
      </c>
      <c r="C42" s="35" t="s">
        <v>71</v>
      </c>
      <c r="D42" s="28" t="s">
        <v>24</v>
      </c>
      <c r="E42" s="36">
        <v>3590</v>
      </c>
      <c r="F42" s="43"/>
      <c r="G42" s="74"/>
      <c r="H42" s="19"/>
    </row>
    <row r="43" spans="1:8" ht="22.5">
      <c r="A43" s="73">
        <f t="shared" si="0"/>
        <v>19</v>
      </c>
      <c r="B43" s="26" t="s">
        <v>36</v>
      </c>
      <c r="C43" s="35" t="s">
        <v>83</v>
      </c>
      <c r="D43" s="28" t="s">
        <v>24</v>
      </c>
      <c r="E43" s="36">
        <v>215</v>
      </c>
      <c r="F43" s="43"/>
      <c r="G43" s="74"/>
      <c r="H43" s="19"/>
    </row>
    <row r="44" spans="1:8" ht="22.5">
      <c r="A44" s="73">
        <f t="shared" si="0"/>
        <v>20</v>
      </c>
      <c r="B44" s="26" t="s">
        <v>49</v>
      </c>
      <c r="C44" s="35" t="s">
        <v>69</v>
      </c>
      <c r="D44" s="28" t="s">
        <v>25</v>
      </c>
      <c r="E44" s="36">
        <v>502</v>
      </c>
      <c r="F44" s="37"/>
      <c r="G44" s="74"/>
      <c r="H44" s="19"/>
    </row>
    <row r="45" spans="1:8" ht="22.5" customHeight="1">
      <c r="A45" s="73">
        <f t="shared" si="0"/>
        <v>21</v>
      </c>
      <c r="B45" s="34" t="s">
        <v>37</v>
      </c>
      <c r="C45" s="35" t="s">
        <v>114</v>
      </c>
      <c r="D45" s="28" t="s">
        <v>105</v>
      </c>
      <c r="E45" s="36">
        <v>920</v>
      </c>
      <c r="F45" s="37"/>
      <c r="G45" s="74"/>
      <c r="H45" s="19"/>
    </row>
    <row r="46" spans="1:8" ht="23.25" customHeight="1">
      <c r="A46" s="73">
        <f t="shared" si="0"/>
        <v>22</v>
      </c>
      <c r="B46" s="34" t="s">
        <v>49</v>
      </c>
      <c r="C46" s="35" t="s">
        <v>48</v>
      </c>
      <c r="D46" s="28" t="s">
        <v>24</v>
      </c>
      <c r="E46" s="48">
        <v>21000</v>
      </c>
      <c r="F46" s="43"/>
      <c r="G46" s="74"/>
      <c r="H46" s="19"/>
    </row>
    <row r="47" spans="1:9" ht="22.5" customHeight="1">
      <c r="A47" s="75" t="s">
        <v>4</v>
      </c>
      <c r="B47" s="16" t="s">
        <v>21</v>
      </c>
      <c r="C47" s="17" t="s">
        <v>19</v>
      </c>
      <c r="D47" s="16" t="s">
        <v>4</v>
      </c>
      <c r="E47" s="16" t="s">
        <v>4</v>
      </c>
      <c r="F47" s="16" t="s">
        <v>4</v>
      </c>
      <c r="G47" s="76" t="s">
        <v>4</v>
      </c>
      <c r="H47" s="19"/>
      <c r="I47" s="87"/>
    </row>
    <row r="48" spans="1:9" ht="33.75">
      <c r="A48" s="73">
        <f>A46+1</f>
        <v>23</v>
      </c>
      <c r="B48" s="38" t="s">
        <v>51</v>
      </c>
      <c r="C48" s="45" t="s">
        <v>109</v>
      </c>
      <c r="D48" s="38" t="s">
        <v>24</v>
      </c>
      <c r="E48" s="46">
        <v>5163</v>
      </c>
      <c r="F48" s="43"/>
      <c r="G48" s="74"/>
      <c r="H48" s="19"/>
      <c r="I48" s="87"/>
    </row>
    <row r="49" spans="1:9" ht="22.5">
      <c r="A49" s="73">
        <f>A48+1</f>
        <v>24</v>
      </c>
      <c r="B49" s="38" t="s">
        <v>38</v>
      </c>
      <c r="C49" s="45" t="s">
        <v>102</v>
      </c>
      <c r="D49" s="38" t="s">
        <v>24</v>
      </c>
      <c r="E49" s="46">
        <v>8616</v>
      </c>
      <c r="F49" s="43"/>
      <c r="G49" s="74"/>
      <c r="H49" s="19"/>
      <c r="I49" s="87"/>
    </row>
    <row r="50" spans="1:9" ht="22.5">
      <c r="A50" s="73">
        <f>A49+1</f>
        <v>25</v>
      </c>
      <c r="B50" s="38" t="s">
        <v>51</v>
      </c>
      <c r="C50" s="45" t="s">
        <v>103</v>
      </c>
      <c r="D50" s="38" t="s">
        <v>24</v>
      </c>
      <c r="E50" s="46">
        <v>8616</v>
      </c>
      <c r="F50" s="43"/>
      <c r="G50" s="74"/>
      <c r="H50" s="19"/>
      <c r="I50" s="87"/>
    </row>
    <row r="51" spans="1:9" ht="22.5">
      <c r="A51" s="73">
        <f>A50+1</f>
        <v>26</v>
      </c>
      <c r="B51" s="34" t="s">
        <v>38</v>
      </c>
      <c r="C51" s="45" t="s">
        <v>57</v>
      </c>
      <c r="D51" s="38" t="s">
        <v>24</v>
      </c>
      <c r="E51" s="46">
        <v>195</v>
      </c>
      <c r="F51" s="43"/>
      <c r="G51" s="74"/>
      <c r="H51" s="19"/>
      <c r="I51" s="87"/>
    </row>
    <row r="52" spans="1:9" ht="24.75" customHeight="1">
      <c r="A52" s="73">
        <f>A51+1</f>
        <v>27</v>
      </c>
      <c r="B52" s="38" t="s">
        <v>38</v>
      </c>
      <c r="C52" s="45" t="s">
        <v>72</v>
      </c>
      <c r="D52" s="38" t="s">
        <v>24</v>
      </c>
      <c r="E52" s="104">
        <v>3590.1242</v>
      </c>
      <c r="F52" s="43"/>
      <c r="G52" s="74"/>
      <c r="H52" s="19"/>
      <c r="I52" s="87"/>
    </row>
    <row r="53" spans="1:9" ht="24.75" customHeight="1">
      <c r="A53" s="73">
        <f>A52+1</f>
        <v>28</v>
      </c>
      <c r="B53" s="38" t="s">
        <v>80</v>
      </c>
      <c r="C53" s="45" t="s">
        <v>81</v>
      </c>
      <c r="D53" s="38" t="s">
        <v>24</v>
      </c>
      <c r="E53" s="46">
        <v>1763</v>
      </c>
      <c r="F53" s="37"/>
      <c r="G53" s="74"/>
      <c r="H53" s="19"/>
      <c r="I53" s="87"/>
    </row>
    <row r="54" spans="1:9" ht="24.75" customHeight="1">
      <c r="A54" s="75" t="s">
        <v>4</v>
      </c>
      <c r="B54" s="16" t="s">
        <v>41</v>
      </c>
      <c r="C54" s="17" t="s">
        <v>39</v>
      </c>
      <c r="D54" s="16" t="s">
        <v>4</v>
      </c>
      <c r="E54" s="16" t="s">
        <v>4</v>
      </c>
      <c r="F54" s="16" t="s">
        <v>4</v>
      </c>
      <c r="G54" s="76" t="s">
        <v>4</v>
      </c>
      <c r="H54" s="19"/>
      <c r="I54" s="87"/>
    </row>
    <row r="55" spans="1:8" ht="22.5">
      <c r="A55" s="73">
        <f>A53+1</f>
        <v>29</v>
      </c>
      <c r="B55" s="34" t="s">
        <v>40</v>
      </c>
      <c r="C55" s="35" t="s">
        <v>50</v>
      </c>
      <c r="D55" s="28" t="s">
        <v>24</v>
      </c>
      <c r="E55" s="36">
        <v>9866</v>
      </c>
      <c r="F55" s="43"/>
      <c r="G55" s="74"/>
      <c r="H55" s="19"/>
    </row>
    <row r="56" spans="1:8" ht="22.5">
      <c r="A56" s="73">
        <f>A55+1</f>
        <v>30</v>
      </c>
      <c r="B56" s="34" t="s">
        <v>40</v>
      </c>
      <c r="C56" s="35" t="s">
        <v>73</v>
      </c>
      <c r="D56" s="38" t="s">
        <v>24</v>
      </c>
      <c r="E56" s="36">
        <v>3928</v>
      </c>
      <c r="F56" s="43"/>
      <c r="G56" s="74"/>
      <c r="H56" s="19"/>
    </row>
    <row r="57" spans="1:8" ht="22.5">
      <c r="A57" s="73">
        <f>A56+1</f>
        <v>31</v>
      </c>
      <c r="B57" s="34" t="s">
        <v>40</v>
      </c>
      <c r="C57" s="35" t="s">
        <v>74</v>
      </c>
      <c r="D57" s="38" t="s">
        <v>24</v>
      </c>
      <c r="E57" s="36">
        <v>8584</v>
      </c>
      <c r="F57" s="43"/>
      <c r="G57" s="74"/>
      <c r="H57" s="19"/>
    </row>
    <row r="58" spans="1:8" ht="22.5">
      <c r="A58" s="73">
        <f>A57+1</f>
        <v>32</v>
      </c>
      <c r="B58" s="34" t="s">
        <v>75</v>
      </c>
      <c r="C58" s="35" t="s">
        <v>76</v>
      </c>
      <c r="D58" s="38" t="s">
        <v>24</v>
      </c>
      <c r="E58" s="36">
        <f>6.2*I2</f>
        <v>0</v>
      </c>
      <c r="F58" s="37"/>
      <c r="G58" s="74"/>
      <c r="H58" s="19"/>
    </row>
    <row r="59" spans="1:8" ht="40.5" customHeight="1">
      <c r="A59" s="73">
        <f>A58+1</f>
        <v>33</v>
      </c>
      <c r="B59" s="38" t="s">
        <v>77</v>
      </c>
      <c r="C59" s="44" t="s">
        <v>78</v>
      </c>
      <c r="D59" s="28" t="s">
        <v>24</v>
      </c>
      <c r="E59" s="36">
        <v>2872</v>
      </c>
      <c r="F59" s="43"/>
      <c r="G59" s="74"/>
      <c r="H59" s="19"/>
    </row>
    <row r="60" spans="1:9" ht="22.5" customHeight="1">
      <c r="A60" s="75" t="s">
        <v>4</v>
      </c>
      <c r="B60" s="16" t="s">
        <v>42</v>
      </c>
      <c r="C60" s="17" t="s">
        <v>43</v>
      </c>
      <c r="D60" s="16" t="s">
        <v>4</v>
      </c>
      <c r="E60" s="16" t="s">
        <v>4</v>
      </c>
      <c r="F60" s="16" t="s">
        <v>4</v>
      </c>
      <c r="G60" s="76" t="s">
        <v>4</v>
      </c>
      <c r="H60" s="19"/>
      <c r="I60" s="87"/>
    </row>
    <row r="61" spans="1:8" ht="22.5" customHeight="1">
      <c r="A61" s="73">
        <f>A59+1</f>
        <v>34</v>
      </c>
      <c r="B61" s="34" t="s">
        <v>45</v>
      </c>
      <c r="C61" s="35" t="s">
        <v>44</v>
      </c>
      <c r="D61" s="28" t="s">
        <v>24</v>
      </c>
      <c r="E61" s="36">
        <v>115</v>
      </c>
      <c r="F61" s="37"/>
      <c r="G61" s="74"/>
      <c r="H61" s="19"/>
    </row>
    <row r="62" spans="1:8" ht="22.5" customHeight="1">
      <c r="A62" s="73">
        <f>A61+1</f>
        <v>35</v>
      </c>
      <c r="B62" s="34" t="s">
        <v>45</v>
      </c>
      <c r="C62" s="35" t="s">
        <v>88</v>
      </c>
      <c r="D62" s="28" t="s">
        <v>7</v>
      </c>
      <c r="E62" s="36">
        <v>56</v>
      </c>
      <c r="F62" s="37"/>
      <c r="G62" s="74"/>
      <c r="H62" s="19"/>
    </row>
    <row r="63" spans="1:8" ht="22.5" customHeight="1">
      <c r="A63" s="73">
        <f>A62+1</f>
        <v>36</v>
      </c>
      <c r="B63" s="34" t="s">
        <v>47</v>
      </c>
      <c r="C63" s="35" t="s">
        <v>46</v>
      </c>
      <c r="D63" s="28"/>
      <c r="E63" s="36"/>
      <c r="F63" s="37"/>
      <c r="G63" s="74"/>
      <c r="H63" s="19"/>
    </row>
    <row r="64" spans="1:8" ht="22.5" customHeight="1">
      <c r="A64" s="80"/>
      <c r="B64" s="34"/>
      <c r="C64" s="35" t="s">
        <v>53</v>
      </c>
      <c r="D64" s="26" t="s">
        <v>5</v>
      </c>
      <c r="E64" s="39">
        <v>4</v>
      </c>
      <c r="F64" s="40"/>
      <c r="G64" s="74"/>
      <c r="H64" s="20"/>
    </row>
    <row r="65" spans="1:8" ht="22.5" customHeight="1">
      <c r="A65" s="80"/>
      <c r="B65" s="34"/>
      <c r="C65" s="35" t="s">
        <v>54</v>
      </c>
      <c r="D65" s="26" t="s">
        <v>5</v>
      </c>
      <c r="E65" s="39">
        <v>5</v>
      </c>
      <c r="F65" s="41"/>
      <c r="G65" s="74"/>
      <c r="H65" s="19"/>
    </row>
    <row r="66" spans="1:8" ht="22.5" customHeight="1">
      <c r="A66" s="80"/>
      <c r="B66" s="34"/>
      <c r="C66" s="35" t="s">
        <v>89</v>
      </c>
      <c r="D66" s="26" t="s">
        <v>5</v>
      </c>
      <c r="E66" s="39">
        <v>4</v>
      </c>
      <c r="F66" s="41"/>
      <c r="G66" s="74"/>
      <c r="H66" s="19"/>
    </row>
    <row r="67" spans="1:8" ht="22.5" customHeight="1">
      <c r="A67" s="80"/>
      <c r="B67" s="34"/>
      <c r="C67" s="35" t="s">
        <v>90</v>
      </c>
      <c r="D67" s="26" t="s">
        <v>5</v>
      </c>
      <c r="E67" s="39">
        <v>3</v>
      </c>
      <c r="F67" s="41"/>
      <c r="G67" s="74"/>
      <c r="H67" s="19"/>
    </row>
    <row r="68" spans="1:8" ht="22.5" customHeight="1">
      <c r="A68" s="80"/>
      <c r="B68" s="34"/>
      <c r="C68" s="35" t="s">
        <v>91</v>
      </c>
      <c r="D68" s="26" t="s">
        <v>5</v>
      </c>
      <c r="E68" s="39">
        <v>1</v>
      </c>
      <c r="F68" s="41"/>
      <c r="G68" s="74"/>
      <c r="H68" s="19"/>
    </row>
    <row r="69" spans="1:8" ht="22.5" customHeight="1">
      <c r="A69" s="80"/>
      <c r="B69" s="34"/>
      <c r="C69" s="35" t="s">
        <v>92</v>
      </c>
      <c r="D69" s="26" t="s">
        <v>5</v>
      </c>
      <c r="E69" s="39">
        <v>2</v>
      </c>
      <c r="F69" s="41"/>
      <c r="G69" s="74"/>
      <c r="H69" s="19"/>
    </row>
    <row r="70" spans="1:8" ht="22.5" customHeight="1">
      <c r="A70" s="80"/>
      <c r="B70" s="34"/>
      <c r="C70" s="35" t="s">
        <v>93</v>
      </c>
      <c r="D70" s="26" t="s">
        <v>5</v>
      </c>
      <c r="E70" s="39">
        <v>10</v>
      </c>
      <c r="F70" s="41"/>
      <c r="G70" s="74"/>
      <c r="H70" s="19"/>
    </row>
    <row r="71" spans="1:9" ht="27.75" customHeight="1">
      <c r="A71" s="75" t="s">
        <v>4</v>
      </c>
      <c r="B71" s="16" t="s">
        <v>27</v>
      </c>
      <c r="C71" s="17" t="s">
        <v>28</v>
      </c>
      <c r="D71" s="16" t="s">
        <v>4</v>
      </c>
      <c r="E71" s="16" t="s">
        <v>4</v>
      </c>
      <c r="F71" s="16" t="s">
        <v>4</v>
      </c>
      <c r="G71" s="76" t="s">
        <v>4</v>
      </c>
      <c r="H71" s="19"/>
      <c r="I71" s="87"/>
    </row>
    <row r="72" spans="1:8" ht="31.5" customHeight="1">
      <c r="A72" s="73">
        <f>A63+1</f>
        <v>37</v>
      </c>
      <c r="B72" s="38" t="s">
        <v>29</v>
      </c>
      <c r="C72" s="35" t="s">
        <v>58</v>
      </c>
      <c r="D72" s="28" t="s">
        <v>7</v>
      </c>
      <c r="E72" s="36">
        <v>20</v>
      </c>
      <c r="F72" s="42"/>
      <c r="G72" s="74"/>
      <c r="H72" s="19"/>
    </row>
    <row r="73" spans="1:8" ht="33.75" customHeight="1" thickBot="1">
      <c r="A73" s="81">
        <f>A72+1</f>
        <v>38</v>
      </c>
      <c r="B73" s="82" t="s">
        <v>30</v>
      </c>
      <c r="C73" s="83" t="s">
        <v>79</v>
      </c>
      <c r="D73" s="84" t="s">
        <v>7</v>
      </c>
      <c r="E73" s="85">
        <v>18</v>
      </c>
      <c r="F73" s="86"/>
      <c r="G73" s="74"/>
      <c r="H73" s="19"/>
    </row>
    <row r="74" spans="1:9" ht="13.5" thickBot="1">
      <c r="A74" s="97" t="s">
        <v>85</v>
      </c>
      <c r="B74" s="98"/>
      <c r="C74" s="98"/>
      <c r="D74" s="98"/>
      <c r="E74" s="98"/>
      <c r="F74" s="99"/>
      <c r="G74" s="21"/>
      <c r="H74" s="19"/>
      <c r="I74" s="87"/>
    </row>
    <row r="75" spans="1:9" ht="13.5" thickBot="1">
      <c r="A75" s="101" t="s">
        <v>86</v>
      </c>
      <c r="B75" s="102"/>
      <c r="C75" s="102"/>
      <c r="D75" s="102"/>
      <c r="E75" s="102"/>
      <c r="F75" s="103"/>
      <c r="G75" s="21"/>
      <c r="H75" s="19"/>
      <c r="I75" s="32"/>
    </row>
    <row r="76" spans="1:9" ht="13.5" thickBot="1">
      <c r="A76" s="101" t="s">
        <v>87</v>
      </c>
      <c r="B76" s="102"/>
      <c r="C76" s="102"/>
      <c r="D76" s="102"/>
      <c r="E76" s="102"/>
      <c r="F76" s="103"/>
      <c r="G76" s="21"/>
      <c r="H76" s="19"/>
      <c r="I76" s="32"/>
    </row>
    <row r="77" spans="1:8" ht="25.5" customHeight="1">
      <c r="A77" s="100" t="s">
        <v>115</v>
      </c>
      <c r="B77" s="100"/>
      <c r="C77" s="100"/>
      <c r="D77" s="100"/>
      <c r="E77" s="100"/>
      <c r="F77" s="100"/>
      <c r="G77" s="22"/>
      <c r="H77" s="19"/>
    </row>
    <row r="78" spans="1:8" ht="54" customHeight="1">
      <c r="A78" s="88" t="s">
        <v>22</v>
      </c>
      <c r="B78" s="88"/>
      <c r="C78" s="88"/>
      <c r="D78" s="88"/>
      <c r="E78" s="88"/>
      <c r="F78" s="88"/>
      <c r="G78" s="88"/>
      <c r="H78" s="19"/>
    </row>
    <row r="79" spans="1:9" ht="42" customHeight="1">
      <c r="A79" s="1"/>
      <c r="B79" s="1"/>
      <c r="C79" s="1"/>
      <c r="D79" s="1"/>
      <c r="E79" s="1"/>
      <c r="F79" s="1"/>
      <c r="G79" s="23"/>
      <c r="I79" s="32"/>
    </row>
    <row r="80" spans="1:9" ht="14.25">
      <c r="A80" s="2"/>
      <c r="B80" s="2"/>
      <c r="C80" s="2"/>
      <c r="D80" s="2"/>
      <c r="E80" s="2"/>
      <c r="F80" s="2"/>
      <c r="G80" s="24"/>
      <c r="I80" s="32"/>
    </row>
  </sheetData>
  <sheetProtection/>
  <mergeCells count="9">
    <mergeCell ref="A78:G78"/>
    <mergeCell ref="A1:G1"/>
    <mergeCell ref="A2:G2"/>
    <mergeCell ref="A3:G3"/>
    <mergeCell ref="D4:E4"/>
    <mergeCell ref="A74:F74"/>
    <mergeCell ref="A77:F77"/>
    <mergeCell ref="A75:F75"/>
    <mergeCell ref="A76:F76"/>
  </mergeCells>
  <printOptions horizontalCentered="1"/>
  <pageMargins left="0.7874015748031497" right="0.35433070866141736" top="0.35433070866141736" bottom="0.6299212598425197" header="0.35433070866141736" footer="0.5118110236220472"/>
  <pageSetup fitToHeight="2" horizontalDpi="600" verticalDpi="600" orientation="portrait" paperSize="9" scale="73" r:id="rId1"/>
  <rowBreaks count="2" manualBreakCount="2">
    <brk id="46" max="6" man="1"/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ZDW</dc:creator>
  <cp:keywords/>
  <dc:description/>
  <cp:lastModifiedBy>M</cp:lastModifiedBy>
  <cp:lastPrinted>2021-03-26T10:10:26Z</cp:lastPrinted>
  <dcterms:created xsi:type="dcterms:W3CDTF">1999-07-02T12:30:17Z</dcterms:created>
  <dcterms:modified xsi:type="dcterms:W3CDTF">2021-03-26T10:10:27Z</dcterms:modified>
  <cp:category/>
  <cp:version/>
  <cp:contentType/>
  <cp:contentStatus/>
</cp:coreProperties>
</file>