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725" firstSheet="36" activeTab="36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  <sheet name="Pakiet 45" sheetId="45" r:id="rId45"/>
    <sheet name="Pakiet 46 " sheetId="46" r:id="rId46"/>
    <sheet name="Pakiet 47" sheetId="47" r:id="rId47"/>
    <sheet name="Pakiet 48" sheetId="48" r:id="rId48"/>
    <sheet name="Pakiet 49" sheetId="49" r:id="rId49"/>
    <sheet name="Pakiet 50" sheetId="50" r:id="rId50"/>
    <sheet name="Pakiet 51" sheetId="51" r:id="rId51"/>
  </sheets>
  <definedNames>
    <definedName name="_xlnm.Print_Area" localSheetId="0">'Pakiet 1'!$A$1:$Q$27</definedName>
    <definedName name="_xlnm.Print_Area" localSheetId="9">'Pakiet 10'!$A$1:$M$20</definedName>
    <definedName name="_xlnm.Print_Area" localSheetId="10">'Pakiet 11'!$A$1:$M$20</definedName>
    <definedName name="_xlnm.Print_Area" localSheetId="11">'Pakiet 12'!$A$1:$M$24</definedName>
    <definedName name="_xlnm.Print_Area" localSheetId="12">'Pakiet 13'!$A$1:$M$19</definedName>
    <definedName name="_xlnm.Print_Area" localSheetId="13">'Pakiet 14'!$A$1:$M$29</definedName>
    <definedName name="_xlnm.Print_Area" localSheetId="14">'Pakiet 15'!$A$1:$M$21</definedName>
    <definedName name="_xlnm.Print_Area" localSheetId="15">'Pakiet 16'!$A$1:$M$20</definedName>
    <definedName name="_xlnm.Print_Area" localSheetId="16">'Pakiet 17'!$A$1:$M$19</definedName>
    <definedName name="_xlnm.Print_Area" localSheetId="17">'Pakiet 18'!$A$1:$M$25</definedName>
    <definedName name="_xlnm.Print_Area" localSheetId="18">'Pakiet 19'!$A$1:$M$35</definedName>
    <definedName name="_xlnm.Print_Area" localSheetId="1">'Pakiet 2'!$A$1:$Q$65</definedName>
    <definedName name="_xlnm.Print_Area" localSheetId="19">'Pakiet 20'!$A$1:$O$22</definedName>
    <definedName name="_xlnm.Print_Area" localSheetId="20">'Pakiet 21'!$A$1:$M$20</definedName>
    <definedName name="_xlnm.Print_Area" localSheetId="21">'Pakiet 22'!$A$1:$M$23</definedName>
    <definedName name="_xlnm.Print_Area" localSheetId="22">'Pakiet 23'!$A$1:$M$27</definedName>
    <definedName name="_xlnm.Print_Area" localSheetId="23">'Pakiet 24'!$A$1:$M$31</definedName>
    <definedName name="_xlnm.Print_Area" localSheetId="24">'Pakiet 25'!$A$1:$M$17</definedName>
    <definedName name="_xlnm.Print_Area" localSheetId="25">'Pakiet 26'!$A$1:$M$27</definedName>
    <definedName name="_xlnm.Print_Area" localSheetId="26">'Pakiet 27'!$A$1:$M$25</definedName>
    <definedName name="_xlnm.Print_Area" localSheetId="27">'Pakiet 28'!$A$1:$M$68</definedName>
    <definedName name="_xlnm.Print_Area" localSheetId="28">'Pakiet 29'!$A$1:$M$20</definedName>
    <definedName name="_xlnm.Print_Area" localSheetId="2">'Pakiet 3'!$A$1:$P$19</definedName>
    <definedName name="_xlnm.Print_Area" localSheetId="29">'Pakiet 30'!$A$1:$M$19</definedName>
    <definedName name="_xlnm.Print_Area" localSheetId="30">'Pakiet 31'!$A$1:$M$33</definedName>
    <definedName name="_xlnm.Print_Area" localSheetId="31">'Pakiet 32'!$A$1:$M$26</definedName>
    <definedName name="_xlnm.Print_Area" localSheetId="32">'Pakiet 33'!$A$1:$N$19</definedName>
    <definedName name="_xlnm.Print_Area" localSheetId="33">'Pakiet 34'!$A$1:$M$19</definedName>
    <definedName name="_xlnm.Print_Area" localSheetId="34">'Pakiet 35'!$A$1:$M$35</definedName>
    <definedName name="_xlnm.Print_Area" localSheetId="35">'Pakiet 36'!$A$1:$M$28</definedName>
    <definedName name="_xlnm.Print_Area" localSheetId="36">'Pakiet 37'!$A$1:$M$27</definedName>
    <definedName name="_xlnm.Print_Area" localSheetId="37">'Pakiet 38'!$A$1:$L$32</definedName>
    <definedName name="_xlnm.Print_Area" localSheetId="38">'Pakiet 39'!$A$1:$M$22</definedName>
    <definedName name="_xlnm.Print_Area" localSheetId="3">'Pakiet 4'!$A$1:$M$26</definedName>
    <definedName name="_xlnm.Print_Area" localSheetId="40">'Pakiet 41'!$A$1:$M$157</definedName>
    <definedName name="_xlnm.Print_Area" localSheetId="41">'Pakiet 42'!$A$1:$N$19</definedName>
    <definedName name="_xlnm.Print_Area" localSheetId="42">'Pakiet 43'!$A$1:$M$26</definedName>
    <definedName name="_xlnm.Print_Area" localSheetId="43">'Pakiet 44'!$A$1:$M$31</definedName>
    <definedName name="_xlnm.Print_Area" localSheetId="4">'Pakiet 5'!$A$1:$M$23</definedName>
    <definedName name="_xlnm.Print_Area" localSheetId="5">'Pakiet 6'!$A$1:$M$22</definedName>
    <definedName name="_xlnm.Print_Area" localSheetId="6">'Pakiet 7'!$A$1:$P$19</definedName>
    <definedName name="_xlnm.Print_Area" localSheetId="7">'Pakiet 8'!$A$1:$M$104</definedName>
    <definedName name="_xlnm.Print_Area" localSheetId="8">'Pakiet 9'!$A$1:$U$44</definedName>
  </definedNames>
  <calcPr fullCalcOnLoad="1"/>
</workbook>
</file>

<file path=xl/sharedStrings.xml><?xml version="1.0" encoding="utf-8"?>
<sst xmlns="http://schemas.openxmlformats.org/spreadsheetml/2006/main" count="3475" uniqueCount="1222">
  <si>
    <t>..................................................</t>
  </si>
  <si>
    <t>Załącznik nr 1</t>
  </si>
  <si>
    <t>Nazwa Wykonawcy</t>
  </si>
  <si>
    <t>L.p.</t>
  </si>
  <si>
    <t>Nazwa produktu oferowanego</t>
  </si>
  <si>
    <t>Nazwa międzynarodowa substancji czynnej</t>
  </si>
  <si>
    <t>Postać</t>
  </si>
  <si>
    <t xml:space="preserve">Zawartość </t>
  </si>
  <si>
    <t>Ilość produktów</t>
  </si>
  <si>
    <t>Wymagane opakowanie</t>
  </si>
  <si>
    <t>Oferowane opakowanie</t>
  </si>
  <si>
    <t>Ilość pełnych opak.</t>
  </si>
  <si>
    <t xml:space="preserve">Cena jednost. netto               (za opakow.) </t>
  </si>
  <si>
    <t xml:space="preserve">Wartość netto  </t>
  </si>
  <si>
    <t>Stawka VAT</t>
  </si>
  <si>
    <t>Wartość brutto</t>
  </si>
  <si>
    <t>Olimel Peri N4</t>
  </si>
  <si>
    <t>Worek trzykomorowy</t>
  </si>
  <si>
    <t>1000ml</t>
  </si>
  <si>
    <t>1szt</t>
  </si>
  <si>
    <t>1500ml</t>
  </si>
  <si>
    <t>Olimel N7E</t>
  </si>
  <si>
    <t>Olimel N9E</t>
  </si>
  <si>
    <t>Witaminy -12 witamin rozp  w wodzie i tłuszczach</t>
  </si>
  <si>
    <t>fiolka</t>
  </si>
  <si>
    <t>750mg proszku</t>
  </si>
  <si>
    <t>10szt</t>
  </si>
  <si>
    <t>Pierwiastki śladowe Gluconian Zn,Cu,Mn,Fe</t>
  </si>
  <si>
    <t>amp.</t>
  </si>
  <si>
    <t>10ml</t>
  </si>
  <si>
    <t>SUMA:</t>
  </si>
  <si>
    <t xml:space="preserve">W przypadku oferowania opakowań, których ilość po wyliczeniu jest wartością ułamkową, Wykonawca winien przeliczyć zapotrzebowaną ilość produktów kierując się zasadą zaokrąglania do pełnego opakowania w górę </t>
  </si>
  <si>
    <t>Zawartość substancji czynnej</t>
  </si>
  <si>
    <t xml:space="preserve">Cena jednost. netto (za opakow.) </t>
  </si>
  <si>
    <r>
      <t>Vancomycin</t>
    </r>
    <r>
      <rPr>
        <b/>
        <sz val="12"/>
        <rFont val="Arial"/>
        <family val="2"/>
      </rPr>
      <t>*</t>
    </r>
  </si>
  <si>
    <t>Inj.</t>
  </si>
  <si>
    <t>1g</t>
  </si>
  <si>
    <t>min.1fiolka max. 5 fiolek</t>
  </si>
  <si>
    <t>Metoprololi Succinas</t>
  </si>
  <si>
    <t>Tabl.o przedł. Uwalnianiu</t>
  </si>
  <si>
    <t>47,50mg</t>
  </si>
  <si>
    <t>min.28tabl. max. 60tabl.</t>
  </si>
  <si>
    <t>23,75mg</t>
  </si>
  <si>
    <t>Bisoprololi fumaras</t>
  </si>
  <si>
    <t>Tabl.powl.</t>
  </si>
  <si>
    <t>1,25mg</t>
  </si>
  <si>
    <t>min.30tabl.  max. 100tabl.</t>
  </si>
  <si>
    <t>2,5mg</t>
  </si>
  <si>
    <t>min.30tabl. max. 100tabl.</t>
  </si>
  <si>
    <t>5mg</t>
  </si>
  <si>
    <t>Amoksicilline</t>
  </si>
  <si>
    <t>Tabl.</t>
  </si>
  <si>
    <t>500mg</t>
  </si>
  <si>
    <t>16tabl.</t>
  </si>
  <si>
    <t>Diclofenacum</t>
  </si>
  <si>
    <t>czopki</t>
  </si>
  <si>
    <t>100mg</t>
  </si>
  <si>
    <t>Feri hydroxidum polymaltosum</t>
  </si>
  <si>
    <t>syrop</t>
  </si>
  <si>
    <t>50mg/5ml</t>
  </si>
  <si>
    <t>14300ml</t>
  </si>
  <si>
    <t>100ml</t>
  </si>
  <si>
    <t>Amlodipine</t>
  </si>
  <si>
    <t>min.30tabl. max. 60tabl.</t>
  </si>
  <si>
    <t>Pantoprazol</t>
  </si>
  <si>
    <t>20mg</t>
  </si>
  <si>
    <t>min.28tabl. max. 56 tabl.</t>
  </si>
  <si>
    <t>40mg</t>
  </si>
  <si>
    <t>min 28tabl. max. 56 tabl.</t>
  </si>
  <si>
    <t xml:space="preserve">Pregabalin </t>
  </si>
  <si>
    <t xml:space="preserve">tabl. </t>
  </si>
  <si>
    <t>75mg</t>
  </si>
  <si>
    <t>min. 14 tabl. max. 56tabl.</t>
  </si>
  <si>
    <t>10mg</t>
  </si>
  <si>
    <t>Methotrexate</t>
  </si>
  <si>
    <t>50tabl.</t>
  </si>
  <si>
    <t>Aluminium acetate</t>
  </si>
  <si>
    <t>żel</t>
  </si>
  <si>
    <t>14400g</t>
  </si>
  <si>
    <t>75g</t>
  </si>
  <si>
    <t>Clindamycin hydrochloride</t>
  </si>
  <si>
    <t>0,3g/2ml</t>
  </si>
  <si>
    <t>5amp.</t>
  </si>
  <si>
    <t>Atorvastatinum</t>
  </si>
  <si>
    <t>min 30tabl max 90 tabl</t>
  </si>
  <si>
    <t xml:space="preserve">min 30 tabl max 90tabl. </t>
  </si>
  <si>
    <t>Rosuvastatin</t>
  </si>
  <si>
    <t>28 tabl.</t>
  </si>
  <si>
    <t>Torasemidum</t>
  </si>
  <si>
    <t>min30 tabl max 90 tabl</t>
  </si>
  <si>
    <t>Levodopa</t>
  </si>
  <si>
    <t>25mg/100mg</t>
  </si>
  <si>
    <t>100tabl.</t>
  </si>
  <si>
    <t>SUMA</t>
  </si>
  <si>
    <t>* Zamawiający wymaga ,aby oferowany produkt leczniczy posiadał rejestrację w zakażeniach OUN oraz podanie drogą doustną.</t>
  </si>
  <si>
    <t>Remifentanyl</t>
  </si>
  <si>
    <t>proszek do sporzadzenia r-ru do wstrzykiwań lub infuzji</t>
  </si>
  <si>
    <t>1mg</t>
  </si>
  <si>
    <t>5 fiol.</t>
  </si>
  <si>
    <t>2mg</t>
  </si>
  <si>
    <r>
      <t>*</t>
    </r>
    <r>
      <rPr>
        <b/>
        <sz val="10"/>
        <rFont val="Arial"/>
        <family val="2"/>
      </rPr>
      <t xml:space="preserve"> Zamawiający wymaga zaoferowania produktu leczniczego, którego   d</t>
    </r>
    <r>
      <rPr>
        <b/>
        <sz val="10"/>
        <color indexed="8"/>
        <rFont val="Arial"/>
        <family val="2"/>
      </rPr>
      <t xml:space="preserve">ziałanie znieczulające pojawia się po upływie 5-8 min. od podania i utrzymuje się przez 2-3 godz. od podania, amp. pakowane jałowo </t>
    </r>
  </si>
  <si>
    <t>Suxamethonii chloridum</t>
  </si>
  <si>
    <t>0,2g</t>
  </si>
  <si>
    <t>10fiolek</t>
  </si>
  <si>
    <t>Urapidil</t>
  </si>
  <si>
    <t>5mg/1ml</t>
  </si>
  <si>
    <r>
      <t xml:space="preserve">Sewofluran </t>
    </r>
    <r>
      <rPr>
        <b/>
        <sz val="12"/>
        <rFont val="Arial"/>
        <family val="2"/>
      </rPr>
      <t>*</t>
    </r>
  </si>
  <si>
    <t>Płyn</t>
  </si>
  <si>
    <t>48 but</t>
  </si>
  <si>
    <t>Min 1x 250ml     max 6x 250ml</t>
  </si>
  <si>
    <t>Hydrocortisonum</t>
  </si>
  <si>
    <t>0,1g</t>
  </si>
  <si>
    <t>351 op(1755 fiol.+1755 amp.rozp.)</t>
  </si>
  <si>
    <t>1op(5fiolek + 5amp rozp.)</t>
  </si>
  <si>
    <t>Etomidate</t>
  </si>
  <si>
    <t>Inj. doż.</t>
  </si>
  <si>
    <t>0,02g/10ml</t>
  </si>
  <si>
    <t>10amp.</t>
  </si>
  <si>
    <t>Neostygmine</t>
  </si>
  <si>
    <t>0,5mg/1ml</t>
  </si>
  <si>
    <t>Paracetamolum</t>
  </si>
  <si>
    <t>Rozt.do inf.</t>
  </si>
  <si>
    <t>1g/100ml</t>
  </si>
  <si>
    <t>6620 szt</t>
  </si>
  <si>
    <t>10fiolek po 100ml</t>
  </si>
  <si>
    <t>Wapno sodowane ze wskażnikiem</t>
  </si>
  <si>
    <t>granul.</t>
  </si>
  <si>
    <t>55 kg</t>
  </si>
  <si>
    <t>min. 4,5kg        max. 5 kg</t>
  </si>
  <si>
    <r>
      <t>*</t>
    </r>
    <r>
      <rPr>
        <b/>
        <sz val="10"/>
        <rFont val="Arial"/>
        <family val="2"/>
      </rPr>
      <t xml:space="preserve"> Zamawiajacy wymaga nieodpłatnego użyczenia i serwisu ilości 2 sztuk parowników, kompatybilnych  z zaoferowanym produktem leczniczym , na okres trwania umowy przetargowej</t>
    </r>
  </si>
  <si>
    <t xml:space="preserve">Cena jednost. netto                (za opakow.) </t>
  </si>
  <si>
    <t>Vinpocetinum</t>
  </si>
  <si>
    <t>0,01g/2ml</t>
  </si>
  <si>
    <t>0,005g</t>
  </si>
  <si>
    <t>min. 50tabl.        max. 100tabl.</t>
  </si>
  <si>
    <t xml:space="preserve">Amantadinum </t>
  </si>
  <si>
    <t>Wlewki</t>
  </si>
  <si>
    <t>0,2g/500ml</t>
  </si>
  <si>
    <t>min. 1 but        max. 10but</t>
  </si>
  <si>
    <t xml:space="preserve">Anamtadinum </t>
  </si>
  <si>
    <t>Kaps.</t>
  </si>
  <si>
    <t>min.30 kaps            max. 100kaps</t>
  </si>
  <si>
    <t>Ornitini aspartas</t>
  </si>
  <si>
    <t>inj.</t>
  </si>
  <si>
    <t>5g/10ml</t>
  </si>
  <si>
    <t>Avilin Polimer E   -                 eter poliwinylobutylowy</t>
  </si>
  <si>
    <t>spray</t>
  </si>
  <si>
    <t>75ml</t>
  </si>
  <si>
    <t>1350ml</t>
  </si>
  <si>
    <t>Somatostatinum</t>
  </si>
  <si>
    <t>Proszek i rozpuszczalnik do sporządzenia r-ru do wstrzykiwań</t>
  </si>
  <si>
    <t>3mg</t>
  </si>
  <si>
    <t>1 amp.             (proszek+rozp.)</t>
  </si>
  <si>
    <t>Ketoprofenum</t>
  </si>
  <si>
    <t>Tabl. powl.</t>
  </si>
  <si>
    <t xml:space="preserve">min. 20tabl           max. 30tabl. </t>
  </si>
  <si>
    <t>1,0g</t>
  </si>
  <si>
    <r>
      <t>Ceftriaxonum</t>
    </r>
    <r>
      <rPr>
        <b/>
        <sz val="9"/>
        <rFont val="Arial"/>
        <family val="2"/>
      </rPr>
      <t>*,***</t>
    </r>
  </si>
  <si>
    <t>Inj. dom. i doż</t>
  </si>
  <si>
    <t>1szt.</t>
  </si>
  <si>
    <t>Piracetamum</t>
  </si>
  <si>
    <t>0,8g</t>
  </si>
  <si>
    <t>1,2g</t>
  </si>
  <si>
    <t>12,0g/60ml</t>
  </si>
  <si>
    <t>1200ml</t>
  </si>
  <si>
    <t>60ml x 20 szt</t>
  </si>
  <si>
    <t>Carbamazepine</t>
  </si>
  <si>
    <t>200mg</t>
  </si>
  <si>
    <t xml:space="preserve">Timolol maleate </t>
  </si>
  <si>
    <t>krople oczne</t>
  </si>
  <si>
    <t>5ml</t>
  </si>
  <si>
    <t>Bupivacainum hydrochloricum******</t>
  </si>
  <si>
    <t>0,5%/4ml</t>
  </si>
  <si>
    <t>Famotidine</t>
  </si>
  <si>
    <t>Furosemide</t>
  </si>
  <si>
    <t>20mg/2ml</t>
  </si>
  <si>
    <t>50amp.</t>
  </si>
  <si>
    <t>Aciclovir</t>
  </si>
  <si>
    <t xml:space="preserve">Tabl. </t>
  </si>
  <si>
    <t>400mg</t>
  </si>
  <si>
    <t>800mg</t>
  </si>
  <si>
    <t>Hydrochlorothiazide</t>
  </si>
  <si>
    <t>12,5mg</t>
  </si>
  <si>
    <t>1g/5ml</t>
  </si>
  <si>
    <t>12amp.</t>
  </si>
  <si>
    <t>25mg</t>
  </si>
  <si>
    <t>Magnesium sulfate</t>
  </si>
  <si>
    <t>20% 10ml</t>
  </si>
  <si>
    <t>Aqua pro injectione</t>
  </si>
  <si>
    <t>płyn do inj.</t>
  </si>
  <si>
    <t>100amp</t>
  </si>
  <si>
    <t>Sodium chloride</t>
  </si>
  <si>
    <t>10% à10ml</t>
  </si>
  <si>
    <t>0,9% à10ml</t>
  </si>
  <si>
    <t>Diclofenac sodium</t>
  </si>
  <si>
    <t>50mg</t>
  </si>
  <si>
    <t>30tabl.</t>
  </si>
  <si>
    <t>Metoprolol tartrate</t>
  </si>
  <si>
    <t>Metoclopramide hydrochloride</t>
  </si>
  <si>
    <t>0,5%10mg/2ml</t>
  </si>
  <si>
    <t>Metronidazole</t>
  </si>
  <si>
    <t>Tabl. dopochw.</t>
  </si>
  <si>
    <t>10szt.</t>
  </si>
  <si>
    <t>250mg</t>
  </si>
  <si>
    <t>20szt.</t>
  </si>
  <si>
    <t>r-r do infuzji i wstrzykiwań</t>
  </si>
  <si>
    <t>5mg/ml</t>
  </si>
  <si>
    <t>424000ml</t>
  </si>
  <si>
    <t>Sodium hydrocarbonate</t>
  </si>
  <si>
    <t>8,4% à20ml</t>
  </si>
  <si>
    <t>10 amp.</t>
  </si>
  <si>
    <t>Propafenone hydrochloride</t>
  </si>
  <si>
    <t>150mg</t>
  </si>
  <si>
    <t>60szt.</t>
  </si>
  <si>
    <t>300mg</t>
  </si>
  <si>
    <t>Pentoxyfiline</t>
  </si>
  <si>
    <t>100mg/5ml</t>
  </si>
  <si>
    <t>300mg/15ml</t>
  </si>
  <si>
    <t>Acetylosalicylic acid</t>
  </si>
  <si>
    <t>Tabl. dojel.</t>
  </si>
  <si>
    <t>min. 30tabl       max. 60tabl.</t>
  </si>
  <si>
    <t>Tabl. rozp.</t>
  </si>
  <si>
    <t>30szt.</t>
  </si>
  <si>
    <t>Opipramol hydrochloride</t>
  </si>
  <si>
    <t>Draż.</t>
  </si>
  <si>
    <t>Metamizole sodium</t>
  </si>
  <si>
    <t>2,5g/5ml</t>
  </si>
  <si>
    <t>Metamizole sodium****</t>
  </si>
  <si>
    <t>min. 6tabl          max. 12tabl.</t>
  </si>
  <si>
    <t>Pyrantel</t>
  </si>
  <si>
    <t>3szt.</t>
  </si>
  <si>
    <t>Simvastatin</t>
  </si>
  <si>
    <t>28tabl.</t>
  </si>
  <si>
    <t>Verapamil hydrochloride</t>
  </si>
  <si>
    <t>120l</t>
  </si>
  <si>
    <t>80mg</t>
  </si>
  <si>
    <t>120mg</t>
  </si>
  <si>
    <t>Sulfacetamide sodium</t>
  </si>
  <si>
    <t>Kr. oczne</t>
  </si>
  <si>
    <t>100mg/1ml</t>
  </si>
  <si>
    <t>12szt.</t>
  </si>
  <si>
    <t>Tramadol hydrochloride*****</t>
  </si>
  <si>
    <t>50mg/1ml</t>
  </si>
  <si>
    <t>100mg/2ml</t>
  </si>
  <si>
    <t>Tramadol hydrochloride</t>
  </si>
  <si>
    <t>20kaps.</t>
  </si>
  <si>
    <t>Betahistini dihydrochloricum</t>
  </si>
  <si>
    <t>8mg</t>
  </si>
  <si>
    <t>16mg</t>
  </si>
  <si>
    <t>24mg</t>
  </si>
  <si>
    <t>60tabl.</t>
  </si>
  <si>
    <t>Carvedilol</t>
  </si>
  <si>
    <t>6,25mg</t>
  </si>
  <si>
    <t>Omeprazol</t>
  </si>
  <si>
    <t>Tramadol+Paracetamol</t>
  </si>
  <si>
    <t>37,5mg+325mg</t>
  </si>
  <si>
    <t>Doxazosinum</t>
  </si>
  <si>
    <t>Glimepiride</t>
  </si>
  <si>
    <t>4mg</t>
  </si>
  <si>
    <t>Budesonide</t>
  </si>
  <si>
    <t>Zawiesina do nebulizacji</t>
  </si>
  <si>
    <t>250ug/ml a 2ml;</t>
  </si>
  <si>
    <t>20amp.</t>
  </si>
  <si>
    <t>Memantine</t>
  </si>
  <si>
    <t>min. 28 tabl.    max. 112 tabl.</t>
  </si>
  <si>
    <t>min. 28 tabl.   max. 112 tabl.</t>
  </si>
  <si>
    <t>Metamizol sodium****</t>
  </si>
  <si>
    <t>1g/2ml</t>
  </si>
  <si>
    <t>Telmisartan</t>
  </si>
  <si>
    <t>tabl.</t>
  </si>
  <si>
    <t>min. 28tabl.      max. 100tabl.</t>
  </si>
  <si>
    <t xml:space="preserve">Telmisartan </t>
  </si>
  <si>
    <t>Risperidone</t>
  </si>
  <si>
    <t>20tabl.</t>
  </si>
  <si>
    <t>* Zamawiający wymaga, aby oferowany produkt leczniczy  był rozpuszczalny w wodzie i innych rozpuszczalnikach</t>
  </si>
  <si>
    <t xml:space="preserve">** Zamawiający wymaga, aby oferowany produkt leczniczy posiadał rejestracje do przechowywania w temperaturze do 30 stopni Celsjusza </t>
  </si>
  <si>
    <t>*** Zamawiający wymaga, aby oferowany produkt leczniczy, posiadał rejestracje do  stosowania w leczeniu pacjentów z neutropenią, u których wystąpiła gorączka prawdopodobnie spowodowana zatruciem bakteryjnym</t>
  </si>
  <si>
    <t>**** Zamawiający wymaga, aby oferowany produkt leczniczy zgodnie z ChPL można było mieszać w jednej strzykawce z Tramadolem (Poltramen)</t>
  </si>
  <si>
    <t>***** Zamawiający wymaga, aby oferowany produkt leczniczy zgodnie z ChPL można było mieszać w jednej strzykawce z Metamizolem</t>
  </si>
  <si>
    <t>****** Zamawiający wymaga, aby oferowany produkt leczniczynie zawierał oddzielnie pakowanych ampułek</t>
  </si>
  <si>
    <t>Leflunomide</t>
  </si>
  <si>
    <t>Acidum valproicum</t>
  </si>
  <si>
    <t>Fiol.</t>
  </si>
  <si>
    <t>400mg/4ml</t>
  </si>
  <si>
    <r>
      <t xml:space="preserve"> </t>
    </r>
    <r>
      <rPr>
        <sz val="9"/>
        <rFont val="Arial"/>
        <family val="2"/>
      </rPr>
      <t>1 fiolki + 1amp.z rozpuszczaln.4ml</t>
    </r>
  </si>
  <si>
    <t>Tabl. Powl.</t>
  </si>
  <si>
    <t>Insulinum glulisine</t>
  </si>
  <si>
    <t>wstrzykiwacz</t>
  </si>
  <si>
    <t>300j.m./3ml</t>
  </si>
  <si>
    <t>5 wstrzyk.</t>
  </si>
  <si>
    <t>Insulinum glargine</t>
  </si>
  <si>
    <t>Insulinum lispro</t>
  </si>
  <si>
    <t>300j.m./ml</t>
  </si>
  <si>
    <t>10 wstrzyk.</t>
  </si>
  <si>
    <t>Clorazepate dipotassium</t>
  </si>
  <si>
    <t>kaps.</t>
  </si>
  <si>
    <t>30kaps</t>
  </si>
  <si>
    <t>Clopidogrel</t>
  </si>
  <si>
    <t>Adenosinum</t>
  </si>
  <si>
    <t>Amp.</t>
  </si>
  <si>
    <t>6mg/2ml</t>
  </si>
  <si>
    <t>6amp.</t>
  </si>
  <si>
    <t>Isosorbide mononitrate</t>
  </si>
  <si>
    <t>Ramiprilum</t>
  </si>
  <si>
    <t>Amiodaroni hydrochloridum</t>
  </si>
  <si>
    <t>0,15g/3ml</t>
  </si>
  <si>
    <t>60mg</t>
  </si>
  <si>
    <t>Natrii polystyreni sulfonas</t>
  </si>
  <si>
    <t>Proszek doustny lub do sporządzenia zawiesiny doobdytniczej</t>
  </si>
  <si>
    <t>1,42 jonów Na w 15g proszku</t>
  </si>
  <si>
    <t>454 g</t>
  </si>
  <si>
    <t>Spiramycin</t>
  </si>
  <si>
    <t>3mln j.m.</t>
  </si>
  <si>
    <t>10tabl.</t>
  </si>
  <si>
    <t>20mg/0,2ml</t>
  </si>
  <si>
    <t>180 amp.-strz.</t>
  </si>
  <si>
    <t>min. 2amp.-strz. max. 10amp-strz.</t>
  </si>
  <si>
    <t>40mg/0,4ml</t>
  </si>
  <si>
    <t>15700 amp.strz.</t>
  </si>
  <si>
    <t>80mg/0,8ml</t>
  </si>
  <si>
    <t>870 amp.-strz.</t>
  </si>
  <si>
    <t>60mg/0,6ml</t>
  </si>
  <si>
    <t>6700 amp.-strz.</t>
  </si>
  <si>
    <t>300mg/3ml</t>
  </si>
  <si>
    <t>778 zestawy</t>
  </si>
  <si>
    <t>Zestaw: 1 fiolka +1Mini Spike + 10 strzyk. tuberkulinowych precyzyjnych</t>
  </si>
  <si>
    <r>
      <t>*</t>
    </r>
    <r>
      <rPr>
        <b/>
        <sz val="9"/>
        <rFont val="Arial"/>
        <family val="2"/>
      </rPr>
      <t>Zamawiający Wymaga , aby oferowane produkty lecznicze posiadały własne , udokumentowane badania kliniczne potwierdzajace skuteczność i bezpieczeństwo ich stosowania , w tym publikacje dotyczące stosowania u pacjentów o wskazaniach niezabiegowych(interna , kardiologia) oraz zabiegowych ( chirurgia)</t>
    </r>
  </si>
  <si>
    <t>min. 1 fiolka max. 10 fiolek</t>
  </si>
  <si>
    <t>min. 14kaps. max. 28kaps</t>
  </si>
  <si>
    <t xml:space="preserve">Ciclosporin </t>
  </si>
  <si>
    <t>50szt.</t>
  </si>
  <si>
    <t>FORMULARZ OFERTOWY
SPECYFIKACJA ASORTYMENTOWO - CENOWA
PAKIET 12 – Leki rożne</t>
  </si>
  <si>
    <t>Enalapril</t>
  </si>
  <si>
    <t>min 30tabl.max 60tabl.</t>
  </si>
  <si>
    <t>Selegiline</t>
  </si>
  <si>
    <t>Diclofenac</t>
  </si>
  <si>
    <t>tabl. o przedł.uwalnianiu</t>
  </si>
  <si>
    <t>Ibandronic acid</t>
  </si>
  <si>
    <t>Ampułkostrzykawka   lub ampułka</t>
  </si>
  <si>
    <t>3mg/3ml</t>
  </si>
  <si>
    <t>Min.1 amp.strzyk lub 1amp. Lub max.4amp.strzyk. lub 4amp.</t>
  </si>
  <si>
    <t>Theophyllinum</t>
  </si>
  <si>
    <t>0,2g/10ml</t>
  </si>
  <si>
    <t>tabl.powl o przedłużonym uwalnianiu</t>
  </si>
  <si>
    <t>50 tabl.</t>
  </si>
  <si>
    <t xml:space="preserve">50tabl. </t>
  </si>
  <si>
    <t>Rivastygmine</t>
  </si>
  <si>
    <t>1,5mg</t>
  </si>
  <si>
    <t>28 kaps.</t>
  </si>
  <si>
    <t>4,5mg</t>
  </si>
  <si>
    <t>Warfarinum natricum</t>
  </si>
  <si>
    <t>Min 10tabl max100 tabl.</t>
  </si>
  <si>
    <t>tabl</t>
  </si>
  <si>
    <t>Clonidini hydrochloridum</t>
  </si>
  <si>
    <t>75mcg</t>
  </si>
  <si>
    <t>Min 50 tabl. max 100 tabl.</t>
  </si>
  <si>
    <t>Atenolol</t>
  </si>
  <si>
    <t xml:space="preserve"> tabl.</t>
  </si>
  <si>
    <t>Meloxicamum</t>
  </si>
  <si>
    <t>15mg</t>
  </si>
  <si>
    <t xml:space="preserve">20 tabl. </t>
  </si>
  <si>
    <t xml:space="preserve">Kalii citras+Kalii hydrogenocarbonas </t>
  </si>
  <si>
    <t>saszetki</t>
  </si>
  <si>
    <t xml:space="preserve">782mg </t>
  </si>
  <si>
    <t>20 szt</t>
  </si>
  <si>
    <t>Natrii valproas</t>
  </si>
  <si>
    <t>50mg/ml</t>
  </si>
  <si>
    <t>3900ml</t>
  </si>
  <si>
    <t>Lactobacillus rhamnosus **</t>
  </si>
  <si>
    <r>
      <t>Min.10 mld CFU pałeczek</t>
    </r>
    <r>
      <rPr>
        <b/>
        <sz val="12"/>
        <rFont val="Arial"/>
        <family val="2"/>
      </rPr>
      <t>*</t>
    </r>
  </si>
  <si>
    <t>min. 10kaps.max 50kaps.</t>
  </si>
  <si>
    <t>Lactobacillus rhamnosus *</t>
  </si>
  <si>
    <t>Liof.</t>
  </si>
  <si>
    <t>Min.2 mld CFU pałeczek*</t>
  </si>
  <si>
    <t>min.10amp max 50amp.</t>
  </si>
  <si>
    <t>Zamawiający wymaga zaoferowania produktów  leczniczych</t>
  </si>
  <si>
    <r>
      <t>*</t>
    </r>
    <r>
      <rPr>
        <b/>
        <sz val="10"/>
        <rFont val="Arial"/>
        <family val="2"/>
      </rPr>
      <t xml:space="preserve"> Minimum 2mld CFU pałeczek Lactobacillus rhamnosus:Szszep.Lactobacillus rhamnosus Pen 40%, szczep. Lactobacillus rhamnosus E/N 40% oraz szczep.Lactobacillus rhamnosus Oxy 20%</t>
    </r>
  </si>
  <si>
    <r>
      <t xml:space="preserve">** </t>
    </r>
    <r>
      <rPr>
        <b/>
        <sz val="10"/>
        <color indexed="8"/>
        <rFont val="Arial"/>
        <family val="2"/>
      </rPr>
      <t xml:space="preserve"> Minimum 10 mld CFU pałeczek Lactobacillus rhamnosus:Szszep.Lactobacillus rhamnosus Pen 40%, szczep. Lactobacillus rhamnosus E/N 40% oraz szczep.Lactobacillus rhamnosus Oxy 20%</t>
    </r>
  </si>
  <si>
    <t>Levetiracetam</t>
  </si>
  <si>
    <t>tabl.powl</t>
  </si>
  <si>
    <t>min 50tabl max 100tabl.</t>
  </si>
  <si>
    <t>Piridostygmini bromidum</t>
  </si>
  <si>
    <t>tabl..</t>
  </si>
  <si>
    <t>Escitalopram</t>
  </si>
  <si>
    <t>Min 28 tabl.max 30tabl.</t>
  </si>
  <si>
    <t>tabl. powl.</t>
  </si>
  <si>
    <t>Lamotrigine</t>
  </si>
  <si>
    <t>min30tabl  max 60 tabl</t>
  </si>
  <si>
    <t>Amitryptylina</t>
  </si>
  <si>
    <t>Alphacalcidolum</t>
  </si>
  <si>
    <t>Kaps.miękkie</t>
  </si>
  <si>
    <t>1mcg</t>
  </si>
  <si>
    <t>100kaps</t>
  </si>
  <si>
    <t>Clotrimazolum</t>
  </si>
  <si>
    <t>krem</t>
  </si>
  <si>
    <t>10mg/g</t>
  </si>
  <si>
    <t>480g</t>
  </si>
  <si>
    <t>20g</t>
  </si>
  <si>
    <t>6szt.</t>
  </si>
  <si>
    <t>Ferrous sulphate</t>
  </si>
  <si>
    <t>80mg Fe(II)</t>
  </si>
  <si>
    <t>Bismuth subgallate+ Zinc oxide+Tannin</t>
  </si>
  <si>
    <t>200mg+100mg+150mg</t>
  </si>
  <si>
    <t>Kalii chloridum</t>
  </si>
  <si>
    <t>391mg K+(750mg K Cl)</t>
  </si>
  <si>
    <t>min 30tabl max 60tabl.</t>
  </si>
  <si>
    <t>Losartanum</t>
  </si>
  <si>
    <t>Tabl. powl</t>
  </si>
  <si>
    <t>Max 30 tabl.</t>
  </si>
  <si>
    <t>Opis preparatu</t>
  </si>
  <si>
    <t>Zawartość</t>
  </si>
  <si>
    <t>op</t>
  </si>
  <si>
    <t>500ml</t>
  </si>
  <si>
    <t>30000ml</t>
  </si>
  <si>
    <t>min. 1szt   max. 12 szt</t>
  </si>
  <si>
    <t>1368000ml</t>
  </si>
  <si>
    <t>min. 1szt   max. 8 szt</t>
  </si>
  <si>
    <t>520000ml</t>
  </si>
  <si>
    <t>1416000ml</t>
  </si>
  <si>
    <t>54000ml</t>
  </si>
  <si>
    <t>Dieta dla osób w hipoproteinemii , wysokobiałkowa , na bazie mleka krowiego. Produkt posiada neutralny smak , dzięki temu może być dodawany do posiłków. Nie zawiera glutenu .Zawartość białka 87,2g/100g proszku. W opakowaniu 225g</t>
  </si>
  <si>
    <t>225g</t>
  </si>
  <si>
    <t>6750g</t>
  </si>
  <si>
    <t>Dieta wysokobiałkowa z argininą, kompletna hiperkaloryczna(1,28kcal/ml). W żywieniu pacjentów ze zwiększonym zapotrzebowaniem na białko po udarze w fazie przewlekłej oraz podczas rekonwalescencji, po operacji oraz w okresierekonwalescencji. Produkt gotowy do spożycia, przeznaczony do picia, 200ml</t>
  </si>
  <si>
    <t>4 x 200ml</t>
  </si>
  <si>
    <t>141op(564x 200ml)</t>
  </si>
  <si>
    <t>1op(4x 200ml)</t>
  </si>
  <si>
    <t xml:space="preserve"> Preparat, przeznaczony do zagęszczania pożywienia oraz napojów, umożliwiający zachowanie pełnej klarowności, smaku i zapachu przygotowywanych posiłków. Proszek nie zawiera glutenu i laktozy, może być stosowany przez wegetarian.</t>
  </si>
  <si>
    <t>175g</t>
  </si>
  <si>
    <t>4200g</t>
  </si>
  <si>
    <t>op.</t>
  </si>
  <si>
    <t xml:space="preserve"> Przyrzad Flocare do żywienia dojelitowego w wersji grawitacyjnej do opakowań miękkich typu PACK. Sterylny. Pakowany pojedynczo w folię.</t>
  </si>
  <si>
    <t>szt</t>
  </si>
  <si>
    <t>Przyrząd Flocare do żywienia dojelitowego w wersji do pompy do opakowań miękkich typu PACK, kompatybilny z pompą Flocare Infinity Sterylny. Pakowany pojedynczo w folię</t>
  </si>
  <si>
    <t>Zgłębnik typu PUR do żywienia dożołądkowego lub dojelitowego. Wykonany z przezroczystego poliuretanu, z podziałką centymetrową oraz linią kontrasującą w RTG, końcówka zgłębnika posiada dwa otwory boczne i jeden głównyna końcu cewnika.Do każdego zgłębnika dołączona prowadnicapokryta silikonemz łącznikiem żeńskim i kulkowa końcówką.Sterylny , jednorazowy, pakowany pojedynczo. Rozmiar:CH-8/110,CH-10/110, CH-12/110</t>
  </si>
  <si>
    <t>min1szt            max 10szt</t>
  </si>
  <si>
    <t>Strzykawka Enteralna z końcówką typu Enfit przeznaczona tylko do obsługi żywienia drogą przewodu pokarmowego.Jednorazowa o poj. 60Ml</t>
  </si>
  <si>
    <t>min1szt            max 30szt</t>
  </si>
  <si>
    <t>Baclofen</t>
  </si>
  <si>
    <t>Min 50tabl.max 100 tabl.</t>
  </si>
  <si>
    <t>Barium sulfate</t>
  </si>
  <si>
    <t>zawiesina</t>
  </si>
  <si>
    <t>1g/ml</t>
  </si>
  <si>
    <t>4000ml</t>
  </si>
  <si>
    <t>200ml</t>
  </si>
  <si>
    <t>Ciprofloxacine</t>
  </si>
  <si>
    <t>tabl. powl</t>
  </si>
  <si>
    <t>10tabl powl.</t>
  </si>
  <si>
    <t>Fluoxetine</t>
  </si>
  <si>
    <t>Formoterol fumarate</t>
  </si>
  <si>
    <t>12μg</t>
  </si>
  <si>
    <t>60kaps.</t>
  </si>
  <si>
    <t>Fluconazole</t>
  </si>
  <si>
    <t>min.7 tabl          max. 28tabl.</t>
  </si>
  <si>
    <t>Eplerenonum</t>
  </si>
  <si>
    <t>Tabl.powl</t>
  </si>
  <si>
    <t>Ropinirolum hydrochloricum</t>
  </si>
  <si>
    <t>Tabl. o przedłużonym uwalnianiu</t>
  </si>
  <si>
    <t>Amiloridi hydrochloricum +Hydrochlorothiazidum</t>
  </si>
  <si>
    <t>5mg+50mg</t>
  </si>
  <si>
    <t>Ibuprofen</t>
  </si>
  <si>
    <t>zawiesina doustna</t>
  </si>
  <si>
    <t>200mg/5ml</t>
  </si>
  <si>
    <t>4800ml</t>
  </si>
  <si>
    <t>Antybiotyki</t>
  </si>
  <si>
    <t>Cena jednost. netto (za opakow.)</t>
  </si>
  <si>
    <t>Imipenem+ Cilastatin</t>
  </si>
  <si>
    <t>fiolki</t>
  </si>
  <si>
    <t>500mg+500mg</t>
  </si>
  <si>
    <t>Min 1 fiolka max 10 fiolek</t>
  </si>
  <si>
    <t>0,6g/4ml</t>
  </si>
  <si>
    <t>5fiolek</t>
  </si>
  <si>
    <t>Max 10 fiolek</t>
  </si>
  <si>
    <t>Clarithromycin</t>
  </si>
  <si>
    <t>Min 14 tabl.max 20 tabl.</t>
  </si>
  <si>
    <t>W przypadku oferowania opakowań, których ilość po wyliczeniu jest wartością ułamkową, Wykonawca winien przeliczyć zapotrzebowaną ilość produktów kierując się zasadą zaokrąglania do pełnego opakowania w górę</t>
  </si>
  <si>
    <r>
      <t xml:space="preserve">Zawartość substancji </t>
    </r>
    <r>
      <rPr>
        <u val="single"/>
        <sz val="9"/>
        <color indexed="8"/>
        <rFont val="Arial"/>
        <family val="2"/>
      </rPr>
      <t xml:space="preserve">czynnej   </t>
    </r>
    <r>
      <rPr>
        <sz val="9"/>
        <color indexed="8"/>
        <rFont val="Arial"/>
        <family val="2"/>
      </rPr>
      <t>Pojemność opakowania jednostkow.</t>
    </r>
  </si>
  <si>
    <t>Sodium chloride 0,9%</t>
  </si>
  <si>
    <t>Płyn inf.</t>
  </si>
  <si>
    <r>
      <t xml:space="preserve">0,9%         </t>
    </r>
    <r>
      <rPr>
        <sz val="9"/>
        <color indexed="8"/>
        <rFont val="Arial"/>
        <family val="2"/>
      </rPr>
      <t xml:space="preserve">     3l worek</t>
    </r>
  </si>
  <si>
    <t>448 worków</t>
  </si>
  <si>
    <t>min 1szt.         max 4szt.</t>
  </si>
  <si>
    <t>Tiotropii bromidum</t>
  </si>
  <si>
    <t>Kaps.+ inhalator</t>
  </si>
  <si>
    <t>18mcg</t>
  </si>
  <si>
    <t>180kaps+6inhalatorów</t>
  </si>
  <si>
    <t>min30kaps+1inhalator max 90kaps+3inhalatory</t>
  </si>
  <si>
    <t>Dabigatran</t>
  </si>
  <si>
    <t>110mg</t>
  </si>
  <si>
    <t>1080kaps</t>
  </si>
  <si>
    <t>min 60kaps max 180kaps</t>
  </si>
  <si>
    <t>900kaps</t>
  </si>
  <si>
    <t>Ampicillin</t>
  </si>
  <si>
    <t>1fiolka max 20fiolek</t>
  </si>
  <si>
    <t>Benzylpenicillin potassium</t>
  </si>
  <si>
    <t>1fiolka max 20 fiolek</t>
  </si>
  <si>
    <t>Doxycycline h/chloride</t>
  </si>
  <si>
    <t>0,1g/5ml</t>
  </si>
  <si>
    <t xml:space="preserve">Doxycyclinum </t>
  </si>
  <si>
    <t>Erytromycine cyclocarbonate</t>
  </si>
  <si>
    <t>0,25g</t>
  </si>
  <si>
    <t>Neomycyn sulfate</t>
  </si>
  <si>
    <t>Streptomycin</t>
  </si>
  <si>
    <t xml:space="preserve">Inj. </t>
  </si>
  <si>
    <t>Rifampicin</t>
  </si>
  <si>
    <t>min 50kaps max 100kaps</t>
  </si>
  <si>
    <t>Rifampicinum+Isomazidum</t>
  </si>
  <si>
    <t>300mg +150mg</t>
  </si>
  <si>
    <t>Cloxacillinum</t>
  </si>
  <si>
    <t>Fiolka</t>
  </si>
  <si>
    <t>Min 1 fiolka max 20 fiolek</t>
  </si>
  <si>
    <t>Colistimethatum natricum</t>
  </si>
  <si>
    <t>1mln j.m</t>
  </si>
  <si>
    <t>Max 20 fiolek</t>
  </si>
  <si>
    <t>Neomycinum</t>
  </si>
  <si>
    <t>Aer.</t>
  </si>
  <si>
    <t>55ml</t>
  </si>
  <si>
    <t>1 flakon</t>
  </si>
  <si>
    <t>Oxytetracyclini +Hydrocortisonum</t>
  </si>
  <si>
    <t>Tianeptine</t>
  </si>
  <si>
    <t>min 90tabl. max 108tabl.</t>
  </si>
  <si>
    <t>Gliclazidum</t>
  </si>
  <si>
    <r>
      <t xml:space="preserve"> </t>
    </r>
    <r>
      <rPr>
        <sz val="9"/>
        <rFont val="Arial"/>
        <family val="2"/>
      </rPr>
      <t>60mg</t>
    </r>
  </si>
  <si>
    <r>
      <t>min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60tabl. max 90tabl. </t>
    </r>
  </si>
  <si>
    <t>Trimetazidinum</t>
  </si>
  <si>
    <t>35mg</t>
  </si>
  <si>
    <t>90tabl.</t>
  </si>
  <si>
    <t>Perindoprilum</t>
  </si>
  <si>
    <t>min 30tabl. max 90tabl.</t>
  </si>
  <si>
    <t>Perindoprilum+ Amlodipinum</t>
  </si>
  <si>
    <t>5mg/5mg</t>
  </si>
  <si>
    <t>min 30tabl max 90tabl.</t>
  </si>
  <si>
    <t>5mg/10mg</t>
  </si>
  <si>
    <t>10mg/5mg</t>
  </si>
  <si>
    <t>Iwabradyna</t>
  </si>
  <si>
    <t>min 56tabl max112tabl</t>
  </si>
  <si>
    <t xml:space="preserve">7,5mg </t>
  </si>
  <si>
    <t>Perindoprilum +            Indapamidum+           Amlodipinum</t>
  </si>
  <si>
    <t>5mg+1,25mg+5mg</t>
  </si>
  <si>
    <t>5mg+1,25mg+10mg</t>
  </si>
  <si>
    <t>10mg+2,5mg+5mg</t>
  </si>
  <si>
    <t>10mg/10mg</t>
  </si>
  <si>
    <t>Perindoprilum+ Indapamidum</t>
  </si>
  <si>
    <t>10mg/2,5mg</t>
  </si>
  <si>
    <t>5mg/1,25mg</t>
  </si>
  <si>
    <t>Methylprednisolonum</t>
  </si>
  <si>
    <t>Ephedrinum hydrochloricum</t>
  </si>
  <si>
    <t>0,025g/1ml</t>
  </si>
  <si>
    <r>
      <t>Midazolam</t>
    </r>
    <r>
      <rPr>
        <b/>
        <sz val="12"/>
        <rFont val="Arial"/>
        <family val="2"/>
      </rPr>
      <t>**</t>
    </r>
  </si>
  <si>
    <t>Diazepamum</t>
  </si>
  <si>
    <t>Morphinum sulfuricum***</t>
  </si>
  <si>
    <t>10mg/1ml</t>
  </si>
  <si>
    <t>20mg/1ml</t>
  </si>
  <si>
    <t>Pethidine</t>
  </si>
  <si>
    <t>50mg/1ml a 2ml</t>
  </si>
  <si>
    <r>
      <t>Fentanyl</t>
    </r>
    <r>
      <rPr>
        <sz val="11"/>
        <rFont val="Arial"/>
        <family val="2"/>
      </rPr>
      <t>*</t>
    </r>
  </si>
  <si>
    <t>0,1mg/2ml</t>
  </si>
  <si>
    <t>Morphinum</t>
  </si>
  <si>
    <t>2mg/2ml</t>
  </si>
  <si>
    <t>mikrowlewka doodbytnicza</t>
  </si>
  <si>
    <t>5mg/2,5ml</t>
  </si>
  <si>
    <t>5 wlewek</t>
  </si>
  <si>
    <r>
      <t xml:space="preserve">* </t>
    </r>
    <r>
      <rPr>
        <b/>
        <sz val="9"/>
        <rFont val="Arial"/>
        <family val="2"/>
      </rPr>
      <t>Zamawiający wymaga, aby produkt leczniczy  posiadał wskazanie do podania dożylnego, podskórnego domięśniowego, zewnątrzoponowego i podpajęczynówkowego</t>
    </r>
  </si>
  <si>
    <r>
      <t xml:space="preserve">** </t>
    </r>
    <r>
      <rPr>
        <b/>
        <sz val="9"/>
        <rFont val="Arial"/>
        <family val="2"/>
      </rPr>
      <t>Zamawiający wymaga, aby Midazolam posiadał w swoim składzie edetynian sodu, który zapobiega powstawaniu niewielkich ilości osadów spowodowanych wytrącaniem się produktów interakcji szkła z płynem ampułkowym, co wpływa na stabilność i jakość midazolamu</t>
    </r>
  </si>
  <si>
    <r>
      <t xml:space="preserve">*** </t>
    </r>
    <r>
      <rPr>
        <b/>
        <sz val="9"/>
        <rFont val="Arial"/>
        <family val="2"/>
      </rPr>
      <t>Zamawiający wymaga zaoferowania produktu leczniczego, który można mieszać w jednej strzykawce z produktem Midanium w stężeniu 5mg/1ml</t>
    </r>
  </si>
  <si>
    <t>Clonazepamum</t>
  </si>
  <si>
    <t>0,5mg</t>
  </si>
  <si>
    <t>1mg/1ml</t>
  </si>
  <si>
    <t>Lorazepamum</t>
  </si>
  <si>
    <t>min 25tabl.           max 30tabl.</t>
  </si>
  <si>
    <t>Temazepamum</t>
  </si>
  <si>
    <t>Estazolamum</t>
  </si>
  <si>
    <t>min20tabl.                   max 28tabl.</t>
  </si>
  <si>
    <t>Acenocumarol</t>
  </si>
  <si>
    <t>0,004g</t>
  </si>
  <si>
    <t>Epinephrine</t>
  </si>
  <si>
    <t>0,001g/1ml</t>
  </si>
  <si>
    <t>Atropini sulfas</t>
  </si>
  <si>
    <t>Ipratropii bromidum</t>
  </si>
  <si>
    <t>Aerozol</t>
  </si>
  <si>
    <t>0,02mg/dawkę</t>
  </si>
  <si>
    <t>1490ml( 29800 dawek)</t>
  </si>
  <si>
    <t>10ml (200dawek)</t>
  </si>
  <si>
    <t>Płyn do inh</t>
  </si>
  <si>
    <t>0,25mg/ml</t>
  </si>
  <si>
    <t>45fiol.(900ml)</t>
  </si>
  <si>
    <t>1fiolka 20ml</t>
  </si>
  <si>
    <t>1,0mg/1ml</t>
  </si>
  <si>
    <t>Bupivacainum hydrochloricum</t>
  </si>
  <si>
    <t>5fiol.</t>
  </si>
  <si>
    <t>0,5% 5mg/ml</t>
  </si>
  <si>
    <t>Calcium chloratum</t>
  </si>
  <si>
    <t>0,67g/10ml</t>
  </si>
  <si>
    <t>Dopamine</t>
  </si>
  <si>
    <t>0,2g/5ml</t>
  </si>
  <si>
    <t>Cefuroximum acetil</t>
  </si>
  <si>
    <t>Propofol</t>
  </si>
  <si>
    <t>1%10mg/ml</t>
  </si>
  <si>
    <t>Sulfamethoxazolum + Trimethoprim</t>
  </si>
  <si>
    <t>0,48g/5ml</t>
  </si>
  <si>
    <t>Chlorpromazini hydrochloridum</t>
  </si>
  <si>
    <t>25mg/ml</t>
  </si>
  <si>
    <t>Cetirizine</t>
  </si>
  <si>
    <t>min20tabl. max 30 tabl.</t>
  </si>
  <si>
    <t>Gemtamycine</t>
  </si>
  <si>
    <t>Krop.oczne</t>
  </si>
  <si>
    <t>Haloperidolum</t>
  </si>
  <si>
    <t>0,001g</t>
  </si>
  <si>
    <t>40tabl.</t>
  </si>
  <si>
    <t>0,005g/1ml</t>
  </si>
  <si>
    <t>krople</t>
  </si>
  <si>
    <t>0,002g/1ml</t>
  </si>
  <si>
    <t>510ml</t>
  </si>
  <si>
    <t>Indapamidum</t>
  </si>
  <si>
    <t>Tabl. o przedł. uwaln.</t>
  </si>
  <si>
    <t>Flunarizine</t>
  </si>
  <si>
    <t>Heparyn</t>
  </si>
  <si>
    <t>25000j.m./5ml</t>
  </si>
  <si>
    <t>min. 10fiol. max.20fiol.</t>
  </si>
  <si>
    <t>Norepinephrine</t>
  </si>
  <si>
    <t>0,004g/4ml</t>
  </si>
  <si>
    <t xml:space="preserve">Lidocaini h.ch. cum Noradrenalini </t>
  </si>
  <si>
    <t>2%/2ml</t>
  </si>
  <si>
    <r>
      <t>Lidocaini h.ch.</t>
    </r>
    <r>
      <rPr>
        <b/>
        <sz val="11"/>
        <rFont val="Arial"/>
        <family val="2"/>
      </rPr>
      <t>*</t>
    </r>
    <r>
      <rPr>
        <sz val="9"/>
        <rFont val="Arial"/>
        <family val="2"/>
      </rPr>
      <t xml:space="preserve"> </t>
    </r>
  </si>
  <si>
    <t>Loperamide</t>
  </si>
  <si>
    <t>0,002g</t>
  </si>
  <si>
    <t xml:space="preserve">min 10tabl. max 30tabl. </t>
  </si>
  <si>
    <t>Molsidomine</t>
  </si>
  <si>
    <t>Naloxoni hydrochloridum</t>
  </si>
  <si>
    <t>0,4mg/1ml</t>
  </si>
  <si>
    <t>Papaverine</t>
  </si>
  <si>
    <t>0,04g/2ml</t>
  </si>
  <si>
    <t>Antazoline</t>
  </si>
  <si>
    <t>0,1g/2ml</t>
  </si>
  <si>
    <t>Telmisartanum+Hydrochlorothiazidum</t>
  </si>
  <si>
    <t>40mg+12,5mg</t>
  </si>
  <si>
    <t>28 tabl</t>
  </si>
  <si>
    <t>80mg+12,5mg</t>
  </si>
  <si>
    <t>80mg+25mg</t>
  </si>
  <si>
    <t>Phenytoin</t>
  </si>
  <si>
    <t>Propranolol</t>
  </si>
  <si>
    <t>0,01g</t>
  </si>
  <si>
    <t>0,04g</t>
  </si>
  <si>
    <t>Salbutamol</t>
  </si>
  <si>
    <t>Cyanacobalamin</t>
  </si>
  <si>
    <t>1000mg/2ml</t>
  </si>
  <si>
    <t>Phytomenadione</t>
  </si>
  <si>
    <t>Inj. dom.</t>
  </si>
  <si>
    <t>0,01g /1ml</t>
  </si>
  <si>
    <t>min.5amp max10amp.</t>
  </si>
  <si>
    <t xml:space="preserve">Clemastinum </t>
  </si>
  <si>
    <t>1mg/ml</t>
  </si>
  <si>
    <t>Glyceryli trinitras</t>
  </si>
  <si>
    <t>6,5mg</t>
  </si>
  <si>
    <t>Immunoglobulinum tetanicum</t>
  </si>
  <si>
    <t>Amp.-strzyk.</t>
  </si>
  <si>
    <t>250j.m/ml</t>
  </si>
  <si>
    <t>2amp.strzyk.</t>
  </si>
  <si>
    <t>Dexmedetomidinum</t>
  </si>
  <si>
    <t>100mcg/ml</t>
  </si>
  <si>
    <t>5amp. a 2ml</t>
  </si>
  <si>
    <t xml:space="preserve">Aqua pro injectione </t>
  </si>
  <si>
    <t>- /500 ml</t>
  </si>
  <si>
    <t>1 szt.</t>
  </si>
  <si>
    <t>Glucosum</t>
  </si>
  <si>
    <t>Dextrose</t>
  </si>
  <si>
    <t>5%/250 ml</t>
  </si>
  <si>
    <t>5%/500 ml</t>
  </si>
  <si>
    <t>10%/500 ml</t>
  </si>
  <si>
    <t>0,9%/100 ml</t>
  </si>
  <si>
    <t>0,9%/250 ml</t>
  </si>
  <si>
    <t>0,9%/500 ml</t>
  </si>
  <si>
    <t>0,9%/1000 ml</t>
  </si>
  <si>
    <t>Injectio Solutionis Ringeri</t>
  </si>
  <si>
    <t>Hydroxyethyl starch</t>
  </si>
  <si>
    <t>6%/500 ml</t>
  </si>
  <si>
    <t>min1 szt.max 10 szt</t>
  </si>
  <si>
    <t>Gelatina partim hydrolysata + Natrii chloridum + Natrii hydroxidum</t>
  </si>
  <si>
    <t>4%/500 ml</t>
  </si>
  <si>
    <t>Emulsja tłuszczowa**</t>
  </si>
  <si>
    <t xml:space="preserve">płyn inf. </t>
  </si>
  <si>
    <t>min1szt max 10 szt</t>
  </si>
  <si>
    <t>250mg4ml</t>
  </si>
  <si>
    <t>1fiolka</t>
  </si>
  <si>
    <t>1,0g/16ml</t>
  </si>
  <si>
    <t>500mg/8ml</t>
  </si>
  <si>
    <t>Human albumin</t>
  </si>
  <si>
    <t>inf.doż</t>
  </si>
  <si>
    <t>15850ml</t>
  </si>
  <si>
    <t>50ml</t>
  </si>
  <si>
    <t>Dobutaminum</t>
  </si>
  <si>
    <t>inj. doż.</t>
  </si>
  <si>
    <t>250 mg</t>
  </si>
  <si>
    <t>29 fiolek</t>
  </si>
  <si>
    <t>Lercanidipine</t>
  </si>
  <si>
    <t>min 28tabl max 60tabl.</t>
  </si>
  <si>
    <t>Torasemide</t>
  </si>
  <si>
    <t>Levothyroxinum</t>
  </si>
  <si>
    <t>50mcg</t>
  </si>
  <si>
    <t>min 50tabl. max 100tabl.</t>
  </si>
  <si>
    <t>100mcg</t>
  </si>
  <si>
    <t>Zofenopril calcium</t>
  </si>
  <si>
    <t>30mg</t>
  </si>
  <si>
    <t>Iprazochrome</t>
  </si>
  <si>
    <t>Simeticonum</t>
  </si>
  <si>
    <t>min25kaps max 100kaps</t>
  </si>
  <si>
    <t>Olmesartanum medoxomilum</t>
  </si>
  <si>
    <t>Olmesartanum medoxomilum + amlodypinum</t>
  </si>
  <si>
    <t>20mg + 5mg</t>
  </si>
  <si>
    <t>Heparin</t>
  </si>
  <si>
    <t>1000IU/g</t>
  </si>
  <si>
    <t>4000g</t>
  </si>
  <si>
    <t>min 30g            max 100g</t>
  </si>
  <si>
    <t>Pancreatin</t>
  </si>
  <si>
    <t>10000IU</t>
  </si>
  <si>
    <t>min 20kaps max 50kaps</t>
  </si>
  <si>
    <t>25000IU</t>
  </si>
  <si>
    <r>
      <t>Formaldehyde</t>
    </r>
    <r>
      <rPr>
        <b/>
        <sz val="11"/>
        <rFont val="Arial"/>
        <family val="2"/>
      </rPr>
      <t>*, **</t>
    </r>
  </si>
  <si>
    <t>119L</t>
  </si>
  <si>
    <t>1 L</t>
  </si>
  <si>
    <t>*Zamawiający wymaga zaoferowania preparatu do utrwalania materiału biologicznego, w opakowaniach z tworzywa.</t>
  </si>
  <si>
    <r>
      <t xml:space="preserve">** Zamawiający wymaga zaoferowania preparatu zarejestrowanego jako wyrób medyczny do diagnostyki </t>
    </r>
    <r>
      <rPr>
        <b/>
        <i/>
        <sz val="9"/>
        <color indexed="8"/>
        <rFont val="Arial"/>
        <family val="2"/>
      </rPr>
      <t>in vitro</t>
    </r>
  </si>
  <si>
    <t>Zamawiający wymaga,aby Wykonawca odbierał na własny koszt puste opakowania po zużytym preparacie</t>
  </si>
  <si>
    <t>Alprazolamum</t>
  </si>
  <si>
    <t>0,25mg</t>
  </si>
  <si>
    <t>Dihydroergotaminum methanosulfonicum</t>
  </si>
  <si>
    <t>Płyn doustny</t>
  </si>
  <si>
    <t>2mg/g</t>
  </si>
  <si>
    <t>30g</t>
  </si>
  <si>
    <t>15g</t>
  </si>
  <si>
    <t>Midazolam</t>
  </si>
  <si>
    <t>min 10tabl.          max 100tabl.</t>
  </si>
  <si>
    <t>Ketaminum</t>
  </si>
  <si>
    <t>500mg/10ml</t>
  </si>
  <si>
    <t>200mg/20ml</t>
  </si>
  <si>
    <t>Luminalum</t>
  </si>
  <si>
    <t>Rec. Eucerinum</t>
  </si>
  <si>
    <t>podłoże maściowe</t>
  </si>
  <si>
    <t>32kg</t>
  </si>
  <si>
    <t>1 kg max 2kg</t>
  </si>
  <si>
    <t>Rec. Glucosum</t>
  </si>
  <si>
    <t>subst.</t>
  </si>
  <si>
    <t>2kg</t>
  </si>
  <si>
    <t>0,5kg max 1 kg</t>
  </si>
  <si>
    <t>Rec. Lanolina bezwodna</t>
  </si>
  <si>
    <t>68kg</t>
  </si>
  <si>
    <t>Rec. Parafina ciekła</t>
  </si>
  <si>
    <t>płyn</t>
  </si>
  <si>
    <t>77kg</t>
  </si>
  <si>
    <t>0,8kg</t>
  </si>
  <si>
    <t>Płyn do stosowania na skórę</t>
  </si>
  <si>
    <t>0,1kg max 0,8kg</t>
  </si>
  <si>
    <t>Rec. Wazelina biała</t>
  </si>
  <si>
    <t>21kg</t>
  </si>
  <si>
    <t>Rec. Argentum nitricum</t>
  </si>
  <si>
    <t>50g</t>
  </si>
  <si>
    <t>25 g</t>
  </si>
  <si>
    <t>Rec. Bals.peruv.</t>
  </si>
  <si>
    <t>100g</t>
  </si>
  <si>
    <t>min50g max 100 g</t>
  </si>
  <si>
    <t>Rec. Talcum subst.</t>
  </si>
  <si>
    <t>min 20g max 50g</t>
  </si>
  <si>
    <t>Rec. Zincum oxydat. Subst.</t>
  </si>
  <si>
    <t>300g</t>
  </si>
  <si>
    <t>min 50g max 100 g</t>
  </si>
  <si>
    <t>Rec. Acidum boricum</t>
  </si>
  <si>
    <t>2400g</t>
  </si>
  <si>
    <t>100 g max 250g</t>
  </si>
  <si>
    <t xml:space="preserve">Rec. Calcium carbonicum </t>
  </si>
  <si>
    <t>Rec. Ol. lini</t>
  </si>
  <si>
    <t xml:space="preserve">Płyn </t>
  </si>
  <si>
    <t>100 g</t>
  </si>
  <si>
    <t>Rec. Amonium sulfobituminicum</t>
  </si>
  <si>
    <t>0,1kg</t>
  </si>
  <si>
    <t>Pojemność</t>
  </si>
  <si>
    <t>Skład</t>
  </si>
  <si>
    <t xml:space="preserve">Skład (INCI): Alcohol Denat., Aqua, Abies Alba Leaf Oil, Eucalyptus Globulus Leaf Oil, Isopropyl Alcohol, Limonene*, CI 42090, CI 19140 *Składnik naturalnych olejków eterycznych </t>
  </si>
  <si>
    <t>9600ml</t>
  </si>
  <si>
    <t>24000ml</t>
  </si>
  <si>
    <t>150ml</t>
  </si>
  <si>
    <t>olejek</t>
  </si>
  <si>
    <t xml:space="preserve">Skład: Paraffinum Liquidum, Lanolin Oil, Isopropyl Myristate, Aloe Barbadensis Leaf Extract, Simmondsia Chinensis Seed Oil, Calendula Officinalis Flower Extract, Hippophae Rhamnoides Oil, Dehydroacetic Acid, Benzyl Alcohol, Parfum, Limonene </t>
  </si>
  <si>
    <t>4500ml</t>
  </si>
  <si>
    <t>Amoxycillin/clavulanic acid</t>
  </si>
  <si>
    <t>0,625g</t>
  </si>
  <si>
    <t>Min.14 tabl. max 21tabl.</t>
  </si>
  <si>
    <t>Min. 14 tabl. max 21tabl.</t>
  </si>
  <si>
    <t>Amoxycillin/clavulanic acid*</t>
  </si>
  <si>
    <t>Max.5fiolek</t>
  </si>
  <si>
    <t>Acetylocysteine</t>
  </si>
  <si>
    <t>0,3g/3ml</t>
  </si>
  <si>
    <t>tabl. musujące</t>
  </si>
  <si>
    <t>20 tabl.mus.</t>
  </si>
  <si>
    <t>Alumnii acetas tetras</t>
  </si>
  <si>
    <t>6tabl.</t>
  </si>
  <si>
    <t>0,3g</t>
  </si>
  <si>
    <t>16kaps.</t>
  </si>
  <si>
    <t>Diclofenacum natrium</t>
  </si>
  <si>
    <t>0,075g/3ml</t>
  </si>
  <si>
    <t>Ferri hydroxydum polyisomalto</t>
  </si>
  <si>
    <t>0,05g</t>
  </si>
  <si>
    <t>20kaps</t>
  </si>
  <si>
    <t>Loratadinum</t>
  </si>
  <si>
    <t>Inj.doż. i dom.</t>
  </si>
  <si>
    <t>Metoprolol succinate</t>
  </si>
  <si>
    <t>95mg</t>
  </si>
  <si>
    <t>Nebivolol</t>
  </si>
  <si>
    <t>Azitromycinum</t>
  </si>
  <si>
    <t>min 3tabl max 6 tabl.</t>
  </si>
  <si>
    <t>Montelukastum natricum</t>
  </si>
  <si>
    <t>min 28tabl max 60 tabl.</t>
  </si>
  <si>
    <t>Folic acid</t>
  </si>
  <si>
    <t>0,015g</t>
  </si>
  <si>
    <t>Polidocanol</t>
  </si>
  <si>
    <t>Biperiden</t>
  </si>
  <si>
    <t>Allantoinum + Dexpanthenolum</t>
  </si>
  <si>
    <t>Maść</t>
  </si>
  <si>
    <t>(20mg+50mg)g</t>
  </si>
  <si>
    <t>30,0g</t>
  </si>
  <si>
    <t>Krem</t>
  </si>
  <si>
    <t>1015g</t>
  </si>
  <si>
    <t>35,0g</t>
  </si>
  <si>
    <t>Aloe capensis + Frangulae corticis extr. Sicc.</t>
  </si>
  <si>
    <t>Tabl. draż.</t>
  </si>
  <si>
    <t>10-15mg antrazwiązków</t>
  </si>
  <si>
    <t>20tabl. Draż</t>
  </si>
  <si>
    <t>Potassium canrenoate</t>
  </si>
  <si>
    <t>0,25mcg</t>
  </si>
  <si>
    <t>Allopurinolum</t>
  </si>
  <si>
    <t>Methylrosanilinii chloridum</t>
  </si>
  <si>
    <t xml:space="preserve"> roztw.wody</t>
  </si>
  <si>
    <t>180g</t>
  </si>
  <si>
    <t>Delphini consolidae tinctura</t>
  </si>
  <si>
    <t>Roztwór</t>
  </si>
  <si>
    <t>1100g</t>
  </si>
  <si>
    <t>Benzyl benzoate</t>
  </si>
  <si>
    <t>Płyn 10%</t>
  </si>
  <si>
    <t>120g</t>
  </si>
  <si>
    <t>600g</t>
  </si>
  <si>
    <t>125mg</t>
  </si>
  <si>
    <t>roztwór doustny</t>
  </si>
  <si>
    <t>100mg/ml</t>
  </si>
  <si>
    <t>120ml</t>
  </si>
  <si>
    <t>Min.60ml max 100ml</t>
  </si>
  <si>
    <t>0,5g</t>
  </si>
  <si>
    <t>min. 48tabl.    max 1000tabl.</t>
  </si>
  <si>
    <t>Natrii tetraboras</t>
  </si>
  <si>
    <t>200mg/g</t>
  </si>
  <si>
    <t>4580ml</t>
  </si>
  <si>
    <t>Chloroquine</t>
  </si>
  <si>
    <t>Magnesium lactas +pirydoxinum*</t>
  </si>
  <si>
    <t>48mg jonów Mg + 5mg Vit .B6</t>
  </si>
  <si>
    <t>Min 50 max 60 tabl.</t>
  </si>
  <si>
    <t>Sulfathiazolum argentum</t>
  </si>
  <si>
    <t>2560g</t>
  </si>
  <si>
    <t>40g</t>
  </si>
  <si>
    <t>Tiaminum, Pirydoxinum, Cyjanokobalaminum</t>
  </si>
  <si>
    <t>50mg+50mg+0,5mg na 1ml</t>
  </si>
  <si>
    <t>Min 5amp.             Max 25 amp.</t>
  </si>
  <si>
    <t>Fenoterol</t>
  </si>
  <si>
    <t>Aeroz</t>
  </si>
  <si>
    <t>0,1ug/dawkę</t>
  </si>
  <si>
    <t>400 dawek</t>
  </si>
  <si>
    <t>200dawek</t>
  </si>
  <si>
    <t>0,960g</t>
  </si>
  <si>
    <t>Hyoscini butylbromidum</t>
  </si>
  <si>
    <t>0,02g/1ml</t>
  </si>
  <si>
    <t>Thiethylperazinum</t>
  </si>
  <si>
    <t>6,5mg/1ml</t>
  </si>
  <si>
    <t>Czop.</t>
  </si>
  <si>
    <t>12szt</t>
  </si>
  <si>
    <t>6czop.</t>
  </si>
  <si>
    <t>Calcium dobesilate</t>
  </si>
  <si>
    <t>Captoprilum</t>
  </si>
  <si>
    <t>0,0125g</t>
  </si>
  <si>
    <t>0,025g</t>
  </si>
  <si>
    <t>Carbo medicinalis*</t>
  </si>
  <si>
    <t>0,2g-0,25g</t>
  </si>
  <si>
    <t>Cinnarizinum</t>
  </si>
  <si>
    <t>Clemastinum</t>
  </si>
  <si>
    <t>Ergotamini tetras + Coffeinum</t>
  </si>
  <si>
    <t>1mg + 100mg</t>
  </si>
  <si>
    <t>12tabl.</t>
  </si>
  <si>
    <t>Colchicine</t>
  </si>
  <si>
    <t>Acidum walproicum</t>
  </si>
  <si>
    <t>100kaps..</t>
  </si>
  <si>
    <t>100kaps.</t>
  </si>
  <si>
    <t>Etamsylat</t>
  </si>
  <si>
    <t>0,25g/1ml</t>
  </si>
  <si>
    <t>Min 5amp. Max 50amp.</t>
  </si>
  <si>
    <t>Methylprednisoloni acetas + Lidocaini hydrochloridum</t>
  </si>
  <si>
    <t>0,04g+0,01mg/ 1ml</t>
  </si>
  <si>
    <t>Dexamethasonum</t>
  </si>
  <si>
    <t>Dexamethasone sodium phosphate</t>
  </si>
  <si>
    <t>0,004g/1ml</t>
  </si>
  <si>
    <t>0,008g/2ml</t>
  </si>
  <si>
    <t>Digoxin</t>
  </si>
  <si>
    <t>0,5mg/2ml</t>
  </si>
  <si>
    <t>Betamethasone</t>
  </si>
  <si>
    <t>0,007g</t>
  </si>
  <si>
    <t>Diltiazem</t>
  </si>
  <si>
    <t>Mebeverine</t>
  </si>
  <si>
    <t>135mg</t>
  </si>
  <si>
    <t>Min.15tabl.     max 50tabl.</t>
  </si>
  <si>
    <t>Doxepin</t>
  </si>
  <si>
    <t>30kaps.</t>
  </si>
  <si>
    <t>Prednisonum</t>
  </si>
  <si>
    <t>min 20tabl      max 100tabl.</t>
  </si>
  <si>
    <t>Cyclophosphamidum</t>
  </si>
  <si>
    <t>Dinatrii phosphas dodecahydricus +Natrii dihydrogenophosphas monohydricum</t>
  </si>
  <si>
    <t>Pł d/odb.</t>
  </si>
  <si>
    <t>(32,2mg+139mg)g</t>
  </si>
  <si>
    <t>15000ml</t>
  </si>
  <si>
    <t>0,25mg/5ml</t>
  </si>
  <si>
    <t>Dimeticonum</t>
  </si>
  <si>
    <t>Lacipidine</t>
  </si>
  <si>
    <t>min28tabl       max 56tabl.</t>
  </si>
  <si>
    <t>Bromhexine</t>
  </si>
  <si>
    <t>0,008g</t>
  </si>
  <si>
    <t>min. 20tabl.     Max 40tabl</t>
  </si>
  <si>
    <t>Furagin</t>
  </si>
  <si>
    <t>Aluminium phosphate</t>
  </si>
  <si>
    <t>45mg/g</t>
  </si>
  <si>
    <t>41000ml</t>
  </si>
  <si>
    <t>250ml</t>
  </si>
  <si>
    <t>20%/10ml</t>
  </si>
  <si>
    <t>Min 10amp. max50amp.</t>
  </si>
  <si>
    <t>40%/10ml</t>
  </si>
  <si>
    <t>min 10amp    max 50amp.</t>
  </si>
  <si>
    <t>Etamsylate</t>
  </si>
  <si>
    <t>Calcium carbonate</t>
  </si>
  <si>
    <t>200kaps</t>
  </si>
  <si>
    <t>Clomethiazole</t>
  </si>
  <si>
    <t>Hydrocortizoni acetas</t>
  </si>
  <si>
    <t>585g</t>
  </si>
  <si>
    <t>Hydroxyzini hydrochloridum</t>
  </si>
  <si>
    <t>min 30tabl      max 60tabl</t>
  </si>
  <si>
    <t>Min 30szt.        Max 60tabl.</t>
  </si>
  <si>
    <t>Lactulosum</t>
  </si>
  <si>
    <t>51300ml</t>
  </si>
  <si>
    <t>Lidocainum</t>
  </si>
  <si>
    <t>532g</t>
  </si>
  <si>
    <t>38g</t>
  </si>
  <si>
    <t>Lidocaini h.ch</t>
  </si>
  <si>
    <t>żel anestezjologiczny</t>
  </si>
  <si>
    <t>2520g</t>
  </si>
  <si>
    <t>Lini oleum virginale</t>
  </si>
  <si>
    <t>maść</t>
  </si>
  <si>
    <t>450g</t>
  </si>
  <si>
    <t>60g</t>
  </si>
  <si>
    <t>Lisinopril</t>
  </si>
  <si>
    <t>Levodopa + Benserazyd</t>
  </si>
  <si>
    <t>tabl. rozp</t>
  </si>
  <si>
    <t>62,5mg</t>
  </si>
  <si>
    <t>Tab.rozp</t>
  </si>
  <si>
    <t>Kaps.o przedł.uwalnianiu (HBS)</t>
  </si>
  <si>
    <t>kaps.miękkie</t>
  </si>
  <si>
    <t>Thiamazole</t>
  </si>
  <si>
    <t>Meloxicam</t>
  </si>
  <si>
    <t>15mg/1,5ml</t>
  </si>
  <si>
    <t>min3amp       max 5amp.</t>
  </si>
  <si>
    <t>Tolperisone</t>
  </si>
  <si>
    <t>0,15g</t>
  </si>
  <si>
    <t>Naproxenum</t>
  </si>
  <si>
    <t>min20tabl       max 30tabl.</t>
  </si>
  <si>
    <t>9300g</t>
  </si>
  <si>
    <t>Min 50g max100g</t>
  </si>
  <si>
    <t>Neomycyn</t>
  </si>
  <si>
    <t>3g</t>
  </si>
  <si>
    <t>0,6g</t>
  </si>
  <si>
    <t>Nifuroxazidum</t>
  </si>
  <si>
    <t>24tabl.</t>
  </si>
  <si>
    <t>Nitrendypine</t>
  </si>
  <si>
    <t>0,02g</t>
  </si>
  <si>
    <t>min30tabl       max 60tabl.</t>
  </si>
  <si>
    <t>Glyceryl trinitrate</t>
  </si>
  <si>
    <t>Galantamine</t>
  </si>
  <si>
    <t>Nicergoline</t>
  </si>
  <si>
    <t>min30tabl       max 50tabl.</t>
  </si>
  <si>
    <t>Macrogolum</t>
  </si>
  <si>
    <t>proszek</t>
  </si>
  <si>
    <t>74g</t>
  </si>
  <si>
    <t>min 4szt. Max 48 szt</t>
  </si>
  <si>
    <t>Nystatin</t>
  </si>
  <si>
    <t>500.000 j.m.</t>
  </si>
  <si>
    <t>Tabl. dop.</t>
  </si>
  <si>
    <t>100.000 j.m.</t>
  </si>
  <si>
    <t>Pentaerythrili tetranitras + glyceroli trinitras</t>
  </si>
  <si>
    <t>0,5mg+20mg</t>
  </si>
  <si>
    <t>Glycerine trinitrate</t>
  </si>
  <si>
    <t>10mg/10ml</t>
  </si>
  <si>
    <t>10amp</t>
  </si>
  <si>
    <t>Perazine</t>
  </si>
  <si>
    <t>min 20tabl.     Max 50tabl</t>
  </si>
  <si>
    <t>Povidone iodine</t>
  </si>
  <si>
    <t>26L</t>
  </si>
  <si>
    <t>1,0 litr</t>
  </si>
  <si>
    <t>Promazine</t>
  </si>
  <si>
    <t>Terlipressini actas</t>
  </si>
  <si>
    <t>1 mg/8,5ml</t>
  </si>
  <si>
    <t>Etacridini lactas</t>
  </si>
  <si>
    <t>5tabl.</t>
  </si>
  <si>
    <t>Acebutolol</t>
  </si>
  <si>
    <t>Spinorolactone</t>
  </si>
  <si>
    <t>Sulfasalazine</t>
  </si>
  <si>
    <t>Tabl.dojelitowa</t>
  </si>
  <si>
    <t>min 50tabl      max 100tabl.</t>
  </si>
  <si>
    <t>Sulpiride</t>
  </si>
  <si>
    <t>24kaps.</t>
  </si>
  <si>
    <t>Gabapentinum</t>
  </si>
  <si>
    <t>100 kaps.</t>
  </si>
  <si>
    <t>Tabl.o przedłużonym uwalnianiu</t>
  </si>
  <si>
    <t>0,4g</t>
  </si>
  <si>
    <t>min30tabl.      Max 50tabl</t>
  </si>
  <si>
    <t>Codeini phosphas hemihydricus + Sulfogaiacolum</t>
  </si>
  <si>
    <t>15mg+300mg</t>
  </si>
  <si>
    <t>min10tabl.      Max 20tabl.</t>
  </si>
  <si>
    <t>Hippocastani seminis extra. Sicc. + Rutosidum + Aesculinum</t>
  </si>
  <si>
    <t>25mg+15mg+0,5mg</t>
  </si>
  <si>
    <t>30draż.</t>
  </si>
  <si>
    <t>Mebendazole</t>
  </si>
  <si>
    <t>Thiamine</t>
  </si>
  <si>
    <t>0,003g</t>
  </si>
  <si>
    <t>Trazodoni hydrochloricum</t>
  </si>
  <si>
    <t>Min 30 tabl max 60tabl.</t>
  </si>
  <si>
    <t>Bisacodylum</t>
  </si>
  <si>
    <t>min 5szt max 6szt</t>
  </si>
  <si>
    <t>Lidocaini hydrochloricum</t>
  </si>
  <si>
    <t>2%/50ml</t>
  </si>
  <si>
    <t>Azathioprine</t>
  </si>
  <si>
    <t>Ticlopidine</t>
  </si>
  <si>
    <t>min20tabl.      max 60tabl.</t>
  </si>
  <si>
    <t>Rifaximin</t>
  </si>
  <si>
    <t>min12tabl.      Max 28tabl.</t>
  </si>
  <si>
    <t>Pyridoxine</t>
  </si>
  <si>
    <t>5750ml</t>
  </si>
  <si>
    <t>Fenofibratum</t>
  </si>
  <si>
    <t>160mg</t>
  </si>
  <si>
    <t>215mg</t>
  </si>
  <si>
    <t>Tabl.draż.</t>
  </si>
  <si>
    <t>3mg+5mg+5mg+40mg+5mg</t>
  </si>
  <si>
    <t>Buprenorphinum</t>
  </si>
  <si>
    <t>plaster ,system trandermalny</t>
  </si>
  <si>
    <t>20 mg w plastrze</t>
  </si>
  <si>
    <t>135 plastrów</t>
  </si>
  <si>
    <t>5 plastów</t>
  </si>
  <si>
    <t>30 mg w plastrze</t>
  </si>
  <si>
    <t>50 plastrów</t>
  </si>
  <si>
    <t>40mg w plastrze</t>
  </si>
  <si>
    <t>10 plastrów</t>
  </si>
  <si>
    <t>Apixaban</t>
  </si>
  <si>
    <t>60 tabl</t>
  </si>
  <si>
    <t>Tranexamic acid</t>
  </si>
  <si>
    <t>500mg/5ml</t>
  </si>
  <si>
    <t>5 amp.</t>
  </si>
  <si>
    <t>Rivaroxaban</t>
  </si>
  <si>
    <t xml:space="preserve">100 tabl. </t>
  </si>
  <si>
    <t>Lignocainum hydrochloricum</t>
  </si>
  <si>
    <t>2%20ml</t>
  </si>
  <si>
    <t>min 5fiol. max 20 fiol.</t>
  </si>
  <si>
    <t>Quetiapinum</t>
  </si>
  <si>
    <t>min 30tabl          max 100tabl.</t>
  </si>
  <si>
    <t>Min 60tabl         max 100tabl</t>
  </si>
  <si>
    <t>Ethylis chloridum*</t>
  </si>
  <si>
    <t>70g</t>
  </si>
  <si>
    <t>26pojemników(1820g)</t>
  </si>
  <si>
    <t>1 pojemnik 70 g</t>
  </si>
  <si>
    <t>Metoprolol</t>
  </si>
  <si>
    <t>5mg/5ml</t>
  </si>
  <si>
    <t>Diosminum</t>
  </si>
  <si>
    <t>Min 30tabl. Max 90 tabl.</t>
  </si>
  <si>
    <t>2mg/ml</t>
  </si>
  <si>
    <t>20amp.x2,5ml</t>
  </si>
  <si>
    <t>400ug</t>
  </si>
  <si>
    <t>60kaps</t>
  </si>
  <si>
    <t>Chlorprothixen</t>
  </si>
  <si>
    <t>Tab.</t>
  </si>
  <si>
    <t>Fenoteroli hydrobromidum+ Ipratropii bromidum</t>
  </si>
  <si>
    <t>roztwór do nebulizacji</t>
  </si>
  <si>
    <t>(0,5mg+0,25mg)/ml</t>
  </si>
  <si>
    <t>780ml</t>
  </si>
  <si>
    <t>20ml</t>
  </si>
  <si>
    <t>Ondansetronum</t>
  </si>
  <si>
    <t>4mg/2ml</t>
  </si>
  <si>
    <t>8mg/4ml</t>
  </si>
  <si>
    <t>Insulina degludec70%+insulina aspart 30%</t>
  </si>
  <si>
    <t>Wstrzykiwacz Flextouch</t>
  </si>
  <si>
    <t>100jm/ml</t>
  </si>
  <si>
    <t>5szt</t>
  </si>
  <si>
    <t>Insulina degludec</t>
  </si>
  <si>
    <t>wstrzykiwacz Flextouch</t>
  </si>
  <si>
    <t>100j./ml</t>
  </si>
  <si>
    <t>Przetarg nieograniczony "Zakup i dostawa leków 2" Nr sprawy ZP/2730/22</t>
  </si>
  <si>
    <t xml:space="preserve">Suma poz. 1-9
Wartość netto ................................. Pln słownie..................................
Wartość brutto..................................Pln słownie.................................               </t>
  </si>
  <si>
    <t>Przetarg nieograniczony "Zakup i dostawa leków 2" Nr sprawy ZP/5980/20</t>
  </si>
  <si>
    <t>FORMULARZ CENOWY
SPECYFIKACJA ASORTYMENTOWO - CENOWA
PAKIET 20 – Antybiotyki i leki przeciwwirusowe</t>
  </si>
  <si>
    <t>Snake Venom Antiserum</t>
  </si>
  <si>
    <t>500j.a 5ml</t>
  </si>
  <si>
    <t>2amp.</t>
  </si>
  <si>
    <t>1amp.</t>
  </si>
  <si>
    <t>Kod EAN</t>
  </si>
  <si>
    <t>Nr pozwolenia</t>
  </si>
  <si>
    <t>Etanol 96% - surowiec farmaceutyczny</t>
  </si>
  <si>
    <t>12 litrów</t>
  </si>
  <si>
    <t xml:space="preserve">       max  1 l         </t>
  </si>
  <si>
    <t>Sotalol</t>
  </si>
  <si>
    <t>60 tabl.</t>
  </si>
  <si>
    <t>30 tabl.</t>
  </si>
  <si>
    <t>Ambenonium chloride</t>
  </si>
  <si>
    <t>Betaxolol hydrochloride</t>
  </si>
  <si>
    <t>Drotaverine hydrochloride</t>
  </si>
  <si>
    <t>min.10tabl max.40 tabl.</t>
  </si>
  <si>
    <t>40mg/2ml</t>
  </si>
  <si>
    <t>Mianserin</t>
  </si>
  <si>
    <t>Sertralin</t>
  </si>
  <si>
    <t>Hydrogen peroxide</t>
  </si>
  <si>
    <t>Roztwór na skórę i do stosowania w jamie ustnej</t>
  </si>
  <si>
    <t>max 100g</t>
  </si>
  <si>
    <t>FORMULARZ CENOWY
SPECYFIKACJA ASORTYMENTOWO - CENOWA
PAKIET  1 – Żywienie pozajelitowe</t>
  </si>
  <si>
    <t>FORMULARZ CENOWY
SPECYFIKACJA ASORTYMENTOWO - CENOWA
PAKIET 2 – Leki różne</t>
  </si>
  <si>
    <t>Mycofenolan mofetylu</t>
  </si>
  <si>
    <t>Cefazolinum</t>
  </si>
  <si>
    <t>fiol.</t>
  </si>
  <si>
    <t>Min 1 fiolka Max 10 fiolek</t>
  </si>
  <si>
    <t xml:space="preserve">W przypadku oferowania opakowań, których ilość po wyliczeniu jest wartością ułamkową, Wykonawca winien przeliczyć zapotrzebowaną ilość produktów kierując się zasadą zaokrąglania </t>
  </si>
  <si>
    <t>FORMULARZ CENOWY
SPECYFIKACJA ASORTYMENTOWO - CENOWA
PAKIET 5 –  Leki różne</t>
  </si>
  <si>
    <t>FORMULARZ CENOWY
SPECYFIKACJA ASORTYMENTOWO - CENOWA
PAKIET 4 – Leki różne</t>
  </si>
  <si>
    <t>FORMULARZ CENOWY
SPECYFIKACJA ASORTYMENTOWO - CENOWA
PAKIET 3 –Leki różne</t>
  </si>
  <si>
    <t>FORMULARZ CENOWY
SPECYFIKACJA ASORTYMENTOWO - CENOWA
PAKIET 6 - Avilin Balsam Spray</t>
  </si>
  <si>
    <t>FORMULARZ CENOWY
SPECYFIKACJA ASORTYMENTOWO - CENOWA
PAKIET 7 – Somatostatyna</t>
  </si>
  <si>
    <t>FORMULARZ CENOWY
SPECYFIKACJA ASORTYMENTOWO - CENOWA
PAKIET 8 – Leki różne</t>
  </si>
  <si>
    <t>Insulinum aspart</t>
  </si>
  <si>
    <t>4086g</t>
  </si>
  <si>
    <t>FORMULARZ CENOWY
SPECYFIKACJA ASORTYMENTOWO - CENOWA
PAKIET 9 – Leki różne</t>
  </si>
  <si>
    <t>FORMULARZ CENOWY
SPECYFIKACJA ASORTYMENTOWO - CENOWA
PAKIET 10 – Omeprazol</t>
  </si>
  <si>
    <t>FORMULARZ CENOWY
SPECYFIKACJA ASORTYMENTOWO - CENOWA
PAKIET 11 – Cyclosporyna</t>
  </si>
  <si>
    <t>FORMULARZ CENOWY
SPECYFIKACJA ASORTYMENTOWO - CENOWA
PAKIET 13- Ibandronic acid</t>
  </si>
  <si>
    <t>FORMULARZ CENOWY
SPECYFIKACJA ASORTYMENTOWO - CENOWA
PAKIET 14 – Leki różne</t>
  </si>
  <si>
    <t>FORMULARZ CENOWY
SPECYFIKACJA ASORTYMENTOWO - CENOWA
PAKIET 15 – Lakcid</t>
  </si>
  <si>
    <t>FORMULARZ CENOWY
SPECYFIKACJA ASORTYMENTOWO - CENOWA
PAKIET 16 – Leki różne</t>
  </si>
  <si>
    <t>Dieta do podaży przez zgłębnik , o zawartości białka nie mniejszej niż 7,5g/100ml , hiperkaloryczna (1,25kcal/100ml)</t>
  </si>
  <si>
    <t>Dieta do podaży przez zgłębnik zawierająca mieszaninę białka serwatkowego ,kazeiny, soi i grochu w ilości nie mniejszej niż 6g/100ml oraz kwasy DHA i EPA w ilości niemniejszej niż 0,34g. Bezresztokowa wysokoenergetyczna , min 1,5kcal/ml</t>
  </si>
  <si>
    <t>Dieta wspomagająca leczenie ran, zawierająca białko w ilości nie mniejszej niż 5,5g/100ml oraz argininę w ilości 0,85g/100ml, bogatoresztkowa</t>
  </si>
  <si>
    <t>Dieta dla pacjentów z cukrzycą lub hiperglikemią , wysokoenergetyczna min.1,5kcal/ml, bogatoresztkowa , wysokobiałkowa min.7,7g/100ml o smaku waniliowym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</si>
  <si>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1000ml</t>
  </si>
  <si>
    <t>* Zamawiajacy wymaga nieodpłatnego użyczenia i serwisu POMPY Infinity do podaży worków, na okres trwania umowy przetargowej (nieodpłatna umowa dzierżawy)</t>
  </si>
  <si>
    <t>Empagliflozynum</t>
  </si>
  <si>
    <t>1080 tabl.</t>
  </si>
  <si>
    <t>Min 30 tabl. max 90tabl.</t>
  </si>
  <si>
    <t>*Zamawiający wymaga zaoferowania produktu leczniczego,który posiada wskazanie w dożylnym leczeniu bólu w okresie okołooperacyjnym, jako składnik analgezji prewencyjnej i multimodalnej</t>
  </si>
  <si>
    <t>Płyn inf. butelka *</t>
  </si>
  <si>
    <t>Płyn wieloelektrolitowy  izotoniczny***</t>
  </si>
  <si>
    <t>* Opakowanie  – butelka stojąca z dwoma  równymi portami, o płaskiej powierzchni nie wymagającej dezynfekcji</t>
  </si>
  <si>
    <t>** Emulsja tłuszczowa MCT/LCT 10% zawierajaca olej sojowy, olej kokosowy, witaminę E</t>
  </si>
  <si>
    <t xml:space="preserve">***Płyn wieloelektrolitowy w pełni zbilansowany zawierajacy jony Na,Cl.Mg,Ca, buforowany octanami, jabłczanami lub glukonianami </t>
  </si>
  <si>
    <t xml:space="preserve">zawierający jony </t>
  </si>
  <si>
    <t xml:space="preserve"> Na,Cl,K,Mg,Ca buforowany octanami,jabłczanami lub glukonianami, bez zawartości cytrynianów i mleczanów.</t>
  </si>
  <si>
    <t>Methylprednisolone hemisuccinate*</t>
  </si>
  <si>
    <t>* Zamawiający wymaga, aby oferowane produkty lecznicze -poz. 1,2,3 pochodziły od jednego producenta</t>
  </si>
  <si>
    <t>FORMULARZ CENOWY
SPECYFIKACJA ASORTYMENTOWO - CENOWA
PAKIET 33 - Albuminy</t>
  </si>
  <si>
    <t>FORMULARZ CENOWY
SPECYFIKACJA ASORTYMENTOWO - CENOWA
PAKIET 34 - Dobutaminum</t>
  </si>
  <si>
    <t>FORMULARZ CENOWY
SPECYFIKACJA ASORTYMENTOWO - CENOWA
PAKIET 32 – Methylprednisolon</t>
  </si>
  <si>
    <t>FORMULARZ CENOWY
SPECYFIKACJA ASORTYMENTOWO - CENOWA
PAKIET 31 - Płyny infuzyjne</t>
  </si>
  <si>
    <t>FORMULARZ CENOWY
SPECYFIKACJA ASORTYMENTOWO - CENOWA
PAKIET 30 - Leki różne</t>
  </si>
  <si>
    <t>FORMULARZ CENOWY
SPECYFIKACJA ASORTYMENTOWO - CENOWA
PAKIET 29 - Immunoglobulina przeciwtężcowa</t>
  </si>
  <si>
    <t>FORMULARZ CENOWY
SPECYFIKACJA ASORTYMENTOWO - CENOWA
PAKIET 28 - Leki różne</t>
  </si>
  <si>
    <t>FORMULARZ CENOWY
SPECYFIKACJA ASORTYMENTOWO - CENOWA
PAKIET 27 - Leki psychotropowe</t>
  </si>
  <si>
    <t>FORMULARZ CENOWY
SPECYFIKACJA ASORTYMENTOWO - CENOWA
PAKIET 26 – Leki psychotropowe i odurzające</t>
  </si>
  <si>
    <t>FORMULARZ CENOWY
SPECYFIKACJA ASORTYMENTOWO - CENOWA
PAKIET 25 – Methylprednisolon</t>
  </si>
  <si>
    <t>FORMULARZ CENOWY
SPECYFIKACJA ASORTYMENTOWO - CENOWA
PAKIET 24 – Leki różne</t>
  </si>
  <si>
    <t>FORMULARZ CENOWY
SPECYFIKACJA ASORTYMENTOWO - CENOWA
PAKIET 23 – Antybiotyki</t>
  </si>
  <si>
    <t>FORMULARZ CENOWY
SPECYFIKACJA ASORTYMENTOWO - CENOWA
PAKIET 22 – Leki różne</t>
  </si>
  <si>
    <t>FORMULARZ CENOWY
SPECYFIKACJA ASORTYMENTOWO - CENOWA
PAKIET 21 - Płyny infuzyjne</t>
  </si>
  <si>
    <t>FORMULARZ CENOWY
SPECYFIKACJA ASORTYMENTOWO - CENOWA
PAKIET 19 – Leki różne</t>
  </si>
  <si>
    <t>FORMULARZ CENOWY
SPECYFIKACJA ASORTYMENTOWO - CENOWA
PAKIET 18 - Żywienie dojelitowe</t>
  </si>
  <si>
    <t>FORMULARZ CENOWY
SPECYFIKACJA ASORTYMENTOWO - CENOWA
PAKIET 17 – Leki różne</t>
  </si>
  <si>
    <t>FORMULARZ CENOWY
SPECYFIKACJA ASORTYMENTOWO - CENOWA
PAKIET 35 - Leki różne</t>
  </si>
  <si>
    <t>Metformin</t>
  </si>
  <si>
    <t>min 30tabl.max 90tabl.</t>
  </si>
  <si>
    <t>850mg</t>
  </si>
  <si>
    <t>1000mg</t>
  </si>
  <si>
    <t>FORMULARZ CENOWY
SPECYFIKACJA ASORTYMENTOWO - CENOWA
PAKIET 36 – Formaldehyd 4% buforowany do utrwalania wycinków histopatologicznych</t>
  </si>
  <si>
    <t>FORMULARZ CENOWY
SPECYFIKACJA ASORTYMENTOWO - CENOWA
PAKIET 37 - Leki psychotropowe i odurzajace</t>
  </si>
  <si>
    <t>FORMULARZ CENOWY
SPECYFIKACJA ASORTYMENTOWO - CENOWA
PAKIET 38 – Surowce farmaceutyczne do sporządzenia leków recepturowych</t>
  </si>
  <si>
    <t xml:space="preserve"> Solutio Jodi Spirituosa</t>
  </si>
  <si>
    <t>FORMULARZ CENOWY
SPECYFIKACJA ASORTYMENTOWO - CENOWA
PAKIET 39 – Preparaty  przeciw odleżynom</t>
  </si>
  <si>
    <t>FORMULARZ CENOWY
SPECYFIKACJA ASORTYMENTOWO - CENOWA
PAKIET 40 - Alphacalcidolum</t>
  </si>
  <si>
    <t>FORMULARZ CENOWY
SPECYFIKACJA ASORTYMENTOWO - CENOWA
PAKIET 41 – Leki różne</t>
  </si>
  <si>
    <t>8szt</t>
  </si>
  <si>
    <t>Thiamini nitras + Riboflavinum+Piridoxini hydrochloridum+Nicotinamidum+Calii panthotenas</t>
  </si>
  <si>
    <t>Oxycodone h.chloride</t>
  </si>
  <si>
    <t>1500amp.</t>
  </si>
  <si>
    <t>1260 tabl.</t>
  </si>
  <si>
    <t>FORMULARZ CENOWY
SPECYFIKACJA ASORTYMENTOWO - CENOWA
PAKIET 42 – Środki odurzające</t>
  </si>
  <si>
    <t>Methyldopa</t>
  </si>
  <si>
    <t>Etilefrine</t>
  </si>
  <si>
    <t>Krople</t>
  </si>
  <si>
    <t>7,5mg/ml</t>
  </si>
  <si>
    <t>Flumazenilum</t>
  </si>
  <si>
    <t>0,5mg/5ml</t>
  </si>
  <si>
    <t>15 amp.</t>
  </si>
  <si>
    <t>FORMULARZ CENOWY
SPECYFIKACJA ASORTYMENTOWO - CENOWA
PAKIET 43 – Leki różne</t>
  </si>
  <si>
    <t>FORMULARZ CENOWY
SPECYFIKACJA ASORTYMENTOWO - CENOWA
PAKIET 44 –Leki różne</t>
  </si>
  <si>
    <t>Cena jednostkowa netto (za opakowanie)</t>
  </si>
  <si>
    <t xml:space="preserve">Wartość netto </t>
  </si>
  <si>
    <t>FORMULARZ CENOWY
SPECYFIKACJA ASORTYMENTOWO - CENOWA
PAKIET 45 - Insuliny</t>
  </si>
  <si>
    <t>FORMULARZ CENOWY
SPECYFIKACJA ASORTYMENTOWO - CENOWA
PAKIET 46 - Antiserum</t>
  </si>
  <si>
    <t>Aqua Destillata Inhalat*</t>
  </si>
  <si>
    <t>450ml-500ml</t>
  </si>
  <si>
    <t>75szt (33750 ml)</t>
  </si>
  <si>
    <t>Min. 1 szt. Max. 25szt</t>
  </si>
  <si>
    <t>*Zamknięty system do nawilżania napełniony apirogenną wodą do terapii inhalacyjnej, sterylizowany radiacyjnie, umożliwiający prowadzenie terapii przez 35 dni od otwarcia. W zestawie sterylna głowica łącząca reduktor z pojemnikiem, zatyczka na uwięzi, umożliwiająca zabezpieczenie otworu wylotowego po usunięciu wąsów tlenowych.Obrazkowa instrukcja na pojedynczym pojemniku.</t>
  </si>
  <si>
    <t>FORMULARZ CENOWY
SPECYFIKACJA ASORTYMENTOWO - CENOWA
PAKIET 47 - Woda typu Respiflo</t>
  </si>
  <si>
    <t>FORMULARZ CENOWY
SPECYFIKACJA ASORTYMENTOWO - CENOWA
PAKIET 48 - Etanol 96% - SUROWIEC FARMACEUTYCZNY</t>
  </si>
  <si>
    <t>Min 20tabl max 30 tabl.20 tabl</t>
  </si>
  <si>
    <t>FORMULARZ CENOWY
SPECYFIKACJA ASORTYMENTOWO - CENOWA
PAKIET 49 - Leki różne</t>
  </si>
  <si>
    <t>2700g</t>
  </si>
  <si>
    <t>FORMULARZ CENOWY
SPECYFIKACJA ASORTYMENTOWO - CENOWA
PAKIET 50 -  Woda utleniona 3%-produkt leczniczy</t>
  </si>
  <si>
    <t>FORMULARZ OFERTOWY
SPECYFIKACJA ASORTYMENTOWO - CENOWA
PAKIET 51 –Leki różne</t>
  </si>
  <si>
    <t>Dapagliflozin</t>
  </si>
  <si>
    <t>Max 28 tabl.</t>
  </si>
  <si>
    <t>Enoxaparinum natrium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</si>
</sst>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3">
    <font>
      <sz val="10"/>
      <name val="Arial"/>
      <family val="2"/>
    </font>
    <font>
      <b/>
      <sz val="9"/>
      <color indexed="5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sz val="10.5"/>
      <name val="Arial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>
      <alignment/>
      <protection/>
    </xf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27" borderId="1" applyNumberFormat="0" applyAlignment="0" applyProtection="0"/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10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" fontId="2" fillId="0" borderId="22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9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10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/>
    </xf>
    <xf numFmtId="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9" fontId="2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2" fillId="0" borderId="22" xfId="0" applyFont="1" applyBorder="1" applyAlignment="1">
      <alignment/>
    </xf>
    <xf numFmtId="4" fontId="2" fillId="0" borderId="13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26" xfId="0" applyNumberFormat="1" applyFont="1" applyBorder="1" applyAlignment="1">
      <alignment horizontal="right" vertical="center"/>
    </xf>
    <xf numFmtId="9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4" fontId="2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right" vertical="center"/>
    </xf>
    <xf numFmtId="1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7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4" fontId="2" fillId="0" borderId="17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horizontal="right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vertical="center"/>
    </xf>
    <xf numFmtId="9" fontId="2" fillId="0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2" fillId="0" borderId="17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vertical="center" wrapText="1"/>
    </xf>
    <xf numFmtId="2" fontId="5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" fontId="5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/>
    </xf>
    <xf numFmtId="4" fontId="2" fillId="0" borderId="27" xfId="0" applyNumberFormat="1" applyFont="1" applyBorder="1" applyAlignment="1">
      <alignment/>
    </xf>
    <xf numFmtId="4" fontId="2" fillId="0" borderId="27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horizontal="center" vertical="center" wrapText="1"/>
      <protection/>
    </xf>
    <xf numFmtId="4" fontId="2" fillId="0" borderId="14" xfId="0" applyNumberFormat="1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9" fontId="2" fillId="0" borderId="17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 wrapText="1"/>
    </xf>
    <xf numFmtId="0" fontId="2" fillId="0" borderId="31" xfId="0" applyFont="1" applyBorder="1" applyAlignment="1">
      <alignment/>
    </xf>
    <xf numFmtId="4" fontId="2" fillId="0" borderId="31" xfId="0" applyNumberFormat="1" applyFont="1" applyBorder="1" applyAlignment="1">
      <alignment horizontal="right" vertical="center"/>
    </xf>
    <xf numFmtId="9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4" fontId="2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1" xfId="0" applyNumberFormat="1" applyFont="1" applyBorder="1" applyAlignment="1">
      <alignment horizontal="right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44" applyFont="1" applyBorder="1" applyAlignment="1">
      <alignment horizontal="left" vertical="center" wrapText="1"/>
      <protection/>
    </xf>
    <xf numFmtId="0" fontId="13" fillId="0" borderId="33" xfId="44" applyBorder="1" applyAlignment="1">
      <alignment horizontal="justify"/>
      <protection/>
    </xf>
    <xf numFmtId="0" fontId="24" fillId="0" borderId="0" xfId="0" applyFont="1" applyAlignment="1">
      <alignment wrapText="1"/>
    </xf>
    <xf numFmtId="0" fontId="25" fillId="0" borderId="10" xfId="0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2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 wrapText="1"/>
    </xf>
    <xf numFmtId="4" fontId="2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2" fillId="0" borderId="3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/>
    </xf>
    <xf numFmtId="0" fontId="0" fillId="0" borderId="35" xfId="0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2" fillId="0" borderId="31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vertical="center" wrapText="1"/>
      <protection/>
    </xf>
    <xf numFmtId="0" fontId="2" fillId="0" borderId="31" xfId="52" applyFont="1" applyBorder="1" applyAlignment="1">
      <alignment horizontal="center" vertical="center"/>
      <protection/>
    </xf>
    <xf numFmtId="4" fontId="2" fillId="0" borderId="31" xfId="52" applyNumberFormat="1" applyFont="1" applyBorder="1" applyAlignment="1">
      <alignment vertical="center"/>
      <protection/>
    </xf>
    <xf numFmtId="4" fontId="2" fillId="0" borderId="31" xfId="52" applyNumberFormat="1" applyFont="1" applyBorder="1" applyAlignment="1">
      <alignment horizontal="right"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/>
      <protection/>
    </xf>
    <xf numFmtId="9" fontId="2" fillId="0" borderId="13" xfId="0" applyNumberFormat="1" applyFont="1" applyBorder="1" applyAlignment="1">
      <alignment horizontal="center" vertical="center"/>
    </xf>
    <xf numFmtId="0" fontId="44" fillId="0" borderId="35" xfId="52" applyFont="1" applyBorder="1">
      <alignment/>
      <protection/>
    </xf>
    <xf numFmtId="0" fontId="44" fillId="0" borderId="34" xfId="52" applyFont="1" applyBorder="1">
      <alignment/>
      <protection/>
    </xf>
    <xf numFmtId="4" fontId="44" fillId="0" borderId="31" xfId="52" applyNumberFormat="1" applyFont="1" applyBorder="1">
      <alignment/>
      <protection/>
    </xf>
    <xf numFmtId="0" fontId="44" fillId="0" borderId="0" xfId="52" applyFont="1">
      <alignment/>
      <protection/>
    </xf>
    <xf numFmtId="0" fontId="44" fillId="0" borderId="0" xfId="52" applyFont="1" applyBorder="1">
      <alignment/>
      <protection/>
    </xf>
    <xf numFmtId="4" fontId="44" fillId="0" borderId="0" xfId="52" applyNumberFormat="1" applyFont="1" applyBorder="1">
      <alignment/>
      <protection/>
    </xf>
    <xf numFmtId="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23" fillId="0" borderId="10" xfId="52" applyFont="1" applyBorder="1" applyAlignment="1">
      <alignment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7" fillId="0" borderId="10" xfId="52" applyFont="1" applyBorder="1" applyAlignment="1">
      <alignment vertical="center" wrapText="1"/>
      <protection/>
    </xf>
    <xf numFmtId="0" fontId="27" fillId="0" borderId="10" xfId="52" applyFont="1" applyBorder="1" applyAlignment="1">
      <alignment horizontal="center" vertical="center" wrapText="1"/>
      <protection/>
    </xf>
    <xf numFmtId="10" fontId="27" fillId="0" borderId="10" xfId="52" applyNumberFormat="1" applyFont="1" applyBorder="1" applyAlignment="1">
      <alignment horizontal="center" vertical="center" wrapText="1"/>
      <protection/>
    </xf>
    <xf numFmtId="3" fontId="27" fillId="0" borderId="10" xfId="52" applyNumberFormat="1" applyFont="1" applyBorder="1" applyAlignment="1">
      <alignment horizontal="justify" vertical="center"/>
      <protection/>
    </xf>
    <xf numFmtId="0" fontId="23" fillId="0" borderId="10" xfId="0" applyFont="1" applyBorder="1" applyAlignment="1">
      <alignment vertical="center" wrapText="1"/>
    </xf>
    <xf numFmtId="3" fontId="23" fillId="0" borderId="10" xfId="52" applyNumberFormat="1" applyFont="1" applyBorder="1" applyAlignment="1">
      <alignment horizontal="center" vertical="center" wrapText="1"/>
      <protection/>
    </xf>
    <xf numFmtId="0" fontId="26" fillId="0" borderId="10" xfId="52" applyFont="1" applyBorder="1" applyAlignment="1">
      <alignment vertical="center" wrapText="1"/>
      <protection/>
    </xf>
    <xf numFmtId="0" fontId="26" fillId="0" borderId="10" xfId="52" applyFont="1" applyBorder="1" applyAlignment="1">
      <alignment horizontal="center" vertical="center"/>
      <protection/>
    </xf>
    <xf numFmtId="0" fontId="26" fillId="0" borderId="10" xfId="52" applyFont="1" applyBorder="1" applyAlignment="1">
      <alignment vertical="center"/>
      <protection/>
    </xf>
    <xf numFmtId="0" fontId="26" fillId="0" borderId="10" xfId="52" applyFont="1" applyBorder="1" applyAlignment="1">
      <alignment horizontal="center" vertical="center" wrapText="1"/>
      <protection/>
    </xf>
    <xf numFmtId="9" fontId="5" fillId="0" borderId="17" xfId="0" applyNumberFormat="1" applyFont="1" applyBorder="1" applyAlignment="1">
      <alignment horizontal="center" vertical="center" wrapText="1"/>
    </xf>
    <xf numFmtId="0" fontId="26" fillId="0" borderId="17" xfId="52" applyFont="1" applyBorder="1" applyAlignment="1">
      <alignment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vertical="center"/>
      <protection/>
    </xf>
    <xf numFmtId="4" fontId="2" fillId="0" borderId="16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26" fillId="0" borderId="10" xfId="52" applyFont="1" applyBorder="1" applyAlignment="1">
      <alignment horizontal="justify" vertical="center"/>
      <protection/>
    </xf>
    <xf numFmtId="10" fontId="26" fillId="0" borderId="10" xfId="52" applyNumberFormat="1" applyFont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5" fillId="0" borderId="15" xfId="52" applyFont="1" applyBorder="1" applyAlignment="1">
      <alignment horizontal="left"/>
      <protection/>
    </xf>
    <xf numFmtId="0" fontId="44" fillId="0" borderId="0" xfId="52" applyFont="1" applyAlignment="1">
      <alignment vertical="center" wrapText="1"/>
      <protection/>
    </xf>
    <xf numFmtId="0" fontId="2" fillId="0" borderId="0" xfId="0" applyFont="1" applyAlignment="1">
      <alignment/>
    </xf>
    <xf numFmtId="0" fontId="27" fillId="0" borderId="0" xfId="52" applyFont="1" applyAlignment="1">
      <alignment vertical="center" wrapText="1"/>
      <protection/>
    </xf>
    <xf numFmtId="0" fontId="23" fillId="0" borderId="0" xfId="52" applyFont="1" applyAlignment="1">
      <alignment vertical="center" wrapText="1"/>
      <protection/>
    </xf>
    <xf numFmtId="0" fontId="26" fillId="0" borderId="0" xfId="52" applyFont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justify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86" zoomScaleNormal="86" zoomScalePageLayoutView="0" workbookViewId="0" topLeftCell="A1">
      <selection activeCell="C9" sqref="C9:G16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7.57421875" style="0" customWidth="1"/>
    <col min="4" max="4" width="14.8515625" style="0" customWidth="1"/>
    <col min="5" max="6" width="12.140625" style="0" customWidth="1"/>
    <col min="7" max="7" width="13.8515625" style="0" customWidth="1"/>
    <col min="8" max="8" width="10.8515625" style="0" customWidth="1"/>
    <col min="9" max="9" width="11.140625" style="0" customWidth="1"/>
    <col min="10" max="10" width="13.421875" style="0" customWidth="1"/>
    <col min="11" max="11" width="11.8515625" style="0" customWidth="1"/>
    <col min="12" max="12" width="8.421875" style="0" customWidth="1"/>
    <col min="13" max="13" width="11.85156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53.25" customHeight="1">
      <c r="A5" s="373" t="s">
        <v>1118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4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252" t="s">
        <v>15</v>
      </c>
    </row>
    <row r="8" spans="1:13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253">
        <v>13</v>
      </c>
    </row>
    <row r="9" spans="1:17" ht="24">
      <c r="A9" s="5">
        <v>1</v>
      </c>
      <c r="B9" s="4"/>
      <c r="C9" s="4" t="s">
        <v>16</v>
      </c>
      <c r="D9" s="5" t="s">
        <v>17</v>
      </c>
      <c r="E9" s="5" t="s">
        <v>18</v>
      </c>
      <c r="F9" s="8">
        <v>234</v>
      </c>
      <c r="G9" s="5" t="s">
        <v>19</v>
      </c>
      <c r="H9" s="9"/>
      <c r="I9" s="5"/>
      <c r="J9" s="10"/>
      <c r="K9" s="10"/>
      <c r="L9" s="11"/>
      <c r="M9" s="254"/>
      <c r="N9" s="13"/>
      <c r="O9" s="13"/>
      <c r="P9" s="13"/>
      <c r="Q9" s="13"/>
    </row>
    <row r="10" spans="1:16" ht="24">
      <c r="A10" s="5">
        <v>2</v>
      </c>
      <c r="B10" s="4"/>
      <c r="C10" s="4" t="s">
        <v>16</v>
      </c>
      <c r="D10" s="5" t="s">
        <v>17</v>
      </c>
      <c r="E10" s="5" t="s">
        <v>20</v>
      </c>
      <c r="F10" s="8">
        <v>12</v>
      </c>
      <c r="G10" s="5" t="s">
        <v>19</v>
      </c>
      <c r="H10" s="9"/>
      <c r="I10" s="5"/>
      <c r="J10" s="10"/>
      <c r="K10" s="10"/>
      <c r="L10" s="11"/>
      <c r="M10" s="254"/>
      <c r="N10" s="13"/>
      <c r="O10" s="13"/>
      <c r="P10" s="13"/>
    </row>
    <row r="11" spans="1:17" ht="24">
      <c r="A11" s="5">
        <v>3</v>
      </c>
      <c r="B11" s="4"/>
      <c r="C11" s="4" t="s">
        <v>21</v>
      </c>
      <c r="D11" s="5" t="s">
        <v>17</v>
      </c>
      <c r="E11" s="14" t="s">
        <v>18</v>
      </c>
      <c r="F11" s="8">
        <v>12</v>
      </c>
      <c r="G11" s="5" t="s">
        <v>19</v>
      </c>
      <c r="H11" s="9"/>
      <c r="I11" s="5"/>
      <c r="J11" s="10"/>
      <c r="K11" s="10"/>
      <c r="L11" s="11"/>
      <c r="M11" s="254"/>
      <c r="N11" s="15"/>
      <c r="O11" s="15"/>
      <c r="P11" s="15"/>
      <c r="Q11" s="15"/>
    </row>
    <row r="12" spans="1:17" ht="24">
      <c r="A12" s="5">
        <v>4</v>
      </c>
      <c r="B12" s="4"/>
      <c r="C12" s="4" t="s">
        <v>21</v>
      </c>
      <c r="D12" s="5" t="s">
        <v>17</v>
      </c>
      <c r="E12" s="5" t="s">
        <v>20</v>
      </c>
      <c r="F12" s="8">
        <v>4</v>
      </c>
      <c r="G12" s="5" t="s">
        <v>19</v>
      </c>
      <c r="H12" s="9"/>
      <c r="I12" s="5"/>
      <c r="J12" s="10"/>
      <c r="K12" s="10"/>
      <c r="L12" s="11"/>
      <c r="M12" s="254"/>
      <c r="N12" s="15"/>
      <c r="O12" s="15"/>
      <c r="P12" s="15"/>
      <c r="Q12" s="15"/>
    </row>
    <row r="13" spans="1:17" ht="24">
      <c r="A13" s="5">
        <v>5</v>
      </c>
      <c r="B13" s="4"/>
      <c r="C13" s="4" t="s">
        <v>22</v>
      </c>
      <c r="D13" s="5" t="s">
        <v>17</v>
      </c>
      <c r="E13" s="5" t="s">
        <v>18</v>
      </c>
      <c r="F13" s="8">
        <v>6</v>
      </c>
      <c r="G13" s="5" t="s">
        <v>19</v>
      </c>
      <c r="H13" s="9"/>
      <c r="I13" s="5"/>
      <c r="J13" s="10"/>
      <c r="K13" s="10"/>
      <c r="L13" s="11"/>
      <c r="M13" s="254"/>
      <c r="N13" s="15"/>
      <c r="O13" s="368"/>
      <c r="P13" s="368"/>
      <c r="Q13" s="368"/>
    </row>
    <row r="14" spans="1:17" ht="36" customHeight="1">
      <c r="A14" s="5">
        <v>6</v>
      </c>
      <c r="B14" s="4"/>
      <c r="C14" s="4" t="s">
        <v>22</v>
      </c>
      <c r="D14" s="5" t="s">
        <v>17</v>
      </c>
      <c r="E14" s="5" t="s">
        <v>20</v>
      </c>
      <c r="F14" s="8">
        <v>4</v>
      </c>
      <c r="G14" s="5" t="s">
        <v>19</v>
      </c>
      <c r="H14" s="9"/>
      <c r="I14" s="5"/>
      <c r="J14" s="10"/>
      <c r="K14" s="10"/>
      <c r="L14" s="11"/>
      <c r="M14" s="254"/>
      <c r="N14" s="15"/>
      <c r="O14" s="15"/>
      <c r="P14" s="15"/>
      <c r="Q14" s="15"/>
    </row>
    <row r="15" spans="1:17" ht="36" customHeight="1">
      <c r="A15" s="5">
        <v>7</v>
      </c>
      <c r="B15" s="4"/>
      <c r="C15" s="4" t="s">
        <v>23</v>
      </c>
      <c r="D15" s="5" t="s">
        <v>24</v>
      </c>
      <c r="E15" s="5" t="s">
        <v>25</v>
      </c>
      <c r="F15" s="8">
        <v>80</v>
      </c>
      <c r="G15" s="5" t="s">
        <v>26</v>
      </c>
      <c r="H15" s="9"/>
      <c r="I15" s="5"/>
      <c r="J15" s="10"/>
      <c r="K15" s="10"/>
      <c r="L15" s="11"/>
      <c r="M15" s="254"/>
      <c r="O15" s="17"/>
      <c r="P15" s="17"/>
      <c r="Q15" s="17"/>
    </row>
    <row r="16" spans="1:17" ht="36" customHeight="1">
      <c r="A16" s="5">
        <v>8</v>
      </c>
      <c r="B16" s="4"/>
      <c r="C16" s="4" t="s">
        <v>27</v>
      </c>
      <c r="D16" s="5" t="s">
        <v>28</v>
      </c>
      <c r="E16" s="5" t="s">
        <v>29</v>
      </c>
      <c r="F16" s="8">
        <v>50</v>
      </c>
      <c r="G16" s="5" t="s">
        <v>26</v>
      </c>
      <c r="H16" s="9"/>
      <c r="I16" s="5"/>
      <c r="J16" s="10"/>
      <c r="K16" s="10"/>
      <c r="L16" s="11"/>
      <c r="M16" s="254"/>
      <c r="O16" s="17"/>
      <c r="P16" s="17"/>
      <c r="Q16" s="17"/>
    </row>
    <row r="17" spans="1:13" ht="12.75">
      <c r="A17" s="18"/>
      <c r="B17" s="18"/>
      <c r="C17" s="19"/>
      <c r="D17" s="19"/>
      <c r="E17" s="19"/>
      <c r="F17" s="19"/>
      <c r="G17" s="19"/>
      <c r="H17" s="20"/>
      <c r="I17" s="19"/>
      <c r="J17" s="21" t="s">
        <v>30</v>
      </c>
      <c r="K17" s="10">
        <f>SUM(K9:K16)</f>
        <v>0</v>
      </c>
      <c r="L17" s="22"/>
      <c r="M17" s="255">
        <f>SUM(M9:M16)</f>
        <v>0</v>
      </c>
    </row>
    <row r="18" spans="1:13" ht="12.75">
      <c r="A18" s="2"/>
      <c r="B18" s="2"/>
      <c r="C18" s="2"/>
      <c r="D18" s="2"/>
      <c r="E18" s="2"/>
      <c r="F18" s="2"/>
      <c r="G18" s="2"/>
      <c r="I18" s="2"/>
      <c r="J18" s="2"/>
      <c r="K18" s="2"/>
      <c r="L18" s="2"/>
      <c r="M18" s="2"/>
    </row>
    <row r="19" spans="1:13" ht="33.75" customHeight="1">
      <c r="A19" s="2"/>
      <c r="B19" s="369" t="s">
        <v>31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24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3.5" customHeight="1">
      <c r="A22" s="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1.25" customHeight="1">
      <c r="A23" s="2"/>
      <c r="B23" s="2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5" spans="4:6" ht="12.75">
      <c r="D25" s="31"/>
      <c r="F25" s="31"/>
    </row>
    <row r="26" spans="4:6" ht="12.75">
      <c r="D26" s="31"/>
      <c r="F26" s="31"/>
    </row>
    <row r="27" spans="4:6" ht="12.75">
      <c r="D27" s="31"/>
      <c r="F27" s="31"/>
    </row>
  </sheetData>
  <sheetProtection selectLockedCells="1" selectUnlockedCells="1"/>
  <mergeCells count="6">
    <mergeCell ref="O13:Q13"/>
    <mergeCell ref="B19:L19"/>
    <mergeCell ref="A1:M1"/>
    <mergeCell ref="A2:C2"/>
    <mergeCell ref="L2:M2"/>
    <mergeCell ref="A5:M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9.57421875" style="0" customWidth="1"/>
    <col min="4" max="4" width="17.140625" style="0" customWidth="1"/>
    <col min="5" max="5" width="10.8515625" style="0" customWidth="1"/>
    <col min="6" max="6" width="12.140625" style="0" customWidth="1"/>
    <col min="7" max="7" width="13.8515625" style="0" customWidth="1"/>
    <col min="8" max="8" width="12.57421875" style="0" customWidth="1"/>
    <col min="9" max="9" width="11.140625" style="0" customWidth="1"/>
    <col min="10" max="10" width="12.28125" style="0" customWidth="1"/>
    <col min="11" max="11" width="9.421875" style="0" customWidth="1"/>
    <col min="12" max="12" width="11.421875" style="0" customWidth="1"/>
    <col min="13" max="13" width="11.85156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60" customHeight="1">
      <c r="A5" s="373" t="s">
        <v>1134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47.2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3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6" t="s">
        <v>14</v>
      </c>
      <c r="M7" s="5" t="s">
        <v>15</v>
      </c>
    </row>
    <row r="8" spans="1:13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47.25" customHeight="1">
      <c r="A9" s="8">
        <v>1</v>
      </c>
      <c r="B9" s="103"/>
      <c r="C9" s="103" t="s">
        <v>253</v>
      </c>
      <c r="D9" s="8" t="s">
        <v>35</v>
      </c>
      <c r="E9" s="8" t="s">
        <v>67</v>
      </c>
      <c r="F9" s="12">
        <v>4656</v>
      </c>
      <c r="G9" s="35" t="s">
        <v>327</v>
      </c>
      <c r="H9" s="8"/>
      <c r="I9" s="8"/>
      <c r="J9" s="8"/>
      <c r="K9" s="10"/>
      <c r="L9" s="104"/>
      <c r="M9" s="10"/>
    </row>
    <row r="10" spans="1:13" ht="38.25" customHeight="1">
      <c r="A10" s="5">
        <v>2</v>
      </c>
      <c r="B10" s="77"/>
      <c r="C10" s="77" t="s">
        <v>253</v>
      </c>
      <c r="D10" s="5" t="s">
        <v>140</v>
      </c>
      <c r="E10" s="5" t="s">
        <v>65</v>
      </c>
      <c r="F10" s="105">
        <v>7560</v>
      </c>
      <c r="G10" s="5" t="s">
        <v>328</v>
      </c>
      <c r="H10" s="13"/>
      <c r="I10" s="5"/>
      <c r="J10" s="106"/>
      <c r="K10" s="10"/>
      <c r="L10" s="104"/>
      <c r="M10" s="10"/>
    </row>
    <row r="11" spans="1:13" ht="16.5" customHeight="1">
      <c r="A11" s="18"/>
      <c r="B11" s="19"/>
      <c r="C11" s="19"/>
      <c r="D11" s="19"/>
      <c r="E11" s="19"/>
      <c r="F11" s="19"/>
      <c r="G11" s="19"/>
      <c r="H11" s="20"/>
      <c r="I11" s="19"/>
      <c r="J11" s="47" t="s">
        <v>30</v>
      </c>
      <c r="K11" s="61">
        <f>SUM(K9:K10)</f>
        <v>0</v>
      </c>
      <c r="L11" s="72"/>
      <c r="M11" s="48">
        <f>SUM(M9:M10)</f>
        <v>0</v>
      </c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1.5" customHeight="1">
      <c r="A13" s="2"/>
      <c r="B13" s="379" t="s">
        <v>31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7" spans="2:6" ht="12.75" customHeight="1">
      <c r="B17" s="376"/>
      <c r="C17" s="376"/>
      <c r="D17" s="30"/>
      <c r="F17" s="31"/>
    </row>
    <row r="18" spans="4:6" ht="12.75">
      <c r="D18" s="30"/>
      <c r="F18" s="31"/>
    </row>
    <row r="19" spans="4:6" ht="12.75">
      <c r="D19" s="30"/>
      <c r="F19" s="31"/>
    </row>
    <row r="20" spans="4:6" ht="12.75">
      <c r="D20" s="30"/>
      <c r="F20" s="55"/>
    </row>
  </sheetData>
  <sheetProtection selectLockedCells="1" selectUnlockedCells="1"/>
  <mergeCells count="6">
    <mergeCell ref="B17:C17"/>
    <mergeCell ref="A1:M1"/>
    <mergeCell ref="A2:C2"/>
    <mergeCell ref="L2:M2"/>
    <mergeCell ref="A5:M5"/>
    <mergeCell ref="B13:M13"/>
  </mergeCells>
  <printOptions/>
  <pageMargins left="0.7875" right="0.7875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90" zoomScaleNormal="90" zoomScalePageLayoutView="0" workbookViewId="0" topLeftCell="A1">
      <selection activeCell="A5" sqref="A5:M5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9.57421875" style="0" customWidth="1"/>
    <col min="4" max="4" width="17.140625" style="0" customWidth="1"/>
    <col min="5" max="5" width="10.8515625" style="0" customWidth="1"/>
    <col min="6" max="6" width="12.140625" style="0" customWidth="1"/>
    <col min="7" max="7" width="13.8515625" style="0" customWidth="1"/>
    <col min="8" max="8" width="10.8515625" style="0" customWidth="1"/>
    <col min="9" max="9" width="11.140625" style="0" customWidth="1"/>
    <col min="10" max="10" width="11.57421875" style="0" customWidth="1"/>
    <col min="11" max="11" width="9.421875" style="0" customWidth="1"/>
    <col min="12" max="12" width="11.421875" style="0" customWidth="1"/>
    <col min="13" max="13" width="11.85156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8" customHeight="1">
      <c r="A5" s="373" t="s">
        <v>1135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1" customHeight="1">
      <c r="A7" s="4" t="s">
        <v>3</v>
      </c>
      <c r="B7" s="4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3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51.75" customHeight="1">
      <c r="A9" s="5">
        <v>1</v>
      </c>
      <c r="B9" s="4"/>
      <c r="C9" s="4" t="s">
        <v>329</v>
      </c>
      <c r="D9" s="5" t="s">
        <v>140</v>
      </c>
      <c r="E9" s="5" t="s">
        <v>195</v>
      </c>
      <c r="F9" s="8">
        <v>100</v>
      </c>
      <c r="G9" s="5" t="s">
        <v>330</v>
      </c>
      <c r="H9" s="12"/>
      <c r="I9" s="107"/>
      <c r="J9" s="10"/>
      <c r="K9" s="10"/>
      <c r="L9" s="108"/>
      <c r="M9" s="10"/>
    </row>
    <row r="10" spans="1:15" ht="50.25" customHeight="1">
      <c r="A10" s="5">
        <v>2</v>
      </c>
      <c r="B10" s="4"/>
      <c r="C10" s="4" t="s">
        <v>329</v>
      </c>
      <c r="D10" s="5" t="s">
        <v>140</v>
      </c>
      <c r="E10" s="5" t="s">
        <v>56</v>
      </c>
      <c r="F10" s="8">
        <v>100</v>
      </c>
      <c r="G10" s="5" t="s">
        <v>330</v>
      </c>
      <c r="H10" s="12"/>
      <c r="I10" s="107"/>
      <c r="J10" s="10"/>
      <c r="K10" s="10"/>
      <c r="L10" s="108"/>
      <c r="M10" s="10"/>
      <c r="N10" s="109"/>
      <c r="O10" s="109"/>
    </row>
    <row r="11" spans="1:13" ht="12.75">
      <c r="A11" s="110"/>
      <c r="B11" s="25"/>
      <c r="C11" s="25"/>
      <c r="D11" s="25"/>
      <c r="E11" s="25"/>
      <c r="F11" s="25"/>
      <c r="G11" s="25"/>
      <c r="H11" s="46"/>
      <c r="I11" s="25"/>
      <c r="J11" s="26" t="s">
        <v>30</v>
      </c>
      <c r="K11" s="61">
        <f>SUM(K9:K10)</f>
        <v>0</v>
      </c>
      <c r="L11" s="22"/>
      <c r="M11" s="61">
        <f>SUM(M9:M10)</f>
        <v>0</v>
      </c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3" customHeight="1">
      <c r="A13" s="2"/>
      <c r="B13" s="379" t="s">
        <v>31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7" spans="2:6" ht="12.75" customHeight="1">
      <c r="B17" s="376"/>
      <c r="C17" s="376"/>
      <c r="D17" s="30"/>
      <c r="F17" s="31"/>
    </row>
    <row r="18" spans="4:6" ht="12.75">
      <c r="D18" s="30"/>
      <c r="F18" s="31"/>
    </row>
    <row r="19" spans="4:6" ht="12.75">
      <c r="D19" s="30"/>
      <c r="F19" s="31"/>
    </row>
    <row r="20" spans="4:6" ht="12.75">
      <c r="D20" s="30"/>
      <c r="F20" s="55"/>
    </row>
  </sheetData>
  <sheetProtection selectLockedCells="1" selectUnlockedCells="1"/>
  <mergeCells count="6">
    <mergeCell ref="B17:C17"/>
    <mergeCell ref="A1:M1"/>
    <mergeCell ref="A2:C2"/>
    <mergeCell ref="L2:M2"/>
    <mergeCell ref="A5:M5"/>
    <mergeCell ref="B13:M13"/>
  </mergeCells>
  <printOptions/>
  <pageMargins left="0.7875" right="0.7875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C8" sqref="C8:G13"/>
    </sheetView>
  </sheetViews>
  <sheetFormatPr defaultColWidth="11.57421875" defaultRowHeight="12.75"/>
  <cols>
    <col min="1" max="1" width="4.57421875" style="0" customWidth="1"/>
    <col min="2" max="2" width="21.28125" style="0" customWidth="1"/>
    <col min="3" max="3" width="20.8515625" style="0" customWidth="1"/>
    <col min="4" max="4" width="16.28125" style="0" customWidth="1"/>
    <col min="5" max="5" width="9.57421875" style="0" customWidth="1"/>
    <col min="6" max="6" width="11.7109375" style="0" customWidth="1"/>
    <col min="7" max="7" width="11.00390625" style="0" customWidth="1"/>
    <col min="8" max="8" width="11.140625" style="0" customWidth="1"/>
    <col min="9" max="9" width="10.140625" style="0" customWidth="1"/>
    <col min="10" max="10" width="14.28125" style="0" customWidth="1"/>
    <col min="11" max="11" width="9.8515625" style="0" customWidth="1"/>
    <col min="12" max="12" width="13.8515625" style="0" customWidth="1"/>
    <col min="13" max="13" width="14.28125" style="0" customWidth="1"/>
  </cols>
  <sheetData>
    <row r="1" spans="1:13" ht="12.75" customHeight="1">
      <c r="A1" s="370" t="s">
        <v>1094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7.25" customHeight="1">
      <c r="A5" s="373" t="s">
        <v>331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77.25" customHeight="1">
      <c r="A6" s="4" t="s">
        <v>3</v>
      </c>
      <c r="B6" s="4" t="s">
        <v>4</v>
      </c>
      <c r="C6" s="5" t="s">
        <v>5</v>
      </c>
      <c r="D6" s="5" t="s">
        <v>6</v>
      </c>
      <c r="E6" s="5" t="s">
        <v>32</v>
      </c>
      <c r="F6" s="5" t="s">
        <v>8</v>
      </c>
      <c r="G6" s="35" t="s">
        <v>9</v>
      </c>
      <c r="H6" s="5" t="s">
        <v>10</v>
      </c>
      <c r="I6" s="5" t="s">
        <v>11</v>
      </c>
      <c r="J6" s="5" t="s">
        <v>33</v>
      </c>
      <c r="K6" s="5" t="s">
        <v>13</v>
      </c>
      <c r="L6" s="5" t="s">
        <v>14</v>
      </c>
      <c r="M6" s="5" t="s">
        <v>15</v>
      </c>
    </row>
    <row r="7" spans="1:13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ht="36">
      <c r="A8" s="5">
        <v>1</v>
      </c>
      <c r="B8" s="4"/>
      <c r="C8" s="4" t="s">
        <v>332</v>
      </c>
      <c r="D8" s="5" t="s">
        <v>269</v>
      </c>
      <c r="E8" s="5" t="s">
        <v>49</v>
      </c>
      <c r="F8" s="87">
        <v>180</v>
      </c>
      <c r="G8" s="5" t="s">
        <v>333</v>
      </c>
      <c r="H8" s="44"/>
      <c r="I8" s="5"/>
      <c r="J8" s="45"/>
      <c r="K8" s="45"/>
      <c r="L8" s="11"/>
      <c r="M8" s="45"/>
    </row>
    <row r="9" spans="1:13" ht="36">
      <c r="A9" s="5">
        <v>2</v>
      </c>
      <c r="B9" s="4"/>
      <c r="C9" s="4" t="s">
        <v>332</v>
      </c>
      <c r="D9" s="5" t="s">
        <v>269</v>
      </c>
      <c r="E9" s="5" t="s">
        <v>73</v>
      </c>
      <c r="F9" s="87">
        <v>300</v>
      </c>
      <c r="G9" s="5" t="s">
        <v>333</v>
      </c>
      <c r="H9" s="44"/>
      <c r="I9" s="5"/>
      <c r="J9" s="45"/>
      <c r="K9" s="45"/>
      <c r="L9" s="11"/>
      <c r="M9" s="45"/>
    </row>
    <row r="10" spans="1:13" ht="36">
      <c r="A10" s="5">
        <v>3</v>
      </c>
      <c r="B10" s="4"/>
      <c r="C10" s="4" t="s">
        <v>332</v>
      </c>
      <c r="D10" s="5" t="s">
        <v>269</v>
      </c>
      <c r="E10" s="5" t="s">
        <v>65</v>
      </c>
      <c r="F10" s="87">
        <v>540</v>
      </c>
      <c r="G10" s="5" t="s">
        <v>333</v>
      </c>
      <c r="H10" s="44"/>
      <c r="I10" s="5"/>
      <c r="J10" s="45"/>
      <c r="K10" s="45"/>
      <c r="L10" s="11"/>
      <c r="M10" s="45"/>
    </row>
    <row r="11" spans="1:13" ht="41.25" customHeight="1">
      <c r="A11" s="5">
        <v>4</v>
      </c>
      <c r="B11" s="4"/>
      <c r="C11" s="4" t="s">
        <v>334</v>
      </c>
      <c r="D11" s="5" t="s">
        <v>269</v>
      </c>
      <c r="E11" s="5" t="s">
        <v>49</v>
      </c>
      <c r="F11" s="87">
        <v>120</v>
      </c>
      <c r="G11" s="5">
        <v>60</v>
      </c>
      <c r="H11" s="44"/>
      <c r="I11" s="5"/>
      <c r="J11" s="45"/>
      <c r="K11" s="45"/>
      <c r="L11" s="11"/>
      <c r="M11" s="45"/>
    </row>
    <row r="12" spans="1:13" ht="27.75" customHeight="1">
      <c r="A12" s="5">
        <v>5</v>
      </c>
      <c r="B12" s="4"/>
      <c r="C12" s="4" t="s">
        <v>88</v>
      </c>
      <c r="D12" s="5" t="s">
        <v>269</v>
      </c>
      <c r="E12" s="5" t="s">
        <v>47</v>
      </c>
      <c r="F12" s="87">
        <v>660</v>
      </c>
      <c r="G12" s="5">
        <v>30</v>
      </c>
      <c r="H12" s="44"/>
      <c r="I12" s="5"/>
      <c r="J12" s="45"/>
      <c r="K12" s="45"/>
      <c r="L12" s="11"/>
      <c r="M12" s="45"/>
    </row>
    <row r="13" spans="1:13" ht="24">
      <c r="A13" s="5">
        <v>6</v>
      </c>
      <c r="B13" s="4"/>
      <c r="C13" s="4" t="s">
        <v>335</v>
      </c>
      <c r="D13" s="5" t="s">
        <v>336</v>
      </c>
      <c r="E13" s="5" t="s">
        <v>56</v>
      </c>
      <c r="F13" s="87">
        <v>220</v>
      </c>
      <c r="G13" s="5">
        <v>20</v>
      </c>
      <c r="H13" s="44"/>
      <c r="I13" s="5"/>
      <c r="J13" s="45"/>
      <c r="K13" s="45"/>
      <c r="L13" s="11"/>
      <c r="M13" s="45"/>
    </row>
    <row r="14" spans="1:13" ht="12.75">
      <c r="A14" s="386" t="s">
        <v>93</v>
      </c>
      <c r="B14" s="386"/>
      <c r="C14" s="386"/>
      <c r="D14" s="386"/>
      <c r="E14" s="386"/>
      <c r="F14" s="386"/>
      <c r="G14" s="386"/>
      <c r="H14" s="386"/>
      <c r="I14" s="386"/>
      <c r="J14" s="386"/>
      <c r="K14" s="48">
        <f>SUM(K8:K13)</f>
        <v>0</v>
      </c>
      <c r="L14" s="44"/>
      <c r="M14" s="48">
        <f>SUM(M8:M13)</f>
        <v>0</v>
      </c>
    </row>
    <row r="15" spans="2:13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32.25" customHeight="1">
      <c r="B16" s="379" t="s">
        <v>31</v>
      </c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55.5" customHeight="1">
      <c r="B19" s="371" t="s">
        <v>1093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</row>
    <row r="21" spans="3:8" ht="12.75" customHeight="1">
      <c r="C21" s="376"/>
      <c r="D21" s="376"/>
      <c r="E21" s="30"/>
      <c r="F21" s="80"/>
      <c r="G21" s="31"/>
      <c r="H21" s="55"/>
    </row>
    <row r="22" spans="5:8" ht="12.75">
      <c r="E22" s="30"/>
      <c r="F22" s="80"/>
      <c r="G22" s="55"/>
      <c r="H22" s="55"/>
    </row>
    <row r="23" spans="5:8" ht="12.75">
      <c r="E23" s="30"/>
      <c r="F23" s="80"/>
      <c r="G23" s="55"/>
      <c r="H23" s="55"/>
    </row>
    <row r="24" spans="5:8" ht="12.75">
      <c r="E24" s="30"/>
      <c r="F24" s="80"/>
      <c r="G24" s="55"/>
      <c r="H24" s="55"/>
    </row>
  </sheetData>
  <sheetProtection selectLockedCells="1" selectUnlockedCells="1"/>
  <mergeCells count="8">
    <mergeCell ref="C21:D21"/>
    <mergeCell ref="A14:J14"/>
    <mergeCell ref="B16:M16"/>
    <mergeCell ref="B19:M19"/>
    <mergeCell ref="A1:M1"/>
    <mergeCell ref="A2:C2"/>
    <mergeCell ref="L2:M2"/>
    <mergeCell ref="A5:M5"/>
  </mergeCells>
  <printOptions/>
  <pageMargins left="0.5902777777777778" right="0.5902777777777778" top="0.6694444444444444" bottom="0.6694444444444444" header="0.5118055555555555" footer="0.5118055555555555"/>
  <pageSetup fitToHeight="2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80" zoomScaleNormal="80" zoomScalePageLayoutView="0" workbookViewId="0" topLeftCell="A1">
      <selection activeCell="E19" sqref="E19"/>
    </sheetView>
  </sheetViews>
  <sheetFormatPr defaultColWidth="11.57421875" defaultRowHeight="12.75"/>
  <cols>
    <col min="1" max="1" width="4.7109375" style="0" customWidth="1"/>
    <col min="2" max="2" width="13.421875" style="0" customWidth="1"/>
    <col min="3" max="3" width="14.8515625" style="0" customWidth="1"/>
    <col min="4" max="4" width="19.140625" style="0" customWidth="1"/>
    <col min="5" max="5" width="17.421875" style="0" customWidth="1"/>
    <col min="6" max="6" width="13.8515625" style="0" customWidth="1"/>
    <col min="7" max="7" width="15.281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4.5" customHeight="1">
      <c r="A5" s="373" t="s">
        <v>1136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48.7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3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252" t="s">
        <v>15</v>
      </c>
    </row>
    <row r="8" spans="1:13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253">
        <v>13</v>
      </c>
    </row>
    <row r="9" spans="1:13" ht="63.75" customHeight="1">
      <c r="A9" s="5">
        <v>1</v>
      </c>
      <c r="B9" s="4"/>
      <c r="C9" s="4" t="s">
        <v>337</v>
      </c>
      <c r="D9" s="4" t="s">
        <v>338</v>
      </c>
      <c r="E9" s="5" t="s">
        <v>339</v>
      </c>
      <c r="F9" s="15">
        <v>10</v>
      </c>
      <c r="G9" s="4" t="s">
        <v>340</v>
      </c>
      <c r="I9" s="5"/>
      <c r="J9" s="111"/>
      <c r="K9" s="45"/>
      <c r="L9" s="11"/>
      <c r="M9" s="258"/>
    </row>
    <row r="10" spans="1:13" ht="12.75">
      <c r="A10" s="18"/>
      <c r="B10" s="19"/>
      <c r="C10" s="19"/>
      <c r="D10" s="19"/>
      <c r="E10" s="19"/>
      <c r="F10" s="19"/>
      <c r="G10" s="19"/>
      <c r="H10" s="20"/>
      <c r="I10" s="19"/>
      <c r="J10" s="47" t="s">
        <v>30</v>
      </c>
      <c r="K10" s="61">
        <f>SUM(K9:K9)</f>
        <v>0</v>
      </c>
      <c r="L10" s="22"/>
      <c r="M10" s="259">
        <f>SUM(M9:M9)</f>
        <v>0</v>
      </c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3.75" customHeight="1">
      <c r="A12" s="2"/>
      <c r="B12" s="379" t="s">
        <v>31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6" spans="2:7" ht="12.75" customHeight="1">
      <c r="B16" s="376"/>
      <c r="C16" s="376"/>
      <c r="D16" s="30"/>
      <c r="E16" s="80"/>
      <c r="F16" s="31"/>
      <c r="G16" s="55"/>
    </row>
    <row r="17" spans="4:7" ht="12.75">
      <c r="D17" s="30"/>
      <c r="E17" s="80"/>
      <c r="F17" s="55"/>
      <c r="G17" s="55"/>
    </row>
    <row r="18" spans="4:7" ht="12.75">
      <c r="D18" s="30"/>
      <c r="E18" s="80"/>
      <c r="F18" s="55"/>
      <c r="G18" s="55"/>
    </row>
    <row r="19" spans="4:7" ht="12.75">
      <c r="D19" s="30"/>
      <c r="E19" s="80"/>
      <c r="F19" s="55"/>
      <c r="G19" s="55"/>
    </row>
    <row r="21" ht="12.75" customHeight="1"/>
  </sheetData>
  <sheetProtection selectLockedCells="1" selectUnlockedCells="1"/>
  <mergeCells count="6">
    <mergeCell ref="B16:C16"/>
    <mergeCell ref="A1:M1"/>
    <mergeCell ref="A2:C2"/>
    <mergeCell ref="L2:M2"/>
    <mergeCell ref="A5:M5"/>
    <mergeCell ref="B12:M12"/>
  </mergeCells>
  <printOptions/>
  <pageMargins left="0.7875" right="0.7875" top="0.27569444444444446" bottom="0.27569444444444446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9"/>
  <sheetViews>
    <sheetView zoomScale="80" zoomScaleNormal="80" zoomScalePageLayoutView="0" workbookViewId="0" topLeftCell="A1">
      <selection activeCell="C8" sqref="C8:G19"/>
    </sheetView>
  </sheetViews>
  <sheetFormatPr defaultColWidth="11.57421875" defaultRowHeight="12.75"/>
  <cols>
    <col min="1" max="1" width="4.57421875" style="56" customWidth="1"/>
    <col min="2" max="2" width="19.00390625" style="56" customWidth="1"/>
    <col min="3" max="3" width="18.28125" style="56" customWidth="1"/>
    <col min="4" max="4" width="17.140625" style="56" customWidth="1"/>
    <col min="5" max="5" width="10.00390625" style="56" customWidth="1"/>
    <col min="6" max="6" width="10.8515625" style="56" customWidth="1"/>
    <col min="7" max="8" width="11.00390625" style="56" customWidth="1"/>
    <col min="9" max="9" width="9.421875" style="56" customWidth="1"/>
    <col min="10" max="10" width="12.421875" style="56" customWidth="1"/>
    <col min="11" max="11" width="10.421875" style="56" customWidth="1"/>
    <col min="12" max="12" width="13.8515625" style="56" customWidth="1"/>
    <col min="13" max="13" width="13.7109375" style="56" customWidth="1"/>
    <col min="14" max="16384" width="11.57421875" style="56" customWidth="1"/>
  </cols>
  <sheetData>
    <row r="1" spans="1:249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2.75" customHeight="1">
      <c r="A5" s="373" t="s">
        <v>1137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57.75" customHeight="1">
      <c r="A6" s="4" t="s">
        <v>3</v>
      </c>
      <c r="B6" s="4" t="s">
        <v>4</v>
      </c>
      <c r="C6" s="5" t="s">
        <v>5</v>
      </c>
      <c r="D6" s="5" t="s">
        <v>6</v>
      </c>
      <c r="E6" s="5" t="s">
        <v>32</v>
      </c>
      <c r="F6" s="5" t="s">
        <v>8</v>
      </c>
      <c r="G6" s="35" t="s">
        <v>9</v>
      </c>
      <c r="H6" s="5" t="s">
        <v>10</v>
      </c>
      <c r="I6" s="5" t="s">
        <v>11</v>
      </c>
      <c r="J6" s="5" t="s">
        <v>33</v>
      </c>
      <c r="K6" s="5" t="s">
        <v>13</v>
      </c>
      <c r="L6" s="5" t="s">
        <v>14</v>
      </c>
      <c r="M6" s="5" t="s">
        <v>15</v>
      </c>
    </row>
    <row r="7" spans="1:13" ht="10.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ht="30" customHeight="1">
      <c r="A8" s="5">
        <v>1</v>
      </c>
      <c r="B8" s="4"/>
      <c r="C8" s="4" t="s">
        <v>341</v>
      </c>
      <c r="D8" s="5" t="s">
        <v>28</v>
      </c>
      <c r="E8" s="5" t="s">
        <v>342</v>
      </c>
      <c r="F8" s="8">
        <v>625</v>
      </c>
      <c r="G8" s="5" t="s">
        <v>82</v>
      </c>
      <c r="H8" s="71"/>
      <c r="I8" s="5"/>
      <c r="J8" s="45"/>
      <c r="K8" s="45"/>
      <c r="L8" s="11"/>
      <c r="M8" s="45"/>
    </row>
    <row r="9" spans="1:13" ht="39.75" customHeight="1">
      <c r="A9" s="5">
        <v>2</v>
      </c>
      <c r="B9" s="4"/>
      <c r="C9" s="4" t="s">
        <v>341</v>
      </c>
      <c r="D9" s="5" t="s">
        <v>343</v>
      </c>
      <c r="E9" s="5" t="s">
        <v>212</v>
      </c>
      <c r="F9" s="8">
        <v>2350</v>
      </c>
      <c r="G9" s="5" t="s">
        <v>344</v>
      </c>
      <c r="H9" s="71"/>
      <c r="I9" s="5"/>
      <c r="J9" s="45"/>
      <c r="K9" s="45"/>
      <c r="L9" s="11"/>
      <c r="M9" s="45"/>
    </row>
    <row r="10" spans="1:13" ht="39.75" customHeight="1">
      <c r="A10" s="5">
        <v>3</v>
      </c>
      <c r="B10" s="4"/>
      <c r="C10" s="4" t="s">
        <v>341</v>
      </c>
      <c r="D10" s="5" t="s">
        <v>343</v>
      </c>
      <c r="E10" s="5" t="s">
        <v>214</v>
      </c>
      <c r="F10" s="8">
        <v>300</v>
      </c>
      <c r="G10" s="5" t="s">
        <v>345</v>
      </c>
      <c r="H10" s="71"/>
      <c r="I10" s="5"/>
      <c r="J10" s="45"/>
      <c r="K10" s="45"/>
      <c r="L10" s="11"/>
      <c r="M10" s="45"/>
    </row>
    <row r="11" spans="1:13" ht="39.75" customHeight="1">
      <c r="A11" s="5">
        <v>4</v>
      </c>
      <c r="B11" s="4"/>
      <c r="C11" s="4" t="s">
        <v>346</v>
      </c>
      <c r="D11" s="5" t="s">
        <v>295</v>
      </c>
      <c r="E11" s="5" t="s">
        <v>347</v>
      </c>
      <c r="F11" s="8">
        <v>84</v>
      </c>
      <c r="G11" s="5" t="s">
        <v>348</v>
      </c>
      <c r="H11" s="71"/>
      <c r="I11" s="5"/>
      <c r="J11" s="45"/>
      <c r="K11" s="45"/>
      <c r="L11" s="11"/>
      <c r="M11" s="45"/>
    </row>
    <row r="12" spans="1:13" ht="30" customHeight="1">
      <c r="A12" s="5">
        <v>4</v>
      </c>
      <c r="B12" s="4"/>
      <c r="C12" s="4" t="s">
        <v>346</v>
      </c>
      <c r="D12" s="5" t="s">
        <v>295</v>
      </c>
      <c r="E12" s="5" t="s">
        <v>349</v>
      </c>
      <c r="F12" s="8">
        <v>476</v>
      </c>
      <c r="G12" s="5" t="s">
        <v>348</v>
      </c>
      <c r="H12" s="71"/>
      <c r="I12" s="5"/>
      <c r="J12" s="45"/>
      <c r="K12" s="45"/>
      <c r="L12" s="11"/>
      <c r="M12" s="45"/>
    </row>
    <row r="13" spans="1:13" s="114" customFormat="1" ht="40.5" customHeight="1">
      <c r="A13" s="5">
        <v>5</v>
      </c>
      <c r="B13" s="88"/>
      <c r="C13" s="4" t="s">
        <v>350</v>
      </c>
      <c r="D13" s="5" t="s">
        <v>269</v>
      </c>
      <c r="E13" s="5" t="s">
        <v>151</v>
      </c>
      <c r="F13" s="8">
        <v>500</v>
      </c>
      <c r="G13" s="5" t="s">
        <v>351</v>
      </c>
      <c r="H13" s="113"/>
      <c r="I13" s="35"/>
      <c r="J13" s="90"/>
      <c r="K13" s="45"/>
      <c r="L13" s="91"/>
      <c r="M13" s="45"/>
    </row>
    <row r="14" spans="1:13" s="114" customFormat="1" ht="39.75" customHeight="1">
      <c r="A14" s="5">
        <v>6</v>
      </c>
      <c r="B14" s="88"/>
      <c r="C14" s="4" t="s">
        <v>350</v>
      </c>
      <c r="D14" s="5" t="s">
        <v>352</v>
      </c>
      <c r="E14" s="5" t="s">
        <v>49</v>
      </c>
      <c r="F14" s="8">
        <v>300</v>
      </c>
      <c r="G14" s="5" t="s">
        <v>351</v>
      </c>
      <c r="H14" s="113"/>
      <c r="I14" s="35"/>
      <c r="J14" s="90"/>
      <c r="K14" s="45"/>
      <c r="L14" s="91"/>
      <c r="M14" s="45"/>
    </row>
    <row r="15" spans="1:13" s="114" customFormat="1" ht="39.75" customHeight="1">
      <c r="A15" s="5">
        <v>7</v>
      </c>
      <c r="B15" s="88"/>
      <c r="C15" s="4" t="s">
        <v>353</v>
      </c>
      <c r="D15" s="5" t="s">
        <v>269</v>
      </c>
      <c r="E15" s="5" t="s">
        <v>354</v>
      </c>
      <c r="F15" s="8">
        <v>1350</v>
      </c>
      <c r="G15" s="5" t="s">
        <v>355</v>
      </c>
      <c r="H15" s="113"/>
      <c r="I15" s="35"/>
      <c r="J15" s="90"/>
      <c r="K15" s="45"/>
      <c r="L15" s="91"/>
      <c r="M15" s="45"/>
    </row>
    <row r="16" spans="1:13" s="114" customFormat="1" ht="30" customHeight="1">
      <c r="A16" s="5">
        <v>8</v>
      </c>
      <c r="B16" s="88"/>
      <c r="C16" s="4" t="s">
        <v>356</v>
      </c>
      <c r="D16" s="5" t="s">
        <v>357</v>
      </c>
      <c r="E16" s="5" t="s">
        <v>185</v>
      </c>
      <c r="F16" s="8">
        <v>300</v>
      </c>
      <c r="G16" s="5" t="s">
        <v>250</v>
      </c>
      <c r="H16" s="113"/>
      <c r="I16" s="35"/>
      <c r="J16" s="90"/>
      <c r="K16" s="45"/>
      <c r="L16" s="91"/>
      <c r="M16" s="45"/>
    </row>
    <row r="17" spans="1:13" ht="30" customHeight="1">
      <c r="A17" s="5">
        <v>9</v>
      </c>
      <c r="B17" s="4"/>
      <c r="C17" s="4" t="s">
        <v>358</v>
      </c>
      <c r="D17" s="5" t="s">
        <v>352</v>
      </c>
      <c r="E17" s="5" t="s">
        <v>359</v>
      </c>
      <c r="F17" s="8">
        <v>120</v>
      </c>
      <c r="G17" s="5" t="s">
        <v>360</v>
      </c>
      <c r="H17" s="71"/>
      <c r="I17" s="5"/>
      <c r="J17" s="45"/>
      <c r="K17" s="45"/>
      <c r="L17" s="11"/>
      <c r="M17" s="45"/>
    </row>
    <row r="18" spans="1:13" ht="30" customHeight="1">
      <c r="A18" s="5">
        <v>10</v>
      </c>
      <c r="B18" s="4"/>
      <c r="C18" s="4" t="s">
        <v>361</v>
      </c>
      <c r="D18" s="5" t="s">
        <v>362</v>
      </c>
      <c r="E18" s="5" t="s">
        <v>363</v>
      </c>
      <c r="F18" s="8">
        <v>2400</v>
      </c>
      <c r="G18" s="5" t="s">
        <v>364</v>
      </c>
      <c r="H18" s="71"/>
      <c r="I18" s="5"/>
      <c r="J18" s="45"/>
      <c r="K18" s="45"/>
      <c r="L18" s="11"/>
      <c r="M18" s="45"/>
    </row>
    <row r="19" spans="1:13" ht="30" customHeight="1">
      <c r="A19" s="5">
        <v>11</v>
      </c>
      <c r="B19" s="4"/>
      <c r="C19" s="4" t="s">
        <v>365</v>
      </c>
      <c r="D19" s="5" t="s">
        <v>58</v>
      </c>
      <c r="E19" s="5" t="s">
        <v>366</v>
      </c>
      <c r="F19" s="8" t="s">
        <v>367</v>
      </c>
      <c r="G19" s="5" t="s">
        <v>61</v>
      </c>
      <c r="H19" s="71"/>
      <c r="I19" s="5"/>
      <c r="J19" s="45"/>
      <c r="K19" s="45"/>
      <c r="L19" s="11"/>
      <c r="M19" s="45"/>
    </row>
    <row r="20" spans="1:13" ht="12.75" customHeight="1">
      <c r="A20" s="388">
        <v>0</v>
      </c>
      <c r="B20" s="388"/>
      <c r="C20" s="388"/>
      <c r="D20" s="388"/>
      <c r="E20" s="388"/>
      <c r="F20" s="388"/>
      <c r="G20" s="388"/>
      <c r="H20" s="388"/>
      <c r="I20" s="388"/>
      <c r="J20" s="388"/>
      <c r="K20" s="48">
        <f>SUM(K8:K19)</f>
        <v>0</v>
      </c>
      <c r="L20" s="44"/>
      <c r="M20" s="48">
        <f>SUM(M8:M19)</f>
        <v>0</v>
      </c>
    </row>
    <row r="21" spans="2:13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30" customHeight="1">
      <c r="B22" s="389" t="s">
        <v>31</v>
      </c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spans="2:7" ht="12.75" customHeight="1">
      <c r="B26" s="376"/>
      <c r="C26" s="376"/>
      <c r="D26" s="63"/>
      <c r="E26" s="64"/>
      <c r="F26" s="31"/>
      <c r="G26" s="55"/>
    </row>
    <row r="27" spans="4:7" ht="12.75">
      <c r="D27" s="63"/>
      <c r="E27" s="64"/>
      <c r="F27" s="55"/>
      <c r="G27" s="55"/>
    </row>
    <row r="28" spans="4:7" ht="12.75">
      <c r="D28" s="63"/>
      <c r="E28" s="64"/>
      <c r="F28" s="55"/>
      <c r="G28" s="55"/>
    </row>
    <row r="29" spans="4:7" ht="12.75">
      <c r="D29" s="63"/>
      <c r="E29" s="64"/>
      <c r="F29" s="55"/>
      <c r="G29" s="55"/>
    </row>
  </sheetData>
  <sheetProtection selectLockedCells="1" selectUnlockedCells="1"/>
  <mergeCells count="7">
    <mergeCell ref="B26:C26"/>
    <mergeCell ref="A20:J20"/>
    <mergeCell ref="A1:M1"/>
    <mergeCell ref="A2:C2"/>
    <mergeCell ref="L2:M2"/>
    <mergeCell ref="A5:M5"/>
    <mergeCell ref="B22:M22"/>
  </mergeCells>
  <printOptions/>
  <pageMargins left="0.7875" right="0.7875" top="0.27569444444444446" bottom="0.27569444444444446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"/>
  <sheetViews>
    <sheetView zoomScale="80" zoomScaleNormal="80" zoomScalePageLayoutView="0" workbookViewId="0" topLeftCell="A4">
      <selection activeCell="A5" sqref="A5:M5"/>
    </sheetView>
  </sheetViews>
  <sheetFormatPr defaultColWidth="11.57421875" defaultRowHeight="12.75"/>
  <cols>
    <col min="1" max="1" width="5.8515625" style="56" customWidth="1"/>
    <col min="2" max="2" width="18.140625" style="56" customWidth="1"/>
    <col min="3" max="3" width="14.7109375" style="56" customWidth="1"/>
    <col min="4" max="4" width="13.57421875" style="56" customWidth="1"/>
    <col min="5" max="5" width="11.140625" style="56" customWidth="1"/>
    <col min="6" max="6" width="10.00390625" style="56" customWidth="1"/>
    <col min="7" max="7" width="11.140625" style="56" customWidth="1"/>
    <col min="8" max="8" width="11.8515625" style="56" customWidth="1"/>
    <col min="9" max="9" width="8.57421875" style="56" customWidth="1"/>
    <col min="10" max="10" width="13.8515625" style="56" customWidth="1"/>
    <col min="11" max="11" width="14.7109375" style="56" customWidth="1"/>
    <col min="12" max="12" width="7.421875" style="56" customWidth="1"/>
    <col min="13" max="13" width="13.8515625" style="56" customWidth="1"/>
    <col min="14" max="16384" width="11.57421875" style="56" customWidth="1"/>
  </cols>
  <sheetData>
    <row r="1" spans="1:251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4.25" customHeight="1">
      <c r="A5" s="373" t="s">
        <v>1138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56.25" customHeight="1">
      <c r="A6" s="4" t="s">
        <v>3</v>
      </c>
      <c r="B6" s="4" t="s">
        <v>4</v>
      </c>
      <c r="C6" s="5" t="s">
        <v>5</v>
      </c>
      <c r="D6" s="5" t="s">
        <v>6</v>
      </c>
      <c r="E6" s="5" t="s">
        <v>32</v>
      </c>
      <c r="F6" s="5" t="s">
        <v>8</v>
      </c>
      <c r="G6" s="35" t="s">
        <v>9</v>
      </c>
      <c r="H6" s="5" t="s">
        <v>10</v>
      </c>
      <c r="I6" s="5" t="s">
        <v>11</v>
      </c>
      <c r="J6" s="5" t="s">
        <v>33</v>
      </c>
      <c r="K6" s="5" t="s">
        <v>13</v>
      </c>
      <c r="L6" s="5" t="s">
        <v>14</v>
      </c>
      <c r="M6" s="5" t="s">
        <v>15</v>
      </c>
    </row>
    <row r="7" spans="1:13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5" s="13" customFormat="1" ht="58.5" customHeight="1">
      <c r="A8" s="5">
        <v>1</v>
      </c>
      <c r="B8" s="4"/>
      <c r="C8" s="4" t="s">
        <v>368</v>
      </c>
      <c r="D8" s="5" t="s">
        <v>295</v>
      </c>
      <c r="E8" s="4" t="s">
        <v>369</v>
      </c>
      <c r="F8" s="5">
        <v>10680</v>
      </c>
      <c r="G8" s="4" t="s">
        <v>370</v>
      </c>
      <c r="H8" s="71"/>
      <c r="I8" s="5"/>
      <c r="J8" s="45"/>
      <c r="K8" s="45"/>
      <c r="L8" s="11"/>
      <c r="M8" s="45"/>
      <c r="N8" s="115"/>
      <c r="O8" s="116"/>
    </row>
    <row r="9" spans="1:15" s="119" customFormat="1" ht="58.5" customHeight="1">
      <c r="A9" s="35">
        <v>2</v>
      </c>
      <c r="B9" s="88"/>
      <c r="C9" s="88" t="s">
        <v>371</v>
      </c>
      <c r="D9" s="35" t="s">
        <v>372</v>
      </c>
      <c r="E9" s="88" t="s">
        <v>373</v>
      </c>
      <c r="F9" s="35">
        <v>5120</v>
      </c>
      <c r="G9" s="88" t="s">
        <v>374</v>
      </c>
      <c r="H9" s="113"/>
      <c r="I9" s="35"/>
      <c r="J9" s="90"/>
      <c r="K9" s="45"/>
      <c r="L9" s="91"/>
      <c r="M9" s="45"/>
      <c r="N9" s="117"/>
      <c r="O9" s="118"/>
    </row>
    <row r="10" spans="1:15" ht="12.75">
      <c r="A10" s="44"/>
      <c r="B10" s="44"/>
      <c r="C10" s="44"/>
      <c r="D10" s="44"/>
      <c r="E10" s="44"/>
      <c r="F10" s="44"/>
      <c r="G10" s="44"/>
      <c r="H10" s="44"/>
      <c r="I10" s="44"/>
      <c r="J10" s="44" t="s">
        <v>30</v>
      </c>
      <c r="K10" s="48">
        <f>SUM(K8:K9)</f>
        <v>0</v>
      </c>
      <c r="L10" s="44"/>
      <c r="M10" s="48">
        <f>SUM(M8:M9)</f>
        <v>0</v>
      </c>
      <c r="N10" s="2"/>
      <c r="O10" s="2"/>
    </row>
    <row r="12" spans="2:13" ht="12.75" customHeight="1">
      <c r="B12" s="392" t="s">
        <v>375</v>
      </c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</row>
    <row r="13" spans="3:8" ht="14.25" customHeight="1">
      <c r="C13" s="93"/>
      <c r="D13" s="93"/>
      <c r="E13" s="93"/>
      <c r="F13" s="93"/>
      <c r="G13" s="93"/>
      <c r="H13" s="93"/>
    </row>
    <row r="14" spans="2:13" ht="32.25" customHeight="1">
      <c r="B14" s="390" t="s">
        <v>376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</row>
    <row r="15" spans="2:13" ht="36" customHeight="1">
      <c r="B15" s="391" t="s">
        <v>377</v>
      </c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</row>
    <row r="16" spans="2:13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27" customHeight="1">
      <c r="B17" s="389" t="s">
        <v>31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</row>
    <row r="18" spans="2:7" ht="12.75" customHeight="1">
      <c r="B18" s="376"/>
      <c r="C18" s="376"/>
      <c r="D18" s="63"/>
      <c r="E18" s="64"/>
      <c r="F18" s="31"/>
      <c r="G18" s="55"/>
    </row>
    <row r="19" spans="4:7" ht="12.75">
      <c r="D19" s="63"/>
      <c r="E19" s="64"/>
      <c r="F19" s="55"/>
      <c r="G19" s="55"/>
    </row>
    <row r="20" spans="4:7" ht="12.75">
      <c r="D20" s="63"/>
      <c r="E20" s="64"/>
      <c r="F20" s="55"/>
      <c r="G20" s="55"/>
    </row>
    <row r="21" spans="4:7" ht="12.75">
      <c r="D21" s="63"/>
      <c r="E21" s="64"/>
      <c r="F21" s="55"/>
      <c r="G21" s="55"/>
    </row>
  </sheetData>
  <sheetProtection selectLockedCells="1" selectUnlockedCells="1"/>
  <mergeCells count="9">
    <mergeCell ref="B18:C18"/>
    <mergeCell ref="B14:M14"/>
    <mergeCell ref="B15:M15"/>
    <mergeCell ref="B17:M17"/>
    <mergeCell ref="A1:M1"/>
    <mergeCell ref="A2:C2"/>
    <mergeCell ref="L2:M2"/>
    <mergeCell ref="A5:M5"/>
    <mergeCell ref="B12:M12"/>
  </mergeCells>
  <printOptions/>
  <pageMargins left="0.7875" right="0.7875" top="0.27569444444444446" bottom="0.27569444444444446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0"/>
  <sheetViews>
    <sheetView zoomScale="80" zoomScaleNormal="80" zoomScalePageLayoutView="0" workbookViewId="0" topLeftCell="A1">
      <selection activeCell="O20" sqref="O20"/>
    </sheetView>
  </sheetViews>
  <sheetFormatPr defaultColWidth="11.57421875" defaultRowHeight="12.75"/>
  <cols>
    <col min="1" max="1" width="4.8515625" style="56" customWidth="1"/>
    <col min="2" max="2" width="18.8515625" style="56" customWidth="1"/>
    <col min="3" max="3" width="21.140625" style="56" customWidth="1"/>
    <col min="4" max="4" width="16.7109375" style="56" customWidth="1"/>
    <col min="5" max="5" width="14.140625" style="56" customWidth="1"/>
    <col min="6" max="7" width="11.28125" style="56" customWidth="1"/>
    <col min="8" max="8" width="11.421875" style="56" customWidth="1"/>
    <col min="9" max="9" width="12.421875" style="56" customWidth="1"/>
    <col min="10" max="10" width="13.8515625" style="56" customWidth="1"/>
    <col min="11" max="11" width="9.00390625" style="56" customWidth="1"/>
    <col min="12" max="16384" width="11.57421875" style="56" customWidth="1"/>
  </cols>
  <sheetData>
    <row r="1" spans="1:250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4.5" customHeight="1">
      <c r="A5" s="373" t="s">
        <v>1139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39" customHeight="1">
      <c r="A6" s="4" t="s">
        <v>3</v>
      </c>
      <c r="B6" s="5" t="s">
        <v>4</v>
      </c>
      <c r="C6" s="5" t="s">
        <v>5</v>
      </c>
      <c r="D6" s="5" t="s">
        <v>6</v>
      </c>
      <c r="E6" s="5" t="s">
        <v>32</v>
      </c>
      <c r="F6" s="5" t="s">
        <v>8</v>
      </c>
      <c r="G6" s="35" t="s">
        <v>9</v>
      </c>
      <c r="H6" s="5" t="s">
        <v>10</v>
      </c>
      <c r="I6" s="5" t="s">
        <v>11</v>
      </c>
      <c r="J6" s="5" t="s">
        <v>33</v>
      </c>
      <c r="K6" s="5" t="s">
        <v>13</v>
      </c>
      <c r="L6" s="5" t="s">
        <v>14</v>
      </c>
      <c r="M6" s="5" t="s">
        <v>15</v>
      </c>
    </row>
    <row r="7" spans="1:13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ht="39.75" customHeight="1">
      <c r="A8" s="5">
        <v>1</v>
      </c>
      <c r="B8" s="4"/>
      <c r="C8" s="4" t="s">
        <v>378</v>
      </c>
      <c r="D8" s="5" t="s">
        <v>379</v>
      </c>
      <c r="E8" s="5" t="s">
        <v>203</v>
      </c>
      <c r="F8" s="8">
        <v>100</v>
      </c>
      <c r="G8" s="5" t="s">
        <v>380</v>
      </c>
      <c r="H8" s="44"/>
      <c r="I8" s="5"/>
      <c r="J8" s="45"/>
      <c r="K8" s="45"/>
      <c r="L8" s="11"/>
      <c r="M8" s="45"/>
    </row>
    <row r="9" spans="1:13" ht="39.75" customHeight="1">
      <c r="A9" s="5">
        <v>2</v>
      </c>
      <c r="B9" s="4"/>
      <c r="C9" s="4" t="s">
        <v>378</v>
      </c>
      <c r="D9" s="5" t="s">
        <v>379</v>
      </c>
      <c r="E9" s="5" t="s">
        <v>52</v>
      </c>
      <c r="F9" s="8">
        <v>300</v>
      </c>
      <c r="G9" s="5" t="s">
        <v>380</v>
      </c>
      <c r="H9" s="44"/>
      <c r="I9" s="5"/>
      <c r="J9" s="45"/>
      <c r="K9" s="45"/>
      <c r="L9" s="11"/>
      <c r="M9" s="45"/>
    </row>
    <row r="10" spans="1:13" ht="30" customHeight="1">
      <c r="A10" s="5">
        <v>3</v>
      </c>
      <c r="B10" s="4"/>
      <c r="C10" s="4" t="s">
        <v>381</v>
      </c>
      <c r="D10" s="5" t="s">
        <v>382</v>
      </c>
      <c r="E10" s="5" t="s">
        <v>306</v>
      </c>
      <c r="F10" s="8">
        <v>300</v>
      </c>
      <c r="G10" s="5">
        <v>150</v>
      </c>
      <c r="H10" s="44"/>
      <c r="I10" s="5"/>
      <c r="J10" s="45"/>
      <c r="K10" s="45"/>
      <c r="L10" s="11"/>
      <c r="M10" s="45"/>
    </row>
    <row r="11" spans="1:13" ht="39.75" customHeight="1">
      <c r="A11" s="5">
        <v>4</v>
      </c>
      <c r="B11" s="4"/>
      <c r="C11" s="4" t="s">
        <v>383</v>
      </c>
      <c r="D11" s="5" t="s">
        <v>269</v>
      </c>
      <c r="E11" s="5" t="s">
        <v>49</v>
      </c>
      <c r="F11" s="8">
        <v>84</v>
      </c>
      <c r="G11" s="5" t="s">
        <v>384</v>
      </c>
      <c r="H11" s="44"/>
      <c r="I11" s="5"/>
      <c r="J11" s="45"/>
      <c r="K11" s="45"/>
      <c r="L11" s="11"/>
      <c r="M11" s="45"/>
    </row>
    <row r="12" spans="1:13" ht="39.75" customHeight="1">
      <c r="A12" s="5">
        <v>5</v>
      </c>
      <c r="B12" s="4"/>
      <c r="C12" s="4" t="s">
        <v>383</v>
      </c>
      <c r="D12" s="5" t="s">
        <v>385</v>
      </c>
      <c r="E12" s="5" t="s">
        <v>73</v>
      </c>
      <c r="F12" s="8">
        <v>2184</v>
      </c>
      <c r="G12" s="5" t="s">
        <v>384</v>
      </c>
      <c r="H12" s="44"/>
      <c r="I12" s="5"/>
      <c r="J12" s="45"/>
      <c r="K12" s="45"/>
      <c r="L12" s="11"/>
      <c r="M12" s="45"/>
    </row>
    <row r="13" spans="1:13" ht="39.75" customHeight="1">
      <c r="A13" s="5">
        <v>6</v>
      </c>
      <c r="B13" s="4"/>
      <c r="C13" s="4" t="s">
        <v>386</v>
      </c>
      <c r="D13" s="5" t="s">
        <v>269</v>
      </c>
      <c r="E13" s="5" t="s">
        <v>56</v>
      </c>
      <c r="F13" s="8">
        <v>150</v>
      </c>
      <c r="G13" s="5" t="s">
        <v>387</v>
      </c>
      <c r="H13" s="44"/>
      <c r="I13" s="5"/>
      <c r="J13" s="45"/>
      <c r="K13" s="45"/>
      <c r="L13" s="11"/>
      <c r="M13" s="45"/>
    </row>
    <row r="14" spans="1:13" ht="30" customHeight="1">
      <c r="A14" s="5">
        <v>7</v>
      </c>
      <c r="B14" s="4"/>
      <c r="C14" s="4" t="s">
        <v>388</v>
      </c>
      <c r="D14" s="5" t="s">
        <v>269</v>
      </c>
      <c r="E14" s="5" t="s">
        <v>73</v>
      </c>
      <c r="F14" s="8">
        <v>300</v>
      </c>
      <c r="G14" s="5">
        <v>60</v>
      </c>
      <c r="H14" s="44"/>
      <c r="I14" s="5"/>
      <c r="J14" s="45"/>
      <c r="K14" s="45"/>
      <c r="L14" s="11"/>
      <c r="M14" s="45"/>
    </row>
    <row r="15" spans="1:13" ht="30" customHeight="1">
      <c r="A15" s="5">
        <v>8</v>
      </c>
      <c r="B15" s="74"/>
      <c r="C15" s="74" t="s">
        <v>388</v>
      </c>
      <c r="D15" s="73" t="s">
        <v>269</v>
      </c>
      <c r="E15" s="73" t="s">
        <v>185</v>
      </c>
      <c r="F15" s="75">
        <v>300</v>
      </c>
      <c r="G15" s="73">
        <v>60</v>
      </c>
      <c r="H15" s="120"/>
      <c r="I15" s="73"/>
      <c r="J15" s="121"/>
      <c r="K15" s="45"/>
      <c r="L15" s="11"/>
      <c r="M15" s="45"/>
    </row>
    <row r="16" spans="1:13" ht="17.25" customHeight="1">
      <c r="A16" s="18"/>
      <c r="B16" s="19"/>
      <c r="C16" s="19"/>
      <c r="D16" s="19"/>
      <c r="E16" s="19"/>
      <c r="F16" s="19"/>
      <c r="G16" s="19"/>
      <c r="H16" s="19"/>
      <c r="I16" s="19"/>
      <c r="J16" s="47" t="s">
        <v>30</v>
      </c>
      <c r="K16" s="60">
        <f>SUM(K8:K15)</f>
        <v>0</v>
      </c>
      <c r="L16" s="44"/>
      <c r="M16" s="48">
        <f>SUM(M8:M15)</f>
        <v>0</v>
      </c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30" customHeight="1">
      <c r="B18" s="389" t="s">
        <v>31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sheetProtection selectLockedCells="1" selectUnlockedCells="1"/>
  <mergeCells count="5">
    <mergeCell ref="B18:M18"/>
    <mergeCell ref="A1:M1"/>
    <mergeCell ref="A2:C2"/>
    <mergeCell ref="L2:M2"/>
    <mergeCell ref="A5:M5"/>
  </mergeCells>
  <printOptions/>
  <pageMargins left="0.7875" right="0.7875" top="0.27569444444444446" bottom="0.27569444444444446" header="0.5118055555555555" footer="0.5118055555555555"/>
  <pageSetup fitToHeight="2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zoomScale="80" zoomScaleNormal="80" zoomScalePageLayoutView="0" workbookViewId="0" topLeftCell="A1">
      <selection activeCell="O9" sqref="O9:S14"/>
    </sheetView>
  </sheetViews>
  <sheetFormatPr defaultColWidth="9.140625" defaultRowHeight="12.75"/>
  <cols>
    <col min="1" max="1" width="5.57421875" style="56" customWidth="1"/>
    <col min="2" max="2" width="20.421875" style="56" customWidth="1"/>
    <col min="3" max="3" width="15.421875" style="56" customWidth="1"/>
    <col min="4" max="4" width="17.140625" style="56" customWidth="1"/>
    <col min="5" max="5" width="10.8515625" style="56" customWidth="1"/>
    <col min="6" max="6" width="12.140625" style="56" customWidth="1"/>
    <col min="7" max="7" width="13.8515625" style="56" customWidth="1"/>
    <col min="8" max="8" width="12.28125" style="56" customWidth="1"/>
    <col min="9" max="9" width="11.140625" style="56" customWidth="1"/>
    <col min="10" max="10" width="11.57421875" style="56" customWidth="1"/>
    <col min="11" max="11" width="9.421875" style="56" customWidth="1"/>
    <col min="12" max="12" width="11.421875" style="56" customWidth="1"/>
    <col min="13" max="13" width="11.8515625" style="56" customWidth="1"/>
    <col min="14" max="16384" width="9.140625" style="56" customWidth="1"/>
  </cols>
  <sheetData>
    <row r="1" spans="1:250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50.25" customHeight="1">
      <c r="A5" s="373" t="s">
        <v>1175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4.7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3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/>
      <c r="J8" s="7"/>
      <c r="K8" s="7"/>
      <c r="L8" s="7"/>
      <c r="M8" s="7"/>
    </row>
    <row r="9" spans="1:19" ht="24.75" customHeight="1">
      <c r="A9" s="5">
        <v>1</v>
      </c>
      <c r="B9" s="77"/>
      <c r="C9" s="77" t="s">
        <v>393</v>
      </c>
      <c r="D9" s="5" t="s">
        <v>394</v>
      </c>
      <c r="E9" s="5" t="s">
        <v>395</v>
      </c>
      <c r="F9" s="8" t="s">
        <v>396</v>
      </c>
      <c r="G9" s="5" t="s">
        <v>397</v>
      </c>
      <c r="H9" s="71"/>
      <c r="I9" s="5"/>
      <c r="J9" s="84"/>
      <c r="K9" s="45"/>
      <c r="L9" s="11"/>
      <c r="M9" s="10"/>
      <c r="O9" s="1"/>
      <c r="P9" s="101"/>
      <c r="Q9" s="101"/>
      <c r="R9" s="367"/>
      <c r="S9" s="101"/>
    </row>
    <row r="10" spans="1:19" ht="24.75" customHeight="1">
      <c r="A10" s="5">
        <v>2</v>
      </c>
      <c r="B10" s="122"/>
      <c r="C10" s="77" t="s">
        <v>393</v>
      </c>
      <c r="D10" s="5" t="s">
        <v>201</v>
      </c>
      <c r="E10" s="5" t="s">
        <v>56</v>
      </c>
      <c r="F10" s="8">
        <v>12</v>
      </c>
      <c r="G10" s="5" t="s">
        <v>398</v>
      </c>
      <c r="H10" s="113"/>
      <c r="I10" s="35"/>
      <c r="J10" s="123"/>
      <c r="K10" s="45"/>
      <c r="L10" s="91"/>
      <c r="M10" s="10"/>
      <c r="O10" s="1"/>
      <c r="P10" s="101"/>
      <c r="Q10" s="101"/>
      <c r="R10" s="367"/>
      <c r="S10" s="101"/>
    </row>
    <row r="11" spans="1:19" ht="24.75" customHeight="1">
      <c r="A11" s="5">
        <v>3</v>
      </c>
      <c r="B11" s="77"/>
      <c r="C11" s="77" t="s">
        <v>399</v>
      </c>
      <c r="D11" s="5" t="s">
        <v>44</v>
      </c>
      <c r="E11" s="5" t="s">
        <v>400</v>
      </c>
      <c r="F11" s="8">
        <v>5160</v>
      </c>
      <c r="G11" s="5" t="s">
        <v>222</v>
      </c>
      <c r="H11" s="71"/>
      <c r="I11" s="5"/>
      <c r="J11" s="84"/>
      <c r="K11" s="45"/>
      <c r="L11" s="11"/>
      <c r="M11" s="10"/>
      <c r="O11" s="1"/>
      <c r="P11" s="101"/>
      <c r="Q11" s="101"/>
      <c r="R11" s="367"/>
      <c r="S11" s="101"/>
    </row>
    <row r="12" spans="1:19" ht="24.75" customHeight="1">
      <c r="A12" s="5">
        <v>4</v>
      </c>
      <c r="B12" s="77"/>
      <c r="C12" s="77" t="s">
        <v>401</v>
      </c>
      <c r="D12" s="5" t="s">
        <v>55</v>
      </c>
      <c r="E12" s="5" t="s">
        <v>402</v>
      </c>
      <c r="F12" s="8">
        <v>40</v>
      </c>
      <c r="G12" s="5" t="s">
        <v>26</v>
      </c>
      <c r="H12" s="71"/>
      <c r="I12" s="5"/>
      <c r="J12" s="84"/>
      <c r="K12" s="45"/>
      <c r="L12" s="11"/>
      <c r="M12" s="10"/>
      <c r="N12" s="66"/>
      <c r="O12" s="1"/>
      <c r="P12" s="101"/>
      <c r="Q12" s="101"/>
      <c r="R12" s="367"/>
      <c r="S12" s="101"/>
    </row>
    <row r="13" spans="1:19" ht="43.5" customHeight="1">
      <c r="A13" s="5">
        <v>5</v>
      </c>
      <c r="B13"/>
      <c r="C13" s="77" t="s">
        <v>403</v>
      </c>
      <c r="D13" s="5" t="s">
        <v>51</v>
      </c>
      <c r="E13" s="5" t="s">
        <v>404</v>
      </c>
      <c r="F13" s="8">
        <v>23040</v>
      </c>
      <c r="G13" s="5" t="s">
        <v>405</v>
      </c>
      <c r="H13" s="71"/>
      <c r="I13" s="5"/>
      <c r="J13" s="84"/>
      <c r="K13" s="45"/>
      <c r="L13" s="11"/>
      <c r="M13" s="10"/>
      <c r="N13" s="16"/>
      <c r="O13" s="1"/>
      <c r="P13" s="101"/>
      <c r="Q13" s="101"/>
      <c r="R13" s="367"/>
      <c r="S13" s="101"/>
    </row>
    <row r="14" spans="1:19" ht="47.25" customHeight="1">
      <c r="A14" s="5">
        <v>6</v>
      </c>
      <c r="B14" s="77"/>
      <c r="C14" s="77" t="s">
        <v>406</v>
      </c>
      <c r="D14" s="5" t="s">
        <v>407</v>
      </c>
      <c r="E14" s="5" t="s">
        <v>195</v>
      </c>
      <c r="F14" s="8">
        <v>150</v>
      </c>
      <c r="G14" s="5" t="s">
        <v>408</v>
      </c>
      <c r="H14" s="71"/>
      <c r="I14" s="5"/>
      <c r="J14" s="84"/>
      <c r="K14" s="45"/>
      <c r="L14" s="11"/>
      <c r="M14" s="10"/>
      <c r="O14" s="1"/>
      <c r="P14" s="101"/>
      <c r="Q14" s="101"/>
      <c r="R14" s="367"/>
      <c r="S14" s="101"/>
    </row>
    <row r="15" spans="1:19" ht="15.75" customHeight="1">
      <c r="A15" s="393" t="s">
        <v>93</v>
      </c>
      <c r="B15" s="393"/>
      <c r="C15" s="393"/>
      <c r="D15" s="393"/>
      <c r="E15" s="393"/>
      <c r="F15" s="393"/>
      <c r="G15" s="393"/>
      <c r="H15" s="393"/>
      <c r="I15" s="393"/>
      <c r="J15" s="393"/>
      <c r="K15" s="45">
        <f>SUM(K9:K14)</f>
        <v>0</v>
      </c>
      <c r="L15" s="71"/>
      <c r="M15" s="10">
        <f>SUM(M9:M14)</f>
        <v>0</v>
      </c>
      <c r="O15" s="1"/>
      <c r="P15" s="101"/>
      <c r="Q15" s="101"/>
      <c r="R15" s="367"/>
      <c r="S15" s="101"/>
    </row>
    <row r="16" spans="1:1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1"/>
      <c r="P16" s="101"/>
      <c r="Q16" s="101"/>
      <c r="R16" s="367"/>
      <c r="S16" s="101"/>
    </row>
    <row r="17" spans="1:13" ht="24.75" customHeight="1">
      <c r="A17" s="2"/>
      <c r="B17" s="389" t="s">
        <v>31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sheetProtection selectLockedCells="1" selectUnlockedCells="1"/>
  <mergeCells count="6">
    <mergeCell ref="B17:M17"/>
    <mergeCell ref="A1:M1"/>
    <mergeCell ref="A2:C2"/>
    <mergeCell ref="L2:M2"/>
    <mergeCell ref="A5:M5"/>
    <mergeCell ref="A15:J1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5"/>
  <sheetViews>
    <sheetView zoomScale="80" zoomScaleNormal="80" zoomScalePageLayoutView="0" workbookViewId="0" topLeftCell="A22">
      <selection activeCell="B22" sqref="B22"/>
    </sheetView>
  </sheetViews>
  <sheetFormatPr defaultColWidth="11.57421875" defaultRowHeight="12.75"/>
  <cols>
    <col min="1" max="1" width="5.57421875" style="56" customWidth="1"/>
    <col min="2" max="2" width="15.140625" style="56" customWidth="1"/>
    <col min="3" max="3" width="33.421875" style="56" customWidth="1"/>
    <col min="4" max="4" width="13.00390625" style="56" customWidth="1"/>
    <col min="5" max="5" width="13.140625" style="56" customWidth="1"/>
    <col min="6" max="6" width="11.7109375" style="56" customWidth="1"/>
    <col min="7" max="7" width="12.8515625" style="56" customWidth="1"/>
    <col min="8" max="8" width="11.7109375" style="56" customWidth="1"/>
    <col min="9" max="9" width="12.00390625" style="56" customWidth="1"/>
    <col min="10" max="10" width="11.57421875" style="56" customWidth="1"/>
    <col min="11" max="11" width="12.28125" style="56" customWidth="1"/>
    <col min="12" max="12" width="11.421875" style="56" customWidth="1"/>
    <col min="13" max="13" width="11.8515625" style="56" customWidth="1"/>
    <col min="14" max="16384" width="11.57421875" style="56" customWidth="1"/>
  </cols>
  <sheetData>
    <row r="1" spans="1:247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6.75" customHeight="1">
      <c r="A5" s="394" t="s">
        <v>1174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48">
      <c r="A7" s="5" t="s">
        <v>3</v>
      </c>
      <c r="B7" s="5" t="s">
        <v>4</v>
      </c>
      <c r="C7" s="5" t="s">
        <v>409</v>
      </c>
      <c r="D7" s="5" t="s">
        <v>6</v>
      </c>
      <c r="E7" s="5" t="s">
        <v>410</v>
      </c>
      <c r="F7" s="5" t="s">
        <v>8</v>
      </c>
      <c r="G7" s="3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.75">
      <c r="A8" s="7">
        <v>1</v>
      </c>
      <c r="B8" s="85">
        <v>2</v>
      </c>
      <c r="C8" s="85">
        <v>3</v>
      </c>
      <c r="D8" s="7">
        <v>4</v>
      </c>
      <c r="E8" s="85">
        <v>5</v>
      </c>
      <c r="F8" s="85">
        <v>6</v>
      </c>
      <c r="G8" s="7">
        <v>7</v>
      </c>
      <c r="H8" s="85">
        <v>8</v>
      </c>
      <c r="I8" s="85">
        <v>9</v>
      </c>
      <c r="J8" s="7">
        <v>10</v>
      </c>
      <c r="K8" s="85">
        <v>11</v>
      </c>
      <c r="L8" s="85">
        <v>12</v>
      </c>
      <c r="M8" s="7">
        <v>13</v>
      </c>
    </row>
    <row r="9" spans="1:13" ht="54.75" customHeight="1">
      <c r="A9" s="8">
        <v>1</v>
      </c>
      <c r="B9" s="5"/>
      <c r="C9" s="77" t="s">
        <v>1140</v>
      </c>
      <c r="D9" s="5" t="s">
        <v>411</v>
      </c>
      <c r="E9" s="5" t="s">
        <v>412</v>
      </c>
      <c r="F9" s="34" t="s">
        <v>413</v>
      </c>
      <c r="G9" s="5" t="s">
        <v>414</v>
      </c>
      <c r="H9" s="8"/>
      <c r="I9" s="84"/>
      <c r="J9" s="126"/>
      <c r="K9" s="126"/>
      <c r="L9" s="14"/>
      <c r="M9" s="126"/>
    </row>
    <row r="10" spans="1:13" ht="90" customHeight="1">
      <c r="A10" s="8">
        <v>2</v>
      </c>
      <c r="B10" s="5"/>
      <c r="C10" s="77" t="s">
        <v>1141</v>
      </c>
      <c r="D10" s="5" t="s">
        <v>411</v>
      </c>
      <c r="E10" s="5" t="s">
        <v>18</v>
      </c>
      <c r="F10" s="34" t="s">
        <v>415</v>
      </c>
      <c r="G10" s="5" t="s">
        <v>416</v>
      </c>
      <c r="H10" s="112"/>
      <c r="I10" s="123"/>
      <c r="J10" s="127"/>
      <c r="K10" s="126"/>
      <c r="L10" s="128"/>
      <c r="M10" s="126"/>
    </row>
    <row r="11" spans="1:13" ht="63.75" customHeight="1">
      <c r="A11" s="8">
        <v>3</v>
      </c>
      <c r="B11" s="5"/>
      <c r="C11" s="77" t="s">
        <v>1142</v>
      </c>
      <c r="D11" s="5" t="s">
        <v>411</v>
      </c>
      <c r="E11" s="5" t="s">
        <v>18</v>
      </c>
      <c r="F11" s="34" t="s">
        <v>417</v>
      </c>
      <c r="G11" s="5" t="s">
        <v>416</v>
      </c>
      <c r="H11" s="112"/>
      <c r="I11" s="123"/>
      <c r="J11" s="127"/>
      <c r="K11" s="126"/>
      <c r="L11" s="128"/>
      <c r="M11" s="126"/>
    </row>
    <row r="12" spans="1:13" ht="68.25" customHeight="1">
      <c r="A12" s="8">
        <v>4</v>
      </c>
      <c r="B12" s="35"/>
      <c r="C12" s="77" t="s">
        <v>1143</v>
      </c>
      <c r="D12" s="5" t="s">
        <v>411</v>
      </c>
      <c r="E12" s="5" t="s">
        <v>18</v>
      </c>
      <c r="F12" s="34" t="s">
        <v>418</v>
      </c>
      <c r="G12" s="5" t="s">
        <v>416</v>
      </c>
      <c r="H12" s="112"/>
      <c r="I12" s="123"/>
      <c r="J12" s="127"/>
      <c r="K12" s="126"/>
      <c r="L12" s="128"/>
      <c r="M12" s="126"/>
    </row>
    <row r="13" spans="1:13" ht="143.25" customHeight="1">
      <c r="A13" s="8">
        <v>5</v>
      </c>
      <c r="B13" s="260"/>
      <c r="C13" s="289" t="s">
        <v>1144</v>
      </c>
      <c r="D13" s="5" t="s">
        <v>411</v>
      </c>
      <c r="E13" s="5" t="s">
        <v>412</v>
      </c>
      <c r="F13" s="34" t="s">
        <v>419</v>
      </c>
      <c r="G13" s="5" t="s">
        <v>414</v>
      </c>
      <c r="H13" s="112"/>
      <c r="I13" s="123"/>
      <c r="J13" s="127"/>
      <c r="K13" s="126"/>
      <c r="L13" s="128"/>
      <c r="M13" s="126"/>
    </row>
    <row r="14" spans="1:13" ht="90.75" customHeight="1">
      <c r="A14" s="8">
        <v>6</v>
      </c>
      <c r="B14" s="260"/>
      <c r="C14" s="289" t="s">
        <v>420</v>
      </c>
      <c r="D14" s="5" t="s">
        <v>411</v>
      </c>
      <c r="E14" s="5" t="s">
        <v>421</v>
      </c>
      <c r="F14" s="34" t="s">
        <v>422</v>
      </c>
      <c r="G14" s="5" t="s">
        <v>19</v>
      </c>
      <c r="H14" s="112"/>
      <c r="I14" s="123"/>
      <c r="J14" s="127"/>
      <c r="K14" s="126"/>
      <c r="L14" s="128"/>
      <c r="M14" s="126"/>
    </row>
    <row r="15" spans="1:13" ht="123" customHeight="1">
      <c r="A15" s="8">
        <v>7</v>
      </c>
      <c r="B15" s="260"/>
      <c r="C15" s="289" t="s">
        <v>423</v>
      </c>
      <c r="D15" s="5" t="s">
        <v>411</v>
      </c>
      <c r="E15" s="5" t="s">
        <v>424</v>
      </c>
      <c r="F15" s="34" t="s">
        <v>425</v>
      </c>
      <c r="G15" s="5" t="s">
        <v>426</v>
      </c>
      <c r="H15" s="112"/>
      <c r="I15" s="123"/>
      <c r="J15" s="127"/>
      <c r="K15" s="126"/>
      <c r="L15" s="128"/>
      <c r="M15" s="126"/>
    </row>
    <row r="16" spans="1:13" ht="85.5" customHeight="1">
      <c r="A16" s="8">
        <v>8</v>
      </c>
      <c r="B16" s="261"/>
      <c r="C16" s="290" t="s">
        <v>427</v>
      </c>
      <c r="D16" s="5" t="s">
        <v>411</v>
      </c>
      <c r="E16" s="5" t="s">
        <v>428</v>
      </c>
      <c r="F16" s="34" t="s">
        <v>429</v>
      </c>
      <c r="G16" s="5" t="s">
        <v>430</v>
      </c>
      <c r="H16" s="112"/>
      <c r="I16" s="123"/>
      <c r="J16" s="127"/>
      <c r="K16" s="126"/>
      <c r="L16" s="128"/>
      <c r="M16" s="126"/>
    </row>
    <row r="17" spans="1:13" ht="69.75" customHeight="1">
      <c r="A17" s="8">
        <v>9</v>
      </c>
      <c r="B17" s="35"/>
      <c r="C17" s="291" t="s">
        <v>431</v>
      </c>
      <c r="D17" s="5" t="s">
        <v>432</v>
      </c>
      <c r="E17" s="5" t="s">
        <v>19</v>
      </c>
      <c r="F17" s="34">
        <v>1596</v>
      </c>
      <c r="G17" s="5" t="s">
        <v>19</v>
      </c>
      <c r="H17" s="112"/>
      <c r="I17" s="123"/>
      <c r="J17" s="127"/>
      <c r="K17" s="126"/>
      <c r="L17" s="128"/>
      <c r="M17" s="126"/>
    </row>
    <row r="18" spans="1:13" ht="72" customHeight="1">
      <c r="A18" s="8">
        <v>10</v>
      </c>
      <c r="B18" s="35"/>
      <c r="C18" s="292" t="s">
        <v>433</v>
      </c>
      <c r="D18" s="5" t="s">
        <v>432</v>
      </c>
      <c r="E18" s="5" t="s">
        <v>19</v>
      </c>
      <c r="F18" s="34">
        <v>1812</v>
      </c>
      <c r="G18" s="5" t="s">
        <v>19</v>
      </c>
      <c r="H18" s="112"/>
      <c r="I18" s="123"/>
      <c r="J18" s="127"/>
      <c r="K18" s="126"/>
      <c r="L18" s="128"/>
      <c r="M18" s="126"/>
    </row>
    <row r="19" spans="1:13" ht="174.75" customHeight="1">
      <c r="A19" s="8">
        <v>11</v>
      </c>
      <c r="B19" s="35"/>
      <c r="C19" s="77" t="s">
        <v>434</v>
      </c>
      <c r="D19" s="5" t="s">
        <v>432</v>
      </c>
      <c r="E19" s="5" t="s">
        <v>19</v>
      </c>
      <c r="F19" s="34">
        <v>16</v>
      </c>
      <c r="G19" s="5" t="s">
        <v>435</v>
      </c>
      <c r="H19" s="112"/>
      <c r="I19" s="123"/>
      <c r="J19" s="127"/>
      <c r="K19" s="126"/>
      <c r="L19" s="128"/>
      <c r="M19" s="126"/>
    </row>
    <row r="20" spans="1:13" ht="62.25" customHeight="1">
      <c r="A20" s="8">
        <v>12</v>
      </c>
      <c r="B20" s="129"/>
      <c r="C20" s="199" t="s">
        <v>436</v>
      </c>
      <c r="D20" s="73" t="s">
        <v>432</v>
      </c>
      <c r="E20" s="73" t="s">
        <v>19</v>
      </c>
      <c r="F20" s="293">
        <v>360</v>
      </c>
      <c r="G20" s="73" t="s">
        <v>437</v>
      </c>
      <c r="H20" s="131"/>
      <c r="I20" s="132"/>
      <c r="J20" s="127"/>
      <c r="K20" s="126"/>
      <c r="L20" s="128"/>
      <c r="M20" s="126"/>
    </row>
    <row r="21" spans="1:13" ht="12.75">
      <c r="A21" s="18"/>
      <c r="B21" s="19"/>
      <c r="C21" s="19"/>
      <c r="D21" s="19"/>
      <c r="E21" s="19"/>
      <c r="F21" s="19"/>
      <c r="G21" s="19"/>
      <c r="H21" s="19"/>
      <c r="I21" s="47"/>
      <c r="J21" s="21" t="s">
        <v>30</v>
      </c>
      <c r="K21" s="133">
        <f>SUM(K9:K20)</f>
        <v>0</v>
      </c>
      <c r="L21" s="44"/>
      <c r="M21" s="133">
        <f>SUM(M9:M20)</f>
        <v>0</v>
      </c>
    </row>
    <row r="22" spans="1:13" s="114" customFormat="1" ht="26.25" customHeight="1">
      <c r="A22" s="68"/>
      <c r="B22" s="294" t="s">
        <v>1145</v>
      </c>
      <c r="C22" s="68"/>
      <c r="D22" s="68"/>
      <c r="E22" s="68"/>
      <c r="F22" s="68"/>
      <c r="G22" s="68"/>
      <c r="H22" s="68"/>
      <c r="I22" s="68"/>
      <c r="J22" s="68"/>
      <c r="K22" s="134"/>
      <c r="L22" s="68"/>
      <c r="M22" s="134"/>
    </row>
    <row r="23" spans="1:13" ht="25.5" customHeight="1">
      <c r="A23" s="2"/>
      <c r="B23" s="389" t="s">
        <v>31</v>
      </c>
      <c r="C23" s="389"/>
      <c r="D23" s="389"/>
      <c r="E23" s="389"/>
      <c r="F23" s="389"/>
      <c r="G23" s="389"/>
      <c r="H23" s="389"/>
      <c r="I23" s="389"/>
      <c r="J23" s="389"/>
      <c r="K23" s="389">
        <f>I23*J23</f>
        <v>0</v>
      </c>
      <c r="L23" s="389"/>
      <c r="M23" s="389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101"/>
      <c r="L24" s="2"/>
      <c r="M24" s="2"/>
    </row>
    <row r="25" spans="2:13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 selectLockedCells="1" selectUnlockedCells="1"/>
  <mergeCells count="5">
    <mergeCell ref="B23:M23"/>
    <mergeCell ref="A1:M1"/>
    <mergeCell ref="A2:C2"/>
    <mergeCell ref="L2:M2"/>
    <mergeCell ref="A5:M5"/>
  </mergeCells>
  <printOptions/>
  <pageMargins left="0.7875" right="0.7875" top="1.0631944444444446" bottom="1.0631944444444446" header="0.7875" footer="0.7875"/>
  <pageSetup fitToHeight="2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5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2.75"/>
  <cols>
    <col min="1" max="1" width="5.8515625" style="2" customWidth="1"/>
    <col min="2" max="2" width="21.57421875" style="2" customWidth="1"/>
    <col min="3" max="3" width="24.8515625" style="2" customWidth="1"/>
    <col min="4" max="4" width="23.00390625" style="2" customWidth="1"/>
    <col min="5" max="5" width="15.140625" style="2" customWidth="1"/>
    <col min="6" max="6" width="12.8515625" style="2" customWidth="1"/>
    <col min="7" max="7" width="14.7109375" style="2" customWidth="1"/>
    <col min="8" max="8" width="13.140625" style="2" customWidth="1"/>
    <col min="9" max="9" width="11.7109375" style="2" customWidth="1"/>
    <col min="10" max="10" width="12.28125" style="2" customWidth="1"/>
    <col min="11" max="11" width="10.00390625" style="2" customWidth="1"/>
    <col min="12" max="12" width="12.140625" style="2" customWidth="1"/>
    <col min="13" max="13" width="12.57421875" style="2" customWidth="1"/>
    <col min="14" max="21" width="9.57421875" style="2" customWidth="1"/>
    <col min="22" max="16384" width="9.140625" style="2" customWidth="1"/>
  </cols>
  <sheetData>
    <row r="1" spans="1:252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.75" customHeight="1">
      <c r="A2" s="371" t="s">
        <v>0</v>
      </c>
      <c r="B2" s="371"/>
      <c r="C2" s="371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.75">
      <c r="A3" s="2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13" s="56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56" customFormat="1" ht="36.75" customHeight="1">
      <c r="A5" s="394" t="s">
        <v>1173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3" s="56" customFormat="1" ht="36">
      <c r="A7" s="5" t="s">
        <v>3</v>
      </c>
      <c r="B7" s="5" t="s">
        <v>4</v>
      </c>
      <c r="C7" s="5" t="s">
        <v>409</v>
      </c>
      <c r="D7" s="5" t="s">
        <v>6</v>
      </c>
      <c r="E7" s="5" t="s">
        <v>410</v>
      </c>
      <c r="F7" s="5" t="s">
        <v>8</v>
      </c>
      <c r="G7" s="3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s="56" customFormat="1" ht="12.75">
      <c r="A8" s="124">
        <v>1</v>
      </c>
      <c r="B8" s="125">
        <v>2</v>
      </c>
      <c r="C8" s="125">
        <v>3</v>
      </c>
      <c r="D8" s="124">
        <v>4</v>
      </c>
      <c r="E8" s="125">
        <v>5</v>
      </c>
      <c r="F8" s="125">
        <v>6</v>
      </c>
      <c r="G8" s="124">
        <v>7</v>
      </c>
      <c r="H8" s="125">
        <v>8</v>
      </c>
      <c r="I8" s="125">
        <v>9</v>
      </c>
      <c r="J8" s="124">
        <v>10</v>
      </c>
      <c r="K8" s="125">
        <v>11</v>
      </c>
      <c r="L8" s="125">
        <v>12</v>
      </c>
      <c r="M8" s="124">
        <v>13</v>
      </c>
    </row>
    <row r="9" spans="1:13" s="78" customFormat="1" ht="24.75" customHeight="1">
      <c r="A9" s="136">
        <v>1</v>
      </c>
      <c r="B9" s="137"/>
      <c r="C9" s="136" t="s">
        <v>438</v>
      </c>
      <c r="D9" s="136" t="s">
        <v>51</v>
      </c>
      <c r="E9" s="136" t="s">
        <v>73</v>
      </c>
      <c r="F9" s="138">
        <v>700</v>
      </c>
      <c r="G9" s="136" t="s">
        <v>439</v>
      </c>
      <c r="H9" s="8"/>
      <c r="I9" s="136"/>
      <c r="J9" s="139"/>
      <c r="K9" s="139"/>
      <c r="L9" s="140"/>
      <c r="M9" s="139"/>
    </row>
    <row r="10" spans="1:13" s="78" customFormat="1" ht="24.75" customHeight="1">
      <c r="A10" s="136">
        <v>2</v>
      </c>
      <c r="B10" s="137"/>
      <c r="C10" s="136" t="s">
        <v>438</v>
      </c>
      <c r="D10" s="136" t="s">
        <v>51</v>
      </c>
      <c r="E10" s="136" t="s">
        <v>185</v>
      </c>
      <c r="F10" s="138">
        <v>500</v>
      </c>
      <c r="G10" s="136" t="s">
        <v>439</v>
      </c>
      <c r="H10" s="8"/>
      <c r="I10" s="136"/>
      <c r="J10" s="139"/>
      <c r="K10" s="139"/>
      <c r="L10" s="140"/>
      <c r="M10" s="139"/>
    </row>
    <row r="11" spans="1:13" s="78" customFormat="1" ht="24.75" customHeight="1">
      <c r="A11" s="136">
        <v>3</v>
      </c>
      <c r="B11" s="137"/>
      <c r="C11" s="136" t="s">
        <v>440</v>
      </c>
      <c r="D11" s="136" t="s">
        <v>441</v>
      </c>
      <c r="E11" s="136" t="s">
        <v>442</v>
      </c>
      <c r="F11" s="138" t="s">
        <v>443</v>
      </c>
      <c r="G11" s="136" t="s">
        <v>444</v>
      </c>
      <c r="H11" s="8"/>
      <c r="I11" s="136"/>
      <c r="J11" s="139"/>
      <c r="K11" s="139"/>
      <c r="L11" s="140"/>
      <c r="M11" s="139"/>
    </row>
    <row r="12" spans="1:13" s="78" customFormat="1" ht="24.75" customHeight="1">
      <c r="A12" s="136">
        <v>4</v>
      </c>
      <c r="B12" s="103"/>
      <c r="C12" s="8" t="s">
        <v>445</v>
      </c>
      <c r="D12" s="8" t="s">
        <v>446</v>
      </c>
      <c r="E12" s="8" t="s">
        <v>52</v>
      </c>
      <c r="F12" s="8">
        <v>2520</v>
      </c>
      <c r="G12" s="8" t="s">
        <v>447</v>
      </c>
      <c r="H12" s="8"/>
      <c r="I12" s="8"/>
      <c r="J12" s="10"/>
      <c r="K12" s="139"/>
      <c r="L12" s="140"/>
      <c r="M12" s="139"/>
    </row>
    <row r="13" spans="1:13" s="78" customFormat="1" ht="24.75" customHeight="1">
      <c r="A13" s="136">
        <v>5</v>
      </c>
      <c r="B13" s="141"/>
      <c r="C13" s="142" t="s">
        <v>448</v>
      </c>
      <c r="D13" s="142" t="s">
        <v>51</v>
      </c>
      <c r="E13" s="142" t="s">
        <v>65</v>
      </c>
      <c r="F13" s="143">
        <v>90</v>
      </c>
      <c r="G13" s="142" t="s">
        <v>196</v>
      </c>
      <c r="H13" s="144"/>
      <c r="I13" s="142"/>
      <c r="J13" s="145"/>
      <c r="K13" s="139"/>
      <c r="L13" s="140"/>
      <c r="M13" s="139"/>
    </row>
    <row r="14" spans="1:13" s="78" customFormat="1" ht="24.75" customHeight="1">
      <c r="A14" s="136">
        <v>6</v>
      </c>
      <c r="B14" s="137"/>
      <c r="C14" s="136" t="s">
        <v>449</v>
      </c>
      <c r="D14" s="136" t="s">
        <v>140</v>
      </c>
      <c r="E14" s="136" t="s">
        <v>450</v>
      </c>
      <c r="F14" s="138">
        <v>2640</v>
      </c>
      <c r="G14" s="136" t="s">
        <v>451</v>
      </c>
      <c r="H14" s="8"/>
      <c r="I14" s="136"/>
      <c r="J14" s="139"/>
      <c r="K14" s="139"/>
      <c r="L14" s="140"/>
      <c r="M14" s="139"/>
    </row>
    <row r="15" spans="1:13" s="78" customFormat="1" ht="24.75" customHeight="1">
      <c r="A15" s="136">
        <v>7</v>
      </c>
      <c r="B15" s="137"/>
      <c r="C15" s="136" t="s">
        <v>452</v>
      </c>
      <c r="D15" s="136" t="s">
        <v>51</v>
      </c>
      <c r="E15" s="136" t="s">
        <v>111</v>
      </c>
      <c r="F15" s="138">
        <v>924</v>
      </c>
      <c r="G15" s="136" t="s">
        <v>453</v>
      </c>
      <c r="H15" s="8"/>
      <c r="I15" s="136"/>
      <c r="J15" s="139"/>
      <c r="K15" s="139"/>
      <c r="L15" s="140"/>
      <c r="M15" s="139"/>
    </row>
    <row r="16" spans="1:13" s="78" customFormat="1" ht="24.75" customHeight="1">
      <c r="A16" s="136">
        <v>8</v>
      </c>
      <c r="B16" s="137"/>
      <c r="C16" s="136" t="s">
        <v>454</v>
      </c>
      <c r="D16" s="136" t="s">
        <v>455</v>
      </c>
      <c r="E16" s="136" t="s">
        <v>185</v>
      </c>
      <c r="F16" s="138">
        <v>1230</v>
      </c>
      <c r="G16" s="136" t="s">
        <v>196</v>
      </c>
      <c r="H16" s="8"/>
      <c r="I16" s="136"/>
      <c r="J16" s="139"/>
      <c r="K16" s="139"/>
      <c r="L16" s="140"/>
      <c r="M16" s="139"/>
    </row>
    <row r="17" spans="1:13" s="78" customFormat="1" ht="24.75" customHeight="1">
      <c r="A17" s="136">
        <v>9</v>
      </c>
      <c r="B17" s="137"/>
      <c r="C17" s="136" t="s">
        <v>454</v>
      </c>
      <c r="D17" s="136" t="s">
        <v>455</v>
      </c>
      <c r="E17" s="136" t="s">
        <v>195</v>
      </c>
      <c r="F17" s="138">
        <v>240</v>
      </c>
      <c r="G17" s="136" t="s">
        <v>196</v>
      </c>
      <c r="H17" s="8"/>
      <c r="I17" s="136"/>
      <c r="J17" s="139"/>
      <c r="K17" s="139"/>
      <c r="L17" s="140"/>
      <c r="M17" s="139"/>
    </row>
    <row r="18" spans="1:13" s="78" customFormat="1" ht="24.75" customHeight="1">
      <c r="A18" s="136">
        <v>10</v>
      </c>
      <c r="B18" s="137"/>
      <c r="C18" s="136" t="s">
        <v>456</v>
      </c>
      <c r="D18" s="136" t="s">
        <v>457</v>
      </c>
      <c r="E18" s="136" t="s">
        <v>99</v>
      </c>
      <c r="F18" s="138">
        <v>84</v>
      </c>
      <c r="G18" s="136" t="s">
        <v>232</v>
      </c>
      <c r="H18" s="8"/>
      <c r="I18" s="136"/>
      <c r="J18" s="139"/>
      <c r="K18" s="139"/>
      <c r="L18" s="140"/>
      <c r="M18" s="139"/>
    </row>
    <row r="19" spans="1:13" s="78" customFormat="1" ht="24.75" customHeight="1">
      <c r="A19" s="136">
        <v>11</v>
      </c>
      <c r="B19" s="137"/>
      <c r="C19" s="136" t="s">
        <v>456</v>
      </c>
      <c r="D19" s="136" t="s">
        <v>457</v>
      </c>
      <c r="E19" s="136" t="s">
        <v>258</v>
      </c>
      <c r="F19" s="138">
        <v>84</v>
      </c>
      <c r="G19" s="136" t="s">
        <v>232</v>
      </c>
      <c r="H19" s="8"/>
      <c r="I19" s="136"/>
      <c r="J19" s="139"/>
      <c r="K19" s="139"/>
      <c r="L19" s="140"/>
      <c r="M19" s="139"/>
    </row>
    <row r="20" spans="1:13" s="78" customFormat="1" ht="24.75" customHeight="1">
      <c r="A20" s="136">
        <v>12</v>
      </c>
      <c r="B20" s="137"/>
      <c r="C20" s="136" t="s">
        <v>456</v>
      </c>
      <c r="D20" s="136" t="s">
        <v>457</v>
      </c>
      <c r="E20" s="136" t="s">
        <v>247</v>
      </c>
      <c r="F20" s="138">
        <v>56</v>
      </c>
      <c r="G20" s="136" t="s">
        <v>232</v>
      </c>
      <c r="H20" s="8"/>
      <c r="I20" s="136"/>
      <c r="J20" s="139"/>
      <c r="K20" s="139"/>
      <c r="L20" s="140"/>
      <c r="M20" s="139"/>
    </row>
    <row r="21" spans="1:13" s="78" customFormat="1" ht="24.75" customHeight="1">
      <c r="A21" s="136">
        <v>13</v>
      </c>
      <c r="B21" s="137"/>
      <c r="C21" s="136" t="s">
        <v>458</v>
      </c>
      <c r="D21" s="136" t="s">
        <v>269</v>
      </c>
      <c r="E21" s="136" t="s">
        <v>459</v>
      </c>
      <c r="F21" s="138">
        <v>150</v>
      </c>
      <c r="G21" s="136" t="s">
        <v>75</v>
      </c>
      <c r="H21" s="8"/>
      <c r="I21" s="136"/>
      <c r="J21" s="139"/>
      <c r="K21" s="139"/>
      <c r="L21" s="140"/>
      <c r="M21" s="139"/>
    </row>
    <row r="22" spans="1:16" s="78" customFormat="1" ht="24.75" customHeight="1">
      <c r="A22" s="136">
        <v>14</v>
      </c>
      <c r="B22" s="137"/>
      <c r="C22" s="136" t="s">
        <v>460</v>
      </c>
      <c r="D22" s="136" t="s">
        <v>461</v>
      </c>
      <c r="E22" s="136" t="s">
        <v>462</v>
      </c>
      <c r="F22" s="138" t="s">
        <v>463</v>
      </c>
      <c r="G22" s="136" t="s">
        <v>61</v>
      </c>
      <c r="H22" s="8"/>
      <c r="I22" s="136"/>
      <c r="J22" s="139"/>
      <c r="K22" s="139"/>
      <c r="L22" s="140"/>
      <c r="M22" s="139"/>
      <c r="N22"/>
      <c r="O22" s="79"/>
      <c r="P22" s="79"/>
    </row>
    <row r="23" spans="1:15" s="78" customFormat="1" ht="24.75" customHeight="1">
      <c r="A23" s="136">
        <v>15</v>
      </c>
      <c r="B23" s="147"/>
      <c r="C23" s="148" t="s">
        <v>460</v>
      </c>
      <c r="D23" s="148" t="s">
        <v>461</v>
      </c>
      <c r="E23" s="148" t="s">
        <v>216</v>
      </c>
      <c r="F23" s="149" t="s">
        <v>412</v>
      </c>
      <c r="G23" s="148" t="s">
        <v>61</v>
      </c>
      <c r="I23" s="148"/>
      <c r="J23" s="150"/>
      <c r="K23" s="139"/>
      <c r="L23" s="151"/>
      <c r="M23" s="139"/>
      <c r="N23" s="149"/>
      <c r="O23" s="149"/>
    </row>
    <row r="24" spans="1:13" ht="12">
      <c r="A24" s="152"/>
      <c r="B24" s="153"/>
      <c r="C24" s="153"/>
      <c r="D24" s="153"/>
      <c r="E24" s="153"/>
      <c r="F24" s="153"/>
      <c r="G24" s="153"/>
      <c r="H24" s="153"/>
      <c r="I24" s="19"/>
      <c r="J24" s="154" t="s">
        <v>30</v>
      </c>
      <c r="K24" s="139">
        <f>SUM(K9:K23)</f>
        <v>0</v>
      </c>
      <c r="L24" s="139"/>
      <c r="M24" s="139">
        <f>SUM(M9:M23)</f>
        <v>0</v>
      </c>
    </row>
    <row r="25" spans="1:13" ht="12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</row>
    <row r="26" spans="1:13" ht="12.75" customHeight="1">
      <c r="A26" s="135"/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</row>
    <row r="27" spans="1:13" ht="12" customHeight="1">
      <c r="A27" s="135"/>
      <c r="B27" s="395"/>
      <c r="C27" s="395"/>
      <c r="D27" s="395"/>
      <c r="E27" s="395"/>
      <c r="F27" s="395"/>
      <c r="G27" s="395"/>
      <c r="H27" s="395"/>
      <c r="I27" s="395"/>
      <c r="J27" s="395"/>
      <c r="K27" s="135"/>
      <c r="L27" s="135"/>
      <c r="M27" s="135"/>
    </row>
    <row r="28" spans="1:13" s="56" customFormat="1" ht="33.75" customHeight="1">
      <c r="A28" s="2"/>
      <c r="B28" s="389" t="s">
        <v>31</v>
      </c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</row>
    <row r="29" spans="1:13" s="56" customFormat="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56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2" spans="2:6" ht="12.75" customHeight="1">
      <c r="B32" s="396"/>
      <c r="C32" s="396"/>
      <c r="D32" s="156"/>
      <c r="F32" s="157"/>
    </row>
    <row r="33" spans="4:6" ht="12">
      <c r="D33" s="156"/>
      <c r="F33" s="157"/>
    </row>
    <row r="34" spans="4:6" ht="12">
      <c r="D34" s="156"/>
      <c r="F34" s="157"/>
    </row>
    <row r="35" spans="4:6" ht="12">
      <c r="D35" s="156"/>
      <c r="F35" s="158"/>
    </row>
  </sheetData>
  <sheetProtection selectLockedCells="1" selectUnlockedCells="1"/>
  <mergeCells count="8">
    <mergeCell ref="B27:J27"/>
    <mergeCell ref="B32:C32"/>
    <mergeCell ref="B28:M28"/>
    <mergeCell ref="A1:M1"/>
    <mergeCell ref="A2:C2"/>
    <mergeCell ref="L2:M2"/>
    <mergeCell ref="A5:M5"/>
    <mergeCell ref="B26:M26"/>
  </mergeCells>
  <printOptions/>
  <pageMargins left="0.7083333333333334" right="0.7083333333333334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80" zoomScaleNormal="80" zoomScalePageLayoutView="0" workbookViewId="0" topLeftCell="A1">
      <selection activeCell="T16" sqref="T16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5.421875" style="0" customWidth="1"/>
    <col min="4" max="4" width="16.57421875" style="0" customWidth="1"/>
    <col min="5" max="5" width="10.8515625" style="0" customWidth="1"/>
    <col min="6" max="6" width="12.140625" style="32" customWidth="1"/>
    <col min="7" max="7" width="13.8515625" style="0" customWidth="1"/>
    <col min="8" max="8" width="11.00390625" style="0" customWidth="1"/>
    <col min="9" max="9" width="11.140625" style="0" customWidth="1"/>
    <col min="10" max="10" width="12.28125" style="0" customWidth="1"/>
    <col min="11" max="11" width="9.421875" style="0" customWidth="1"/>
    <col min="12" max="12" width="11.421875" style="0" customWidth="1"/>
    <col min="13" max="13" width="11.85156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33"/>
      <c r="G4" s="2"/>
      <c r="H4" s="2"/>
      <c r="I4" s="2"/>
      <c r="J4" s="2"/>
      <c r="K4" s="2"/>
      <c r="L4" s="2"/>
      <c r="M4" s="2"/>
    </row>
    <row r="5" spans="1:13" ht="62.25" customHeight="1">
      <c r="A5" s="373" t="s">
        <v>1119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12.75">
      <c r="A6" s="2"/>
      <c r="B6" s="2"/>
      <c r="C6" s="2"/>
      <c r="D6" s="2"/>
      <c r="E6" s="2"/>
      <c r="F6" s="33"/>
      <c r="G6" s="2"/>
      <c r="H6" s="2"/>
      <c r="I6" s="2"/>
      <c r="J6" s="2"/>
      <c r="K6" s="2"/>
      <c r="L6" s="2"/>
      <c r="M6" s="2"/>
    </row>
    <row r="7" spans="1:13" ht="4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34" t="s">
        <v>8</v>
      </c>
      <c r="G7" s="3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252" t="s">
        <v>15</v>
      </c>
    </row>
    <row r="8" spans="1:13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36">
        <v>6</v>
      </c>
      <c r="G8" s="37">
        <v>7</v>
      </c>
      <c r="H8" s="37">
        <v>8</v>
      </c>
      <c r="I8" s="7">
        <v>9</v>
      </c>
      <c r="J8" s="7">
        <v>10</v>
      </c>
      <c r="K8" s="7">
        <v>11</v>
      </c>
      <c r="L8" s="7">
        <v>12</v>
      </c>
      <c r="M8" s="253">
        <v>13</v>
      </c>
    </row>
    <row r="9" spans="1:16" ht="24" customHeight="1">
      <c r="A9" s="5">
        <v>1</v>
      </c>
      <c r="B9" s="4"/>
      <c r="C9" s="4" t="s">
        <v>34</v>
      </c>
      <c r="D9" s="5" t="s">
        <v>35</v>
      </c>
      <c r="E9" s="38" t="s">
        <v>36</v>
      </c>
      <c r="F9" s="39">
        <v>2500</v>
      </c>
      <c r="G9" s="5" t="s">
        <v>37</v>
      </c>
      <c r="H9" s="9"/>
      <c r="I9" s="40"/>
      <c r="J9" s="10"/>
      <c r="K9" s="10"/>
      <c r="L9" s="11"/>
      <c r="M9" s="254"/>
      <c r="N9" s="2"/>
      <c r="O9" s="2"/>
      <c r="P9" s="2"/>
    </row>
    <row r="10" spans="1:16" ht="24" customHeight="1">
      <c r="A10" s="5">
        <v>2</v>
      </c>
      <c r="B10" s="4"/>
      <c r="C10" s="4" t="s">
        <v>38</v>
      </c>
      <c r="D10" s="5" t="s">
        <v>39</v>
      </c>
      <c r="E10" s="38" t="s">
        <v>40</v>
      </c>
      <c r="F10" s="39">
        <v>450</v>
      </c>
      <c r="G10" s="5" t="s">
        <v>41</v>
      </c>
      <c r="H10" s="9"/>
      <c r="I10" s="40"/>
      <c r="J10" s="10"/>
      <c r="K10" s="10"/>
      <c r="L10" s="11"/>
      <c r="M10" s="254"/>
      <c r="N10" s="2"/>
      <c r="O10" s="2"/>
      <c r="P10" s="2"/>
    </row>
    <row r="11" spans="1:16" ht="24" customHeight="1">
      <c r="A11" s="5">
        <v>3</v>
      </c>
      <c r="B11" s="4"/>
      <c r="C11" s="4" t="s">
        <v>38</v>
      </c>
      <c r="D11" s="5" t="s">
        <v>39</v>
      </c>
      <c r="E11" s="6" t="s">
        <v>42</v>
      </c>
      <c r="F11" s="39">
        <v>1500</v>
      </c>
      <c r="G11" s="5" t="s">
        <v>41</v>
      </c>
      <c r="H11" s="9"/>
      <c r="I11" s="40"/>
      <c r="J11" s="10"/>
      <c r="K11" s="10"/>
      <c r="L11" s="11"/>
      <c r="M11" s="254"/>
      <c r="N11" s="378"/>
      <c r="O11" s="378"/>
      <c r="P11" s="378"/>
    </row>
    <row r="12" spans="1:16" ht="24" customHeight="1">
      <c r="A12" s="5">
        <v>4</v>
      </c>
      <c r="B12" s="4"/>
      <c r="C12" s="4" t="s">
        <v>43</v>
      </c>
      <c r="D12" s="5" t="s">
        <v>44</v>
      </c>
      <c r="E12" s="6" t="s">
        <v>45</v>
      </c>
      <c r="F12" s="39">
        <v>2880</v>
      </c>
      <c r="G12" s="5" t="s">
        <v>46</v>
      </c>
      <c r="H12" s="9"/>
      <c r="I12" s="40"/>
      <c r="J12" s="10"/>
      <c r="K12" s="10"/>
      <c r="L12" s="11"/>
      <c r="M12" s="254"/>
      <c r="N12" s="41"/>
      <c r="O12" s="41"/>
      <c r="P12" s="41"/>
    </row>
    <row r="13" spans="1:16" ht="24" customHeight="1">
      <c r="A13" s="5">
        <v>5</v>
      </c>
      <c r="B13" s="4"/>
      <c r="C13" s="4" t="s">
        <v>43</v>
      </c>
      <c r="D13" s="5" t="s">
        <v>44</v>
      </c>
      <c r="E13" s="6" t="s">
        <v>47</v>
      </c>
      <c r="F13" s="39">
        <v>3900</v>
      </c>
      <c r="G13" s="5" t="s">
        <v>48</v>
      </c>
      <c r="H13" s="9"/>
      <c r="I13" s="40"/>
      <c r="J13" s="10"/>
      <c r="K13" s="10"/>
      <c r="L13" s="11"/>
      <c r="M13" s="254"/>
      <c r="N13" s="41"/>
      <c r="O13" s="41"/>
      <c r="P13" s="41"/>
    </row>
    <row r="14" spans="1:16" ht="24" customHeight="1">
      <c r="A14" s="5">
        <v>6</v>
      </c>
      <c r="B14" s="4"/>
      <c r="C14" s="4" t="s">
        <v>43</v>
      </c>
      <c r="D14" s="5" t="s">
        <v>44</v>
      </c>
      <c r="E14" s="6" t="s">
        <v>49</v>
      </c>
      <c r="F14" s="39">
        <v>9360</v>
      </c>
      <c r="G14" s="5" t="s">
        <v>48</v>
      </c>
      <c r="H14" s="9"/>
      <c r="I14" s="40"/>
      <c r="J14" s="10"/>
      <c r="K14" s="10"/>
      <c r="L14" s="11"/>
      <c r="M14" s="254"/>
      <c r="N14" s="41"/>
      <c r="O14" s="41"/>
      <c r="P14" s="41"/>
    </row>
    <row r="15" spans="1:16" ht="24" customHeight="1">
      <c r="A15" s="5">
        <v>7</v>
      </c>
      <c r="B15" s="4"/>
      <c r="C15" s="4" t="s">
        <v>50</v>
      </c>
      <c r="D15" s="5" t="s">
        <v>51</v>
      </c>
      <c r="E15" s="6" t="s">
        <v>52</v>
      </c>
      <c r="F15" s="39">
        <v>144</v>
      </c>
      <c r="G15" s="5" t="s">
        <v>53</v>
      </c>
      <c r="H15" s="9"/>
      <c r="I15" s="40"/>
      <c r="J15" s="10"/>
      <c r="K15" s="10"/>
      <c r="L15" s="11"/>
      <c r="M15" s="254"/>
      <c r="N15" s="2"/>
      <c r="O15" s="2"/>
      <c r="P15" s="2"/>
    </row>
    <row r="16" spans="1:16" ht="24" customHeight="1">
      <c r="A16" s="5">
        <v>8</v>
      </c>
      <c r="B16" s="4"/>
      <c r="C16" s="4" t="s">
        <v>54</v>
      </c>
      <c r="D16" s="5" t="s">
        <v>55</v>
      </c>
      <c r="E16" s="6" t="s">
        <v>56</v>
      </c>
      <c r="F16" s="39">
        <v>510</v>
      </c>
      <c r="G16" s="5" t="s">
        <v>26</v>
      </c>
      <c r="H16" s="9"/>
      <c r="I16" s="40"/>
      <c r="J16" s="10"/>
      <c r="K16" s="10"/>
      <c r="L16" s="11"/>
      <c r="M16" s="254"/>
      <c r="N16" s="2"/>
      <c r="O16" s="41"/>
      <c r="P16" s="41"/>
    </row>
    <row r="17" spans="1:16" ht="24" customHeight="1">
      <c r="A17" s="5">
        <v>9</v>
      </c>
      <c r="B17" s="4"/>
      <c r="C17" s="4" t="s">
        <v>57</v>
      </c>
      <c r="D17" s="5" t="s">
        <v>58</v>
      </c>
      <c r="E17" s="6" t="s">
        <v>59</v>
      </c>
      <c r="F17" s="421" t="s">
        <v>60</v>
      </c>
      <c r="G17" s="5" t="s">
        <v>61</v>
      </c>
      <c r="H17" s="9"/>
      <c r="I17" s="40"/>
      <c r="J17" s="10"/>
      <c r="K17" s="10"/>
      <c r="L17" s="11"/>
      <c r="M17" s="254"/>
      <c r="N17" s="374"/>
      <c r="O17" s="375"/>
      <c r="P17" s="42"/>
    </row>
    <row r="18" spans="1:16" ht="24" customHeight="1">
      <c r="A18" s="5">
        <v>10</v>
      </c>
      <c r="B18" s="4"/>
      <c r="C18" s="4" t="s">
        <v>62</v>
      </c>
      <c r="D18" s="5" t="s">
        <v>51</v>
      </c>
      <c r="E18" s="6" t="s">
        <v>49</v>
      </c>
      <c r="F18" s="39">
        <v>3660</v>
      </c>
      <c r="G18" s="5" t="s">
        <v>63</v>
      </c>
      <c r="H18" s="9"/>
      <c r="I18" s="40"/>
      <c r="J18" s="10"/>
      <c r="K18" s="10"/>
      <c r="L18" s="11"/>
      <c r="M18" s="254"/>
      <c r="N18" s="2"/>
      <c r="O18" s="2"/>
      <c r="P18" s="2"/>
    </row>
    <row r="19" spans="1:16" ht="24" customHeight="1">
      <c r="A19" s="5">
        <v>11</v>
      </c>
      <c r="B19" s="4"/>
      <c r="C19" s="4" t="s">
        <v>64</v>
      </c>
      <c r="D19" s="5" t="s">
        <v>51</v>
      </c>
      <c r="E19" s="6" t="s">
        <v>65</v>
      </c>
      <c r="F19" s="39">
        <v>30520</v>
      </c>
      <c r="G19" s="5" t="s">
        <v>66</v>
      </c>
      <c r="H19" s="9"/>
      <c r="I19" s="40"/>
      <c r="J19" s="10"/>
      <c r="K19" s="10"/>
      <c r="L19" s="11"/>
      <c r="M19" s="254"/>
      <c r="N19" s="377"/>
      <c r="O19" s="377"/>
      <c r="P19" s="377"/>
    </row>
    <row r="20" spans="1:16" ht="24" customHeight="1">
      <c r="A20" s="5">
        <v>12</v>
      </c>
      <c r="B20" s="4"/>
      <c r="C20" s="4" t="s">
        <v>64</v>
      </c>
      <c r="D20" s="5" t="s">
        <v>51</v>
      </c>
      <c r="E20" s="6" t="s">
        <v>67</v>
      </c>
      <c r="F20" s="39">
        <v>15064</v>
      </c>
      <c r="G20" s="5" t="s">
        <v>68</v>
      </c>
      <c r="H20" s="9"/>
      <c r="I20" s="40"/>
      <c r="J20" s="10"/>
      <c r="K20" s="10"/>
      <c r="L20" s="11"/>
      <c r="M20" s="254"/>
      <c r="N20" s="377"/>
      <c r="O20" s="377"/>
      <c r="P20" s="377"/>
    </row>
    <row r="21" spans="1:16" ht="24" customHeight="1">
      <c r="A21" s="5">
        <v>13</v>
      </c>
      <c r="B21" s="4"/>
      <c r="C21" s="4" t="s">
        <v>69</v>
      </c>
      <c r="D21" s="5" t="s">
        <v>70</v>
      </c>
      <c r="E21" s="6" t="s">
        <v>71</v>
      </c>
      <c r="F21" s="39">
        <v>1232</v>
      </c>
      <c r="G21" s="5" t="s">
        <v>72</v>
      </c>
      <c r="H21" s="9"/>
      <c r="I21" s="40"/>
      <c r="J21" s="10"/>
      <c r="K21" s="10"/>
      <c r="L21" s="11"/>
      <c r="M21" s="254"/>
      <c r="N21" s="2"/>
      <c r="O21" s="2"/>
      <c r="P21" s="1"/>
    </row>
    <row r="22" spans="1:16" ht="24" customHeight="1">
      <c r="A22" s="5">
        <v>14</v>
      </c>
      <c r="B22" s="4"/>
      <c r="C22" s="4" t="s">
        <v>64</v>
      </c>
      <c r="D22" s="5" t="s">
        <v>35</v>
      </c>
      <c r="E22" s="6" t="s">
        <v>67</v>
      </c>
      <c r="F22" s="39">
        <v>1820</v>
      </c>
      <c r="G22" s="5" t="s">
        <v>26</v>
      </c>
      <c r="H22" s="9"/>
      <c r="I22" s="40"/>
      <c r="J22" s="10"/>
      <c r="K22" s="10"/>
      <c r="L22" s="11"/>
      <c r="M22" s="254"/>
      <c r="N22" s="2"/>
      <c r="O22" s="2"/>
      <c r="P22" s="2"/>
    </row>
    <row r="23" spans="1:16" ht="24" customHeight="1">
      <c r="A23" s="5">
        <v>15</v>
      </c>
      <c r="B23" s="4"/>
      <c r="C23" s="4" t="s">
        <v>62</v>
      </c>
      <c r="D23" s="5" t="s">
        <v>51</v>
      </c>
      <c r="E23" s="6" t="s">
        <v>73</v>
      </c>
      <c r="F23" s="39">
        <v>2310</v>
      </c>
      <c r="G23" s="5" t="s">
        <v>63</v>
      </c>
      <c r="H23" s="9"/>
      <c r="I23" s="40"/>
      <c r="J23" s="10"/>
      <c r="K23" s="10"/>
      <c r="L23" s="11"/>
      <c r="M23" s="254"/>
      <c r="N23" s="2"/>
      <c r="O23" s="2"/>
      <c r="P23" s="2"/>
    </row>
    <row r="24" spans="1:16" ht="24" customHeight="1">
      <c r="A24" s="5">
        <v>16</v>
      </c>
      <c r="B24" s="4"/>
      <c r="C24" s="4" t="s">
        <v>74</v>
      </c>
      <c r="D24" s="5" t="s">
        <v>51</v>
      </c>
      <c r="E24" s="6" t="s">
        <v>47</v>
      </c>
      <c r="F24" s="39">
        <v>100</v>
      </c>
      <c r="G24" s="5" t="s">
        <v>75</v>
      </c>
      <c r="H24" s="9"/>
      <c r="I24" s="40"/>
      <c r="J24" s="10"/>
      <c r="K24" s="10"/>
      <c r="L24" s="11"/>
      <c r="M24" s="254"/>
      <c r="N24" s="2"/>
      <c r="O24" s="2"/>
      <c r="P24" s="2"/>
    </row>
    <row r="25" spans="1:16" ht="24" customHeight="1">
      <c r="A25" s="5">
        <v>17</v>
      </c>
      <c r="B25" s="4"/>
      <c r="C25" s="4" t="s">
        <v>74</v>
      </c>
      <c r="D25" s="5" t="s">
        <v>51</v>
      </c>
      <c r="E25" s="6" t="s">
        <v>49</v>
      </c>
      <c r="F25" s="39">
        <v>250</v>
      </c>
      <c r="G25" s="5" t="s">
        <v>75</v>
      </c>
      <c r="H25" s="9"/>
      <c r="I25" s="40"/>
      <c r="J25" s="10"/>
      <c r="K25" s="10"/>
      <c r="L25" s="11"/>
      <c r="M25" s="254"/>
      <c r="N25" s="2"/>
      <c r="O25" s="2"/>
      <c r="P25" s="2"/>
    </row>
    <row r="26" spans="1:16" ht="24" customHeight="1">
      <c r="A26" s="5">
        <v>18</v>
      </c>
      <c r="B26" s="4"/>
      <c r="C26" s="4" t="s">
        <v>74</v>
      </c>
      <c r="D26" s="5" t="s">
        <v>51</v>
      </c>
      <c r="E26" s="6" t="s">
        <v>73</v>
      </c>
      <c r="F26" s="39">
        <v>300</v>
      </c>
      <c r="G26" s="5" t="s">
        <v>75</v>
      </c>
      <c r="H26" s="9"/>
      <c r="I26" s="40"/>
      <c r="J26" s="10"/>
      <c r="K26" s="10"/>
      <c r="L26" s="11"/>
      <c r="M26" s="254"/>
      <c r="N26" s="2"/>
      <c r="O26" s="2"/>
      <c r="P26" s="2"/>
    </row>
    <row r="27" spans="1:16" ht="24.75" customHeight="1">
      <c r="A27" s="5">
        <v>19</v>
      </c>
      <c r="B27" s="4"/>
      <c r="C27" s="4" t="s">
        <v>76</v>
      </c>
      <c r="D27" s="5" t="s">
        <v>77</v>
      </c>
      <c r="E27" s="43">
        <v>0.01</v>
      </c>
      <c r="F27" s="12" t="s">
        <v>78</v>
      </c>
      <c r="G27" s="5" t="s">
        <v>79</v>
      </c>
      <c r="H27" s="44"/>
      <c r="I27" s="5"/>
      <c r="J27" s="10"/>
      <c r="K27" s="10"/>
      <c r="L27" s="11"/>
      <c r="M27" s="254"/>
      <c r="N27" s="2"/>
      <c r="O27" s="2"/>
      <c r="P27" s="2"/>
    </row>
    <row r="28" spans="1:16" ht="24.75" customHeight="1">
      <c r="A28" s="5">
        <v>20</v>
      </c>
      <c r="B28" s="4"/>
      <c r="C28" s="4" t="s">
        <v>80</v>
      </c>
      <c r="D28" s="5" t="s">
        <v>35</v>
      </c>
      <c r="E28" s="5" t="s">
        <v>81</v>
      </c>
      <c r="F28" s="12">
        <v>750</v>
      </c>
      <c r="G28" s="5" t="s">
        <v>82</v>
      </c>
      <c r="H28" s="44"/>
      <c r="I28" s="5"/>
      <c r="J28" s="10"/>
      <c r="K28" s="10"/>
      <c r="L28" s="11"/>
      <c r="M28" s="254"/>
      <c r="N28" s="2"/>
      <c r="O28" s="2"/>
      <c r="P28" s="2"/>
    </row>
    <row r="29" spans="1:16" ht="24.75" customHeight="1">
      <c r="A29" s="5">
        <v>21</v>
      </c>
      <c r="B29" s="4"/>
      <c r="C29" s="4" t="s">
        <v>83</v>
      </c>
      <c r="D29" s="5" t="s">
        <v>44</v>
      </c>
      <c r="E29" s="5" t="s">
        <v>73</v>
      </c>
      <c r="F29" s="12">
        <v>2460</v>
      </c>
      <c r="G29" s="5" t="s">
        <v>84</v>
      </c>
      <c r="H29" s="44"/>
      <c r="I29" s="5"/>
      <c r="J29" s="10"/>
      <c r="K29" s="10"/>
      <c r="L29" s="11"/>
      <c r="M29" s="254"/>
      <c r="N29" s="378"/>
      <c r="O29" s="378"/>
      <c r="P29" s="2"/>
    </row>
    <row r="30" spans="1:16" ht="24.75" customHeight="1">
      <c r="A30" s="5">
        <v>22</v>
      </c>
      <c r="B30" s="4"/>
      <c r="C30" s="4" t="s">
        <v>83</v>
      </c>
      <c r="D30" s="5" t="s">
        <v>44</v>
      </c>
      <c r="E30" s="5" t="s">
        <v>65</v>
      </c>
      <c r="F30" s="12">
        <v>4980</v>
      </c>
      <c r="G30" s="5" t="s">
        <v>84</v>
      </c>
      <c r="H30" s="44"/>
      <c r="I30" s="5"/>
      <c r="J30" s="10"/>
      <c r="K30" s="10"/>
      <c r="L30" s="11"/>
      <c r="M30" s="254"/>
      <c r="N30" s="378"/>
      <c r="O30" s="378"/>
      <c r="P30" s="2"/>
    </row>
    <row r="31" spans="1:16" ht="24.75" customHeight="1">
      <c r="A31" s="5">
        <v>23</v>
      </c>
      <c r="B31" s="4"/>
      <c r="C31" s="4" t="s">
        <v>83</v>
      </c>
      <c r="D31" s="5" t="s">
        <v>44</v>
      </c>
      <c r="E31" s="5" t="s">
        <v>67</v>
      </c>
      <c r="F31" s="12">
        <v>180</v>
      </c>
      <c r="G31" s="5" t="s">
        <v>85</v>
      </c>
      <c r="H31" s="44"/>
      <c r="I31" s="5"/>
      <c r="J31" s="10"/>
      <c r="K31" s="10"/>
      <c r="L31" s="11"/>
      <c r="M31" s="254"/>
      <c r="N31" s="378"/>
      <c r="O31" s="378"/>
      <c r="P31" s="2"/>
    </row>
    <row r="32" spans="1:16" ht="24.75" customHeight="1">
      <c r="A32" s="5">
        <v>24</v>
      </c>
      <c r="B32" s="4"/>
      <c r="C32" s="4" t="s">
        <v>86</v>
      </c>
      <c r="D32" s="5" t="s">
        <v>44</v>
      </c>
      <c r="E32" s="5" t="s">
        <v>49</v>
      </c>
      <c r="F32" s="12">
        <v>112</v>
      </c>
      <c r="G32" s="5" t="s">
        <v>87</v>
      </c>
      <c r="H32" s="44"/>
      <c r="I32" s="5"/>
      <c r="J32" s="10"/>
      <c r="K32" s="10"/>
      <c r="L32" s="11"/>
      <c r="M32" s="254"/>
      <c r="N32" s="378"/>
      <c r="O32" s="378"/>
      <c r="P32" s="2"/>
    </row>
    <row r="33" spans="1:16" ht="24.75" customHeight="1">
      <c r="A33" s="5">
        <v>25</v>
      </c>
      <c r="B33" s="4"/>
      <c r="C33" s="4" t="s">
        <v>86</v>
      </c>
      <c r="D33" s="5" t="s">
        <v>44</v>
      </c>
      <c r="E33" s="5" t="s">
        <v>73</v>
      </c>
      <c r="F33" s="12">
        <v>588</v>
      </c>
      <c r="G33" s="5" t="s">
        <v>87</v>
      </c>
      <c r="H33" s="44"/>
      <c r="I33" s="5"/>
      <c r="J33" s="10"/>
      <c r="K33" s="10"/>
      <c r="L33" s="11"/>
      <c r="M33" s="254"/>
      <c r="N33" s="378"/>
      <c r="O33" s="378"/>
      <c r="P33" s="2"/>
    </row>
    <row r="34" spans="1:16" ht="24.75" customHeight="1">
      <c r="A34" s="5">
        <v>26</v>
      </c>
      <c r="B34" s="4"/>
      <c r="C34" s="4" t="s">
        <v>88</v>
      </c>
      <c r="D34" s="5" t="s">
        <v>51</v>
      </c>
      <c r="E34" s="5" t="s">
        <v>49</v>
      </c>
      <c r="F34" s="12">
        <v>3780</v>
      </c>
      <c r="G34" s="5" t="s">
        <v>89</v>
      </c>
      <c r="H34" s="44"/>
      <c r="I34" s="5"/>
      <c r="J34" s="10"/>
      <c r="K34" s="10"/>
      <c r="L34" s="11"/>
      <c r="M34" s="254"/>
      <c r="N34" s="2"/>
      <c r="O34" s="2"/>
      <c r="P34" s="2"/>
    </row>
    <row r="35" spans="1:16" ht="24.75" customHeight="1">
      <c r="A35" s="5">
        <v>27</v>
      </c>
      <c r="B35" s="4"/>
      <c r="C35" s="4" t="s">
        <v>88</v>
      </c>
      <c r="D35" s="5" t="s">
        <v>51</v>
      </c>
      <c r="E35" s="5" t="s">
        <v>73</v>
      </c>
      <c r="F35" s="12">
        <v>2220</v>
      </c>
      <c r="G35" s="5" t="s">
        <v>85</v>
      </c>
      <c r="H35" s="44"/>
      <c r="I35" s="5"/>
      <c r="J35" s="10"/>
      <c r="K35" s="10"/>
      <c r="L35" s="11"/>
      <c r="M35" s="254"/>
      <c r="N35" s="2"/>
      <c r="O35" s="2"/>
      <c r="P35" s="2"/>
    </row>
    <row r="36" spans="1:16" ht="24.75" customHeight="1">
      <c r="A36" s="5">
        <v>28</v>
      </c>
      <c r="B36" s="4"/>
      <c r="C36" s="4" t="s">
        <v>88</v>
      </c>
      <c r="D36" s="5" t="s">
        <v>51</v>
      </c>
      <c r="E36" s="5" t="s">
        <v>65</v>
      </c>
      <c r="F36" s="12">
        <v>270</v>
      </c>
      <c r="G36" s="5" t="s">
        <v>89</v>
      </c>
      <c r="H36" s="44"/>
      <c r="I36" s="5"/>
      <c r="J36" s="10"/>
      <c r="K36" s="10"/>
      <c r="L36" s="11"/>
      <c r="M36" s="254"/>
      <c r="N36" s="2"/>
      <c r="O36" s="2"/>
      <c r="P36" s="2"/>
    </row>
    <row r="37" spans="1:17" ht="24.75" customHeight="1">
      <c r="A37" s="5">
        <v>29</v>
      </c>
      <c r="B37" s="4"/>
      <c r="C37" s="4" t="s">
        <v>86</v>
      </c>
      <c r="D37" s="5" t="s">
        <v>44</v>
      </c>
      <c r="E37" s="5" t="s">
        <v>65</v>
      </c>
      <c r="F37" s="12">
        <v>308</v>
      </c>
      <c r="G37" s="5" t="s">
        <v>87</v>
      </c>
      <c r="H37" s="44"/>
      <c r="I37" s="5"/>
      <c r="J37" s="10"/>
      <c r="K37" s="10"/>
      <c r="L37" s="11"/>
      <c r="M37" s="254"/>
      <c r="N37" s="378"/>
      <c r="O37" s="378"/>
      <c r="P37" s="378"/>
      <c r="Q37" s="378"/>
    </row>
    <row r="38" spans="1:16" ht="24.75" customHeight="1">
      <c r="A38" s="73">
        <v>30</v>
      </c>
      <c r="B38" s="74"/>
      <c r="C38" s="4" t="s">
        <v>90</v>
      </c>
      <c r="D38" s="5" t="s">
        <v>51</v>
      </c>
      <c r="E38" s="5" t="s">
        <v>91</v>
      </c>
      <c r="F38" s="12">
        <v>200</v>
      </c>
      <c r="G38" s="5" t="s">
        <v>92</v>
      </c>
      <c r="H38" s="120"/>
      <c r="I38" s="73"/>
      <c r="J38" s="202"/>
      <c r="K38" s="202"/>
      <c r="L38" s="267"/>
      <c r="M38" s="268"/>
      <c r="N38" s="2"/>
      <c r="O38" s="2"/>
      <c r="P38" s="2"/>
    </row>
    <row r="39" spans="1:16" ht="24.75" customHeight="1">
      <c r="A39" s="5">
        <v>31</v>
      </c>
      <c r="B39" s="269"/>
      <c r="C39" s="159" t="s">
        <v>783</v>
      </c>
      <c r="D39" s="136" t="s">
        <v>51</v>
      </c>
      <c r="E39" s="136" t="s">
        <v>784</v>
      </c>
      <c r="F39" s="138">
        <v>140</v>
      </c>
      <c r="G39" s="136" t="s">
        <v>785</v>
      </c>
      <c r="H39" s="270"/>
      <c r="I39" s="263"/>
      <c r="J39" s="271"/>
      <c r="K39" s="271"/>
      <c r="L39" s="272"/>
      <c r="M39" s="271"/>
      <c r="N39" s="2"/>
      <c r="O39" s="2"/>
      <c r="P39" s="2"/>
    </row>
    <row r="40" spans="1:16" ht="24.75" customHeight="1">
      <c r="A40" s="73">
        <v>32</v>
      </c>
      <c r="B40" s="269"/>
      <c r="C40" s="159" t="s">
        <v>783</v>
      </c>
      <c r="D40" s="136" t="s">
        <v>51</v>
      </c>
      <c r="E40" s="136" t="s">
        <v>156</v>
      </c>
      <c r="F40" s="138">
        <v>3612</v>
      </c>
      <c r="G40" s="136" t="s">
        <v>786</v>
      </c>
      <c r="H40" s="270"/>
      <c r="I40" s="263"/>
      <c r="J40" s="271"/>
      <c r="K40" s="271"/>
      <c r="L40" s="272"/>
      <c r="M40" s="271"/>
      <c r="N40" s="2"/>
      <c r="O40" s="2"/>
      <c r="P40" s="2"/>
    </row>
    <row r="41" spans="1:16" ht="24.75" customHeight="1">
      <c r="A41" s="5">
        <v>33</v>
      </c>
      <c r="B41" s="269"/>
      <c r="C41" s="159" t="s">
        <v>787</v>
      </c>
      <c r="D41" s="136" t="s">
        <v>35</v>
      </c>
      <c r="E41" s="136" t="s">
        <v>162</v>
      </c>
      <c r="F41" s="138">
        <v>6315</v>
      </c>
      <c r="G41" s="136" t="s">
        <v>788</v>
      </c>
      <c r="H41" s="270"/>
      <c r="I41" s="263"/>
      <c r="J41" s="271"/>
      <c r="K41" s="271"/>
      <c r="L41" s="272"/>
      <c r="M41" s="271"/>
      <c r="N41" s="2"/>
      <c r="O41" s="2"/>
      <c r="P41" s="2"/>
    </row>
    <row r="42" spans="1:16" ht="24.75" customHeight="1">
      <c r="A42" s="73">
        <v>34</v>
      </c>
      <c r="B42" s="269"/>
      <c r="C42" s="159" t="s">
        <v>789</v>
      </c>
      <c r="D42" s="136" t="s">
        <v>35</v>
      </c>
      <c r="E42" s="136" t="s">
        <v>790</v>
      </c>
      <c r="F42" s="138">
        <v>60</v>
      </c>
      <c r="G42" s="136" t="s">
        <v>82</v>
      </c>
      <c r="H42" s="270"/>
      <c r="I42" s="263"/>
      <c r="J42" s="271"/>
      <c r="K42" s="271"/>
      <c r="L42" s="272"/>
      <c r="M42" s="271"/>
      <c r="N42" s="2"/>
      <c r="O42" s="2"/>
      <c r="P42" s="2"/>
    </row>
    <row r="43" spans="1:16" ht="24.75" customHeight="1">
      <c r="A43" s="5">
        <v>35</v>
      </c>
      <c r="B43" s="269"/>
      <c r="C43" s="159" t="s">
        <v>789</v>
      </c>
      <c r="D43" s="136" t="s">
        <v>791</v>
      </c>
      <c r="E43" s="136" t="s">
        <v>102</v>
      </c>
      <c r="F43" s="138">
        <v>1640</v>
      </c>
      <c r="G43" s="136" t="s">
        <v>792</v>
      </c>
      <c r="H43" s="270"/>
      <c r="I43" s="263"/>
      <c r="J43" s="271"/>
      <c r="K43" s="271"/>
      <c r="L43" s="272"/>
      <c r="M43" s="271"/>
      <c r="N43" s="2"/>
      <c r="O43" s="2"/>
      <c r="P43" s="2"/>
    </row>
    <row r="44" spans="1:16" ht="24.75" customHeight="1">
      <c r="A44" s="73">
        <v>36</v>
      </c>
      <c r="B44" s="269"/>
      <c r="C44" s="159" t="s">
        <v>793</v>
      </c>
      <c r="D44" s="136" t="s">
        <v>51</v>
      </c>
      <c r="E44" s="136" t="s">
        <v>36</v>
      </c>
      <c r="F44" s="138">
        <v>750</v>
      </c>
      <c r="G44" s="136" t="s">
        <v>794</v>
      </c>
      <c r="H44" s="270"/>
      <c r="I44" s="263"/>
      <c r="J44" s="271"/>
      <c r="K44" s="271"/>
      <c r="L44" s="272"/>
      <c r="M44" s="271"/>
      <c r="N44" s="2"/>
      <c r="O44" s="2"/>
      <c r="P44" s="2"/>
    </row>
    <row r="45" spans="1:16" ht="24.75" customHeight="1">
      <c r="A45" s="5">
        <v>37</v>
      </c>
      <c r="B45" s="269"/>
      <c r="C45" s="159" t="s">
        <v>80</v>
      </c>
      <c r="D45" s="136" t="s">
        <v>140</v>
      </c>
      <c r="E45" s="136" t="s">
        <v>795</v>
      </c>
      <c r="F45" s="138">
        <v>336</v>
      </c>
      <c r="G45" s="136" t="s">
        <v>796</v>
      </c>
      <c r="H45" s="270"/>
      <c r="I45" s="263"/>
      <c r="J45" s="271"/>
      <c r="K45" s="271"/>
      <c r="L45" s="272"/>
      <c r="M45" s="271"/>
      <c r="N45" s="2"/>
      <c r="O45" s="2"/>
      <c r="P45" s="2"/>
    </row>
    <row r="46" spans="1:16" ht="24.75" customHeight="1">
      <c r="A46" s="73">
        <v>38</v>
      </c>
      <c r="B46" s="269"/>
      <c r="C46" s="159" t="s">
        <v>797</v>
      </c>
      <c r="D46" s="136" t="s">
        <v>647</v>
      </c>
      <c r="E46" s="136" t="s">
        <v>798</v>
      </c>
      <c r="F46" s="138">
        <v>1830</v>
      </c>
      <c r="G46" s="136" t="s">
        <v>117</v>
      </c>
      <c r="H46" s="270"/>
      <c r="I46" s="263"/>
      <c r="J46" s="271"/>
      <c r="K46" s="271"/>
      <c r="L46" s="272"/>
      <c r="M46" s="271"/>
      <c r="N46" s="2"/>
      <c r="O46" s="2"/>
      <c r="P46" s="2"/>
    </row>
    <row r="47" spans="1:16" ht="24.75" customHeight="1">
      <c r="A47" s="5">
        <v>39</v>
      </c>
      <c r="B47" s="269"/>
      <c r="C47" s="159" t="s">
        <v>799</v>
      </c>
      <c r="D47" s="136" t="s">
        <v>647</v>
      </c>
      <c r="E47" s="136" t="s">
        <v>633</v>
      </c>
      <c r="F47" s="138">
        <v>150</v>
      </c>
      <c r="G47" s="136" t="s">
        <v>176</v>
      </c>
      <c r="H47" s="270"/>
      <c r="I47" s="263"/>
      <c r="J47" s="271"/>
      <c r="K47" s="271"/>
      <c r="L47" s="272"/>
      <c r="M47" s="271"/>
      <c r="N47" s="2"/>
      <c r="O47" s="2"/>
      <c r="P47" s="2"/>
    </row>
    <row r="48" spans="1:16" ht="26.25" customHeight="1">
      <c r="A48" s="73">
        <v>40</v>
      </c>
      <c r="B48" s="269"/>
      <c r="C48" s="159" t="s">
        <v>153</v>
      </c>
      <c r="D48" s="136" t="s">
        <v>140</v>
      </c>
      <c r="E48" s="136" t="s">
        <v>800</v>
      </c>
      <c r="F48" s="138">
        <v>1120</v>
      </c>
      <c r="G48" s="136" t="s">
        <v>801</v>
      </c>
      <c r="H48" s="270"/>
      <c r="I48" s="263"/>
      <c r="J48" s="271"/>
      <c r="K48" s="271"/>
      <c r="L48" s="272"/>
      <c r="M48" s="271"/>
      <c r="N48" s="2"/>
      <c r="O48" s="2"/>
      <c r="P48" s="2"/>
    </row>
    <row r="49" spans="1:16" ht="26.25" customHeight="1">
      <c r="A49" s="5">
        <v>41</v>
      </c>
      <c r="B49" s="269"/>
      <c r="C49" s="159" t="s">
        <v>802</v>
      </c>
      <c r="D49" s="136" t="s">
        <v>51</v>
      </c>
      <c r="E49" s="136" t="s">
        <v>73</v>
      </c>
      <c r="F49" s="138">
        <v>1050</v>
      </c>
      <c r="G49" s="136" t="s">
        <v>196</v>
      </c>
      <c r="H49" s="270"/>
      <c r="I49" s="263"/>
      <c r="J49" s="271"/>
      <c r="K49" s="271"/>
      <c r="L49" s="272"/>
      <c r="M49" s="271"/>
      <c r="P49" s="2"/>
    </row>
    <row r="50" spans="1:13" ht="24" customHeight="1">
      <c r="A50" s="73">
        <v>42</v>
      </c>
      <c r="B50" s="269"/>
      <c r="C50" s="159" t="s">
        <v>153</v>
      </c>
      <c r="D50" s="136" t="s">
        <v>803</v>
      </c>
      <c r="E50" s="136" t="s">
        <v>633</v>
      </c>
      <c r="F50" s="138">
        <v>11160</v>
      </c>
      <c r="G50" s="136" t="s">
        <v>117</v>
      </c>
      <c r="H50" s="270"/>
      <c r="I50" s="263"/>
      <c r="J50" s="271"/>
      <c r="K50" s="271"/>
      <c r="L50" s="272"/>
      <c r="M50" s="271"/>
    </row>
    <row r="51" spans="1:13" ht="30.75" customHeight="1">
      <c r="A51" s="5">
        <v>43</v>
      </c>
      <c r="B51" s="269"/>
      <c r="C51" s="159" t="s">
        <v>804</v>
      </c>
      <c r="D51" s="136" t="s">
        <v>51</v>
      </c>
      <c r="E51" s="136" t="s">
        <v>805</v>
      </c>
      <c r="F51" s="138">
        <v>630</v>
      </c>
      <c r="G51" s="136" t="s">
        <v>196</v>
      </c>
      <c r="H51" s="270"/>
      <c r="I51" s="263"/>
      <c r="J51" s="271"/>
      <c r="K51" s="271"/>
      <c r="L51" s="272"/>
      <c r="M51" s="271"/>
    </row>
    <row r="52" spans="1:13" ht="27.75" customHeight="1">
      <c r="A52" s="73">
        <v>44</v>
      </c>
      <c r="B52" s="269"/>
      <c r="C52" s="159" t="s">
        <v>806</v>
      </c>
      <c r="D52" s="136" t="s">
        <v>51</v>
      </c>
      <c r="E52" s="136" t="s">
        <v>133</v>
      </c>
      <c r="F52" s="138">
        <v>4256</v>
      </c>
      <c r="G52" s="136" t="s">
        <v>232</v>
      </c>
      <c r="H52" s="270"/>
      <c r="I52" s="263"/>
      <c r="J52" s="271"/>
      <c r="K52" s="271"/>
      <c r="L52" s="272"/>
      <c r="M52" s="271"/>
    </row>
    <row r="53" spans="1:13" ht="26.25" customHeight="1">
      <c r="A53" s="5">
        <v>45</v>
      </c>
      <c r="B53" s="269"/>
      <c r="C53" s="159" t="s">
        <v>807</v>
      </c>
      <c r="D53" s="136" t="s">
        <v>385</v>
      </c>
      <c r="E53" s="136" t="s">
        <v>52</v>
      </c>
      <c r="F53" s="138">
        <v>264</v>
      </c>
      <c r="G53" s="136" t="s">
        <v>808</v>
      </c>
      <c r="H53" s="270"/>
      <c r="I53" s="263"/>
      <c r="J53" s="271"/>
      <c r="K53" s="271"/>
      <c r="L53" s="272"/>
      <c r="M53" s="271"/>
    </row>
    <row r="54" spans="1:13" ht="27.75" customHeight="1">
      <c r="A54" s="73">
        <v>46</v>
      </c>
      <c r="B54" s="269"/>
      <c r="C54" s="159" t="s">
        <v>303</v>
      </c>
      <c r="D54" s="136" t="s">
        <v>51</v>
      </c>
      <c r="E54" s="136" t="s">
        <v>47</v>
      </c>
      <c r="F54" s="138">
        <v>2040</v>
      </c>
      <c r="G54" s="136" t="s">
        <v>1107</v>
      </c>
      <c r="H54" s="270"/>
      <c r="I54" s="263"/>
      <c r="J54" s="271"/>
      <c r="K54" s="271"/>
      <c r="L54" s="272"/>
      <c r="M54" s="271"/>
    </row>
    <row r="55" spans="1:13" ht="28.5" customHeight="1">
      <c r="A55" s="73">
        <v>47</v>
      </c>
      <c r="B55" s="273"/>
      <c r="C55" s="159" t="s">
        <v>303</v>
      </c>
      <c r="D55" s="136" t="s">
        <v>51</v>
      </c>
      <c r="E55" s="136" t="s">
        <v>49</v>
      </c>
      <c r="F55" s="138">
        <v>6300</v>
      </c>
      <c r="G55" s="136" t="s">
        <v>1107</v>
      </c>
      <c r="H55" s="275"/>
      <c r="I55" s="274"/>
      <c r="J55" s="276"/>
      <c r="K55" s="276"/>
      <c r="L55" s="277"/>
      <c r="M55" s="276"/>
    </row>
    <row r="56" spans="1:13" ht="28.5" customHeight="1">
      <c r="A56" s="101">
        <v>48</v>
      </c>
      <c r="B56" s="273"/>
      <c r="C56" s="159" t="s">
        <v>303</v>
      </c>
      <c r="D56" s="136" t="s">
        <v>51</v>
      </c>
      <c r="E56" s="136" t="s">
        <v>73</v>
      </c>
      <c r="F56" s="138">
        <v>3696</v>
      </c>
      <c r="G56" s="136" t="s">
        <v>87</v>
      </c>
      <c r="H56" s="275"/>
      <c r="I56" s="274"/>
      <c r="J56" s="276"/>
      <c r="K56" s="276"/>
      <c r="L56" s="277"/>
      <c r="M56" s="276"/>
    </row>
    <row r="57" spans="1:13" ht="28.5" customHeight="1">
      <c r="A57" s="101">
        <v>49</v>
      </c>
      <c r="B57" s="273"/>
      <c r="C57" s="159" t="s">
        <v>809</v>
      </c>
      <c r="D57" s="136" t="s">
        <v>385</v>
      </c>
      <c r="E57" s="136" t="s">
        <v>73</v>
      </c>
      <c r="F57" s="138">
        <v>84</v>
      </c>
      <c r="G57" s="136" t="s">
        <v>810</v>
      </c>
      <c r="H57" s="275"/>
      <c r="I57" s="274"/>
      <c r="J57" s="276"/>
      <c r="K57" s="276"/>
      <c r="L57" s="277"/>
      <c r="M57" s="276"/>
    </row>
    <row r="58" spans="1:13" ht="28.5" customHeight="1">
      <c r="A58" s="101">
        <v>50</v>
      </c>
      <c r="B58" s="273"/>
      <c r="C58" s="159" t="s">
        <v>1120</v>
      </c>
      <c r="D58" s="136" t="s">
        <v>51</v>
      </c>
      <c r="E58" s="136" t="s">
        <v>52</v>
      </c>
      <c r="F58" s="138">
        <v>250</v>
      </c>
      <c r="G58" s="136" t="s">
        <v>355</v>
      </c>
      <c r="H58" s="275"/>
      <c r="I58" s="274"/>
      <c r="J58" s="276"/>
      <c r="K58" s="276"/>
      <c r="L58" s="277"/>
      <c r="M58" s="276"/>
    </row>
    <row r="59" spans="1:13" ht="24.75" customHeight="1">
      <c r="A59" s="263">
        <v>51</v>
      </c>
      <c r="B59" s="269"/>
      <c r="C59" s="159" t="s">
        <v>1121</v>
      </c>
      <c r="D59" s="136" t="s">
        <v>1122</v>
      </c>
      <c r="E59" s="136" t="s">
        <v>36</v>
      </c>
      <c r="F59" s="138">
        <v>6720</v>
      </c>
      <c r="G59" s="136" t="s">
        <v>1123</v>
      </c>
      <c r="H59" s="270"/>
      <c r="I59" s="263"/>
      <c r="J59" s="271"/>
      <c r="K59" s="271"/>
      <c r="L59" s="272"/>
      <c r="M59" s="271"/>
    </row>
    <row r="60" spans="1:13" ht="12.75">
      <c r="A60" s="278"/>
      <c r="B60" s="270"/>
      <c r="C60" s="285"/>
      <c r="D60" s="286"/>
      <c r="E60" s="286"/>
      <c r="F60" s="287"/>
      <c r="G60" s="286"/>
      <c r="H60" s="278"/>
      <c r="I60" s="270"/>
      <c r="J60" s="270" t="s">
        <v>93</v>
      </c>
      <c r="K60" s="279">
        <f>SUM(K9:K59)</f>
        <v>0</v>
      </c>
      <c r="L60" s="270"/>
      <c r="M60" s="280">
        <f>SUM(M9:M59)</f>
        <v>0</v>
      </c>
    </row>
    <row r="61" spans="2:13" ht="12.75" customHeight="1">
      <c r="B61" s="2"/>
      <c r="C61" s="266"/>
      <c r="D61" s="283"/>
      <c r="E61" s="283"/>
      <c r="F61" s="284"/>
      <c r="G61" s="283"/>
      <c r="H61" s="2"/>
      <c r="I61" s="2"/>
      <c r="J61" s="2"/>
      <c r="K61" s="2"/>
      <c r="L61" s="2"/>
      <c r="M61" s="2"/>
    </row>
    <row r="62" spans="2:13" ht="12.75">
      <c r="B62" s="49" t="s">
        <v>94</v>
      </c>
      <c r="C62" s="282"/>
      <c r="D62" s="142"/>
      <c r="E62" s="142"/>
      <c r="F62" s="143"/>
      <c r="G62" s="142"/>
      <c r="H62" s="2"/>
      <c r="I62" s="2"/>
      <c r="J62" s="2"/>
      <c r="K62" s="2"/>
      <c r="L62" s="2"/>
      <c r="M62" s="2"/>
    </row>
    <row r="63" spans="9:13" ht="12.75">
      <c r="I63" s="2"/>
      <c r="J63" s="2"/>
      <c r="K63" s="2"/>
      <c r="L63" s="2"/>
      <c r="M63" s="2"/>
    </row>
    <row r="64" spans="2:13" ht="12.75">
      <c r="B64" s="379" t="s">
        <v>31</v>
      </c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</row>
    <row r="65" spans="2:13" ht="12.75">
      <c r="B65" s="2"/>
      <c r="C65" s="2"/>
      <c r="D65" s="2"/>
      <c r="E65" s="2"/>
      <c r="F65" s="33"/>
      <c r="G65" s="2"/>
      <c r="H65" s="2"/>
      <c r="I65" s="2"/>
      <c r="J65" s="2"/>
      <c r="K65" s="2"/>
      <c r="L65" s="2"/>
      <c r="M65" s="2"/>
    </row>
    <row r="66" spans="2:13" ht="12.75">
      <c r="B66" s="50"/>
      <c r="C66" s="51"/>
      <c r="D66" s="51"/>
      <c r="E66" s="51"/>
      <c r="F66" s="52"/>
      <c r="G66" s="51"/>
      <c r="H66" s="51"/>
      <c r="I66" s="51"/>
      <c r="J66" s="51"/>
      <c r="K66" s="51"/>
      <c r="L66" s="53"/>
      <c r="M66" s="54"/>
    </row>
    <row r="68" spans="2:6" ht="12.75">
      <c r="B68" s="376"/>
      <c r="C68" s="376"/>
      <c r="D68" s="30"/>
      <c r="F68" s="31"/>
    </row>
    <row r="69" spans="4:6" ht="12.75">
      <c r="D69" s="30"/>
      <c r="F69" s="55"/>
    </row>
    <row r="70" spans="4:6" ht="12.75">
      <c r="D70" s="30"/>
      <c r="F70" s="55"/>
    </row>
    <row r="71" spans="4:6" ht="12.75">
      <c r="D71" s="30"/>
      <c r="F71" s="55"/>
    </row>
  </sheetData>
  <sheetProtection selectLockedCells="1" selectUnlockedCells="1"/>
  <mergeCells count="11">
    <mergeCell ref="A1:M1"/>
    <mergeCell ref="A2:C2"/>
    <mergeCell ref="L2:M2"/>
    <mergeCell ref="A5:M5"/>
    <mergeCell ref="N11:P11"/>
    <mergeCell ref="N17:O17"/>
    <mergeCell ref="B68:C68"/>
    <mergeCell ref="N19:P20"/>
    <mergeCell ref="N29:O33"/>
    <mergeCell ref="N37:Q37"/>
    <mergeCell ref="B64:M64"/>
  </mergeCells>
  <printOptions/>
  <pageMargins left="0.7875" right="0.7875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2.75"/>
  <cols>
    <col min="1" max="1" width="5.8515625" style="56" customWidth="1"/>
    <col min="2" max="2" width="21.57421875" style="56" customWidth="1"/>
    <col min="3" max="3" width="16.28125" style="56" customWidth="1"/>
    <col min="4" max="4" width="17.57421875" style="56" customWidth="1"/>
    <col min="5" max="5" width="11.421875" style="56" customWidth="1"/>
    <col min="6" max="6" width="12.8515625" style="56" customWidth="1"/>
    <col min="7" max="7" width="14.7109375" style="56" customWidth="1"/>
    <col min="8" max="8" width="11.00390625" style="56" customWidth="1"/>
    <col min="9" max="9" width="11.7109375" style="56" customWidth="1"/>
    <col min="10" max="10" width="12.28125" style="56" customWidth="1"/>
    <col min="11" max="11" width="10.00390625" style="56" customWidth="1"/>
    <col min="12" max="12" width="12.140625" style="56" customWidth="1"/>
    <col min="13" max="13" width="12.57421875" style="56" customWidth="1"/>
    <col min="14" max="14" width="9.57421875" style="56" customWidth="1"/>
    <col min="15" max="16384" width="9.140625" style="56" customWidth="1"/>
  </cols>
  <sheetData>
    <row r="1" spans="1:252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6.75" customHeight="1">
      <c r="A5" s="394" t="s">
        <v>1095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>
      <c r="A6" s="135"/>
      <c r="B6" s="135"/>
      <c r="C6" s="135"/>
      <c r="D6" s="135"/>
      <c r="E6" s="135" t="s">
        <v>464</v>
      </c>
      <c r="F6" s="135"/>
      <c r="G6" s="135"/>
      <c r="H6" s="135"/>
      <c r="I6" s="135"/>
      <c r="J6" s="135"/>
      <c r="K6" s="135"/>
      <c r="L6" s="135"/>
      <c r="M6" s="135"/>
    </row>
    <row r="7" spans="1:13" ht="36">
      <c r="A7" s="159" t="s">
        <v>3</v>
      </c>
      <c r="B7" s="136" t="s">
        <v>4</v>
      </c>
      <c r="C7" s="136" t="s">
        <v>5</v>
      </c>
      <c r="D7" s="136" t="s">
        <v>6</v>
      </c>
      <c r="E7" s="136" t="s">
        <v>32</v>
      </c>
      <c r="F7" s="136" t="s">
        <v>8</v>
      </c>
      <c r="G7" s="136" t="s">
        <v>9</v>
      </c>
      <c r="H7" s="136" t="s">
        <v>10</v>
      </c>
      <c r="I7" s="136" t="s">
        <v>11</v>
      </c>
      <c r="J7" s="136" t="s">
        <v>465</v>
      </c>
      <c r="K7" s="136" t="s">
        <v>13</v>
      </c>
      <c r="L7" s="136" t="s">
        <v>14</v>
      </c>
      <c r="M7" s="136" t="s">
        <v>15</v>
      </c>
    </row>
    <row r="8" spans="1:13" ht="12.75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</row>
    <row r="9" spans="1:14" ht="30" customHeight="1">
      <c r="A9" s="136">
        <v>1</v>
      </c>
      <c r="B9" s="137"/>
      <c r="C9" s="137" t="s">
        <v>466</v>
      </c>
      <c r="D9" s="136" t="s">
        <v>467</v>
      </c>
      <c r="E9" s="136" t="s">
        <v>468</v>
      </c>
      <c r="F9" s="136">
        <v>1184</v>
      </c>
      <c r="G9" s="136" t="s">
        <v>469</v>
      </c>
      <c r="H9" s="136"/>
      <c r="I9" s="136"/>
      <c r="J9" s="161"/>
      <c r="K9" s="161"/>
      <c r="L9" s="162"/>
      <c r="M9" s="163"/>
      <c r="N9" s="13"/>
    </row>
    <row r="10" spans="1:14" s="114" customFormat="1" ht="30" customHeight="1">
      <c r="A10" s="146">
        <v>2</v>
      </c>
      <c r="B10" s="164"/>
      <c r="C10" s="137" t="s">
        <v>80</v>
      </c>
      <c r="D10" s="136" t="s">
        <v>143</v>
      </c>
      <c r="E10" s="136" t="s">
        <v>470</v>
      </c>
      <c r="F10" s="136">
        <v>30</v>
      </c>
      <c r="G10" s="136" t="s">
        <v>471</v>
      </c>
      <c r="H10" s="146"/>
      <c r="I10" s="146"/>
      <c r="J10" s="165"/>
      <c r="K10" s="161"/>
      <c r="L10" s="166"/>
      <c r="M10" s="163"/>
      <c r="N10" s="119"/>
    </row>
    <row r="11" spans="1:14" s="114" customFormat="1" ht="30" customHeight="1">
      <c r="A11" s="146">
        <v>3</v>
      </c>
      <c r="B11" s="164"/>
      <c r="C11" s="137" t="s">
        <v>177</v>
      </c>
      <c r="D11" s="136" t="s">
        <v>143</v>
      </c>
      <c r="E11" s="136" t="s">
        <v>52</v>
      </c>
      <c r="F11" s="136">
        <v>30</v>
      </c>
      <c r="G11" s="136" t="s">
        <v>472</v>
      </c>
      <c r="H11" s="146"/>
      <c r="I11" s="146"/>
      <c r="J11" s="165"/>
      <c r="K11" s="161"/>
      <c r="L11" s="166"/>
      <c r="M11" s="163"/>
      <c r="N11" s="119"/>
    </row>
    <row r="12" spans="1:14" s="114" customFormat="1" ht="30" customHeight="1">
      <c r="A12" s="136">
        <v>4</v>
      </c>
      <c r="B12" s="164"/>
      <c r="C12" s="137" t="s">
        <v>473</v>
      </c>
      <c r="D12" s="136" t="s">
        <v>269</v>
      </c>
      <c r="E12" s="136" t="s">
        <v>52</v>
      </c>
      <c r="F12" s="136">
        <v>546</v>
      </c>
      <c r="G12" s="136" t="s">
        <v>474</v>
      </c>
      <c r="H12" s="146"/>
      <c r="I12" s="146"/>
      <c r="J12" s="165"/>
      <c r="K12" s="161"/>
      <c r="L12" s="166"/>
      <c r="M12" s="163"/>
      <c r="N12" s="13"/>
    </row>
    <row r="13" spans="1:13" ht="12.75">
      <c r="A13" s="152"/>
      <c r="B13" s="167"/>
      <c r="C13" s="167"/>
      <c r="D13" s="167"/>
      <c r="E13" s="167"/>
      <c r="F13" s="167"/>
      <c r="G13" s="167"/>
      <c r="H13" s="168"/>
      <c r="I13" s="167"/>
      <c r="J13" s="169" t="s">
        <v>30</v>
      </c>
      <c r="K13" s="161">
        <f>SUM(K9:K12)</f>
        <v>0</v>
      </c>
      <c r="L13" s="170"/>
      <c r="M13" s="163">
        <f>SUM(M9:M12)</f>
        <v>0</v>
      </c>
    </row>
    <row r="14" spans="1:13" ht="12.7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4" ht="12.75" customHeight="1">
      <c r="A15" s="135"/>
      <c r="B15" s="396" t="s">
        <v>475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114"/>
    </row>
    <row r="16" spans="1:14" ht="12.7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14"/>
    </row>
    <row r="17" spans="1:13" ht="12.7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</row>
    <row r="19" spans="2:6" ht="12.75" customHeight="1">
      <c r="B19" s="397"/>
      <c r="C19" s="397"/>
      <c r="D19" s="63"/>
      <c r="F19" s="171"/>
    </row>
    <row r="20" spans="4:6" ht="12.75">
      <c r="D20" s="63"/>
      <c r="F20" s="171"/>
    </row>
    <row r="21" spans="4:6" ht="12.75">
      <c r="D21" s="63"/>
      <c r="F21" s="171"/>
    </row>
    <row r="22" spans="4:6" ht="12.75">
      <c r="D22" s="63"/>
      <c r="F22" s="172"/>
    </row>
  </sheetData>
  <sheetProtection selectLockedCells="1" selectUnlockedCells="1"/>
  <mergeCells count="6">
    <mergeCell ref="B15:M15"/>
    <mergeCell ref="B19:C19"/>
    <mergeCell ref="A1:M1"/>
    <mergeCell ref="A2:C2"/>
    <mergeCell ref="L2:M2"/>
    <mergeCell ref="A5:M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0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2.75"/>
  <cols>
    <col min="1" max="1" width="4.8515625" style="56" customWidth="1"/>
    <col min="2" max="2" width="17.57421875" style="56" customWidth="1"/>
    <col min="3" max="3" width="19.00390625" style="56" customWidth="1"/>
    <col min="4" max="4" width="13.421875" style="56" customWidth="1"/>
    <col min="5" max="5" width="12.00390625" style="56" customWidth="1"/>
    <col min="6" max="6" width="12.28125" style="56" customWidth="1"/>
    <col min="7" max="7" width="12.7109375" style="56" customWidth="1"/>
    <col min="8" max="8" width="12.28125" style="56" customWidth="1"/>
    <col min="9" max="9" width="9.140625" style="56" customWidth="1"/>
    <col min="10" max="10" width="10.421875" style="56" customWidth="1"/>
    <col min="11" max="11" width="13.00390625" style="56" customWidth="1"/>
    <col min="12" max="12" width="12.28125" style="56" customWidth="1"/>
    <col min="13" max="13" width="9.8515625" style="56" customWidth="1"/>
    <col min="14" max="16384" width="9.140625" style="56" customWidth="1"/>
  </cols>
  <sheetData>
    <row r="1" spans="1:251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6.75" customHeight="1">
      <c r="A5" s="394" t="s">
        <v>1172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>
      <c r="A6" s="394"/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</row>
    <row r="7" spans="1:13" ht="72">
      <c r="A7" s="159" t="s">
        <v>3</v>
      </c>
      <c r="B7" s="159" t="s">
        <v>4</v>
      </c>
      <c r="C7" s="136" t="s">
        <v>5</v>
      </c>
      <c r="D7" s="136" t="s">
        <v>6</v>
      </c>
      <c r="E7" s="136" t="s">
        <v>476</v>
      </c>
      <c r="F7" s="136" t="s">
        <v>8</v>
      </c>
      <c r="G7" s="136" t="s">
        <v>9</v>
      </c>
      <c r="H7" s="136" t="s">
        <v>10</v>
      </c>
      <c r="I7" s="136" t="s">
        <v>11</v>
      </c>
      <c r="J7" s="136" t="s">
        <v>465</v>
      </c>
      <c r="K7" s="136" t="s">
        <v>13</v>
      </c>
      <c r="L7" s="136" t="s">
        <v>14</v>
      </c>
      <c r="M7" s="136" t="s">
        <v>15</v>
      </c>
    </row>
    <row r="8" spans="1:13" ht="12.75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</row>
    <row r="9" spans="1:13" ht="32.25" customHeight="1">
      <c r="A9" s="136">
        <v>1</v>
      </c>
      <c r="B9" s="159"/>
      <c r="C9" s="159" t="s">
        <v>477</v>
      </c>
      <c r="D9" s="136" t="s">
        <v>478</v>
      </c>
      <c r="E9" s="173" t="s">
        <v>479</v>
      </c>
      <c r="F9" s="174" t="s">
        <v>480</v>
      </c>
      <c r="G9" s="136" t="s">
        <v>481</v>
      </c>
      <c r="H9" s="175"/>
      <c r="I9" s="136"/>
      <c r="J9" s="176"/>
      <c r="K9" s="176"/>
      <c r="L9" s="140"/>
      <c r="M9" s="163"/>
    </row>
    <row r="10" spans="1:13" ht="14.25">
      <c r="A10" s="177"/>
      <c r="B10" s="168"/>
      <c r="C10" s="168"/>
      <c r="D10" s="178"/>
      <c r="E10" s="168"/>
      <c r="F10" s="168"/>
      <c r="G10" s="168"/>
      <c r="H10" s="168"/>
      <c r="I10" s="168"/>
      <c r="J10" s="169" t="s">
        <v>30</v>
      </c>
      <c r="K10" s="176">
        <f>SUM(K9)</f>
        <v>0</v>
      </c>
      <c r="L10" s="179"/>
      <c r="M10" s="179">
        <f>SUM(M9:M9)</f>
        <v>0</v>
      </c>
    </row>
    <row r="11" spans="2:13" ht="12.75"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2:13" ht="26.25" customHeight="1">
      <c r="B12" s="396" t="s">
        <v>475</v>
      </c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</row>
    <row r="13" spans="2:13" ht="12.75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2:13" ht="12.75"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251" ht="36" customHeight="1">
      <c r="A15" s="2"/>
      <c r="B15" s="28"/>
      <c r="C15" s="29"/>
      <c r="D15" s="2"/>
      <c r="E15" s="2"/>
      <c r="F15" s="2"/>
      <c r="G15" s="2"/>
      <c r="H15" s="2"/>
      <c r="I15" s="371"/>
      <c r="J15" s="371"/>
      <c r="K15" s="371"/>
      <c r="L15" s="371"/>
      <c r="M15" s="37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7" spans="3:8" ht="12.75" customHeight="1">
      <c r="C17" s="397"/>
      <c r="D17" s="397"/>
      <c r="E17" s="63"/>
      <c r="F17" s="64"/>
      <c r="G17" s="171"/>
      <c r="H17" s="172"/>
    </row>
    <row r="18" spans="5:8" ht="12.75">
      <c r="E18" s="63"/>
      <c r="F18" s="64"/>
      <c r="G18" s="172"/>
      <c r="H18" s="172"/>
    </row>
    <row r="19" spans="5:8" ht="12.75">
      <c r="E19" s="63"/>
      <c r="F19" s="64"/>
      <c r="G19" s="172"/>
      <c r="H19" s="172"/>
    </row>
    <row r="20" spans="5:8" ht="12.75">
      <c r="E20" s="63"/>
      <c r="F20" s="64"/>
      <c r="G20" s="172"/>
      <c r="H20" s="172"/>
    </row>
  </sheetData>
  <sheetProtection selectLockedCells="1" selectUnlockedCells="1"/>
  <mergeCells count="8">
    <mergeCell ref="I15:M15"/>
    <mergeCell ref="C17:D17"/>
    <mergeCell ref="B12:M12"/>
    <mergeCell ref="A1:M1"/>
    <mergeCell ref="A2:C2"/>
    <mergeCell ref="L2:M2"/>
    <mergeCell ref="A5:M5"/>
    <mergeCell ref="A6:M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3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2.75"/>
  <cols>
    <col min="1" max="1" width="6.421875" style="2" customWidth="1"/>
    <col min="2" max="2" width="17.57421875" style="2" customWidth="1"/>
    <col min="3" max="3" width="28.00390625" style="2" customWidth="1"/>
    <col min="4" max="5" width="12.140625" style="2" customWidth="1"/>
    <col min="6" max="6" width="14.421875" style="2" customWidth="1"/>
    <col min="7" max="17" width="12.140625" style="2" customWidth="1"/>
    <col min="18" max="16384" width="9.140625" style="2" customWidth="1"/>
  </cols>
  <sheetData>
    <row r="1" spans="1:252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.75" customHeight="1">
      <c r="A2" s="371" t="s">
        <v>0</v>
      </c>
      <c r="B2" s="371"/>
      <c r="C2" s="371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.75">
      <c r="A3" s="2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5" spans="1:13" ht="36.75" customHeight="1">
      <c r="A5" s="394" t="s">
        <v>1171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>
      <c r="A6" s="394"/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</row>
    <row r="7" spans="1:13" ht="1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36">
      <c r="A8" s="159" t="s">
        <v>3</v>
      </c>
      <c r="B8" s="159" t="s">
        <v>4</v>
      </c>
      <c r="C8" s="136" t="s">
        <v>5</v>
      </c>
      <c r="D8" s="136" t="s">
        <v>6</v>
      </c>
      <c r="E8" s="136" t="s">
        <v>32</v>
      </c>
      <c r="F8" s="181" t="s">
        <v>8</v>
      </c>
      <c r="G8" s="136" t="s">
        <v>9</v>
      </c>
      <c r="H8" s="136" t="s">
        <v>10</v>
      </c>
      <c r="I8" s="136" t="s">
        <v>11</v>
      </c>
      <c r="J8" s="136" t="s">
        <v>465</v>
      </c>
      <c r="K8" s="136" t="s">
        <v>13</v>
      </c>
      <c r="L8" s="136" t="s">
        <v>14</v>
      </c>
      <c r="M8" s="136" t="s">
        <v>15</v>
      </c>
    </row>
    <row r="9" spans="1:13" ht="12">
      <c r="A9" s="160">
        <v>1</v>
      </c>
      <c r="B9" s="160">
        <v>2</v>
      </c>
      <c r="C9" s="160">
        <v>3</v>
      </c>
      <c r="D9" s="160">
        <v>4</v>
      </c>
      <c r="E9" s="160">
        <v>5</v>
      </c>
      <c r="F9" s="160">
        <v>6</v>
      </c>
      <c r="G9" s="160">
        <v>7</v>
      </c>
      <c r="H9" s="160">
        <v>8</v>
      </c>
      <c r="I9" s="160">
        <v>9</v>
      </c>
      <c r="J9" s="160">
        <v>10</v>
      </c>
      <c r="K9" s="160">
        <v>11</v>
      </c>
      <c r="L9" s="160">
        <v>12</v>
      </c>
      <c r="M9" s="160">
        <v>13</v>
      </c>
    </row>
    <row r="10" spans="1:14" ht="48">
      <c r="A10" s="136">
        <v>1</v>
      </c>
      <c r="B10" s="159"/>
      <c r="C10" s="159" t="s">
        <v>482</v>
      </c>
      <c r="D10" s="136" t="s">
        <v>483</v>
      </c>
      <c r="E10" s="136" t="s">
        <v>484</v>
      </c>
      <c r="F10" s="182" t="s">
        <v>485</v>
      </c>
      <c r="G10" s="136" t="s">
        <v>486</v>
      </c>
      <c r="H10" s="71"/>
      <c r="I10" s="136"/>
      <c r="J10" s="139"/>
      <c r="K10" s="139"/>
      <c r="L10" s="140"/>
      <c r="M10" s="139"/>
      <c r="N10" s="183"/>
    </row>
    <row r="11" spans="1:14" ht="24">
      <c r="A11" s="136">
        <v>2</v>
      </c>
      <c r="B11" s="159"/>
      <c r="C11" s="159" t="s">
        <v>487</v>
      </c>
      <c r="D11" s="136" t="s">
        <v>140</v>
      </c>
      <c r="E11" s="136" t="s">
        <v>488</v>
      </c>
      <c r="F11" s="138" t="s">
        <v>489</v>
      </c>
      <c r="G11" s="136" t="s">
        <v>490</v>
      </c>
      <c r="H11" s="71"/>
      <c r="I11" s="136"/>
      <c r="J11" s="139"/>
      <c r="K11" s="139"/>
      <c r="L11" s="140"/>
      <c r="M11" s="139"/>
      <c r="N11" s="183"/>
    </row>
    <row r="12" spans="1:14" ht="24">
      <c r="A12" s="136">
        <v>3</v>
      </c>
      <c r="B12" s="159"/>
      <c r="C12" s="159" t="s">
        <v>487</v>
      </c>
      <c r="D12" s="136" t="s">
        <v>140</v>
      </c>
      <c r="E12" s="136" t="s">
        <v>212</v>
      </c>
      <c r="F12" s="138" t="s">
        <v>491</v>
      </c>
      <c r="G12" s="136" t="s">
        <v>490</v>
      </c>
      <c r="H12" s="71"/>
      <c r="I12" s="136"/>
      <c r="J12" s="139"/>
      <c r="K12" s="139"/>
      <c r="L12" s="140"/>
      <c r="M12" s="139"/>
      <c r="N12" s="183"/>
    </row>
    <row r="13" spans="1:14" ht="24">
      <c r="A13" s="136">
        <v>4</v>
      </c>
      <c r="B13" s="159"/>
      <c r="C13" s="159" t="s">
        <v>1146</v>
      </c>
      <c r="D13" s="136" t="s">
        <v>154</v>
      </c>
      <c r="E13" s="136" t="s">
        <v>73</v>
      </c>
      <c r="F13" s="138" t="s">
        <v>1147</v>
      </c>
      <c r="G13" s="136" t="s">
        <v>1148</v>
      </c>
      <c r="H13" s="71"/>
      <c r="I13" s="136"/>
      <c r="J13" s="139"/>
      <c r="K13" s="139"/>
      <c r="L13" s="140"/>
      <c r="M13" s="139"/>
      <c r="N13" s="184"/>
    </row>
    <row r="14" spans="1:14" ht="12">
      <c r="A14" s="177"/>
      <c r="B14" s="185"/>
      <c r="C14" s="185"/>
      <c r="D14" s="185"/>
      <c r="E14" s="185"/>
      <c r="F14" s="185"/>
      <c r="G14" s="185"/>
      <c r="H14" s="186"/>
      <c r="I14" s="185"/>
      <c r="J14" s="187" t="s">
        <v>30</v>
      </c>
      <c r="K14" s="163">
        <f>SUM(K10:K13)</f>
        <v>0</v>
      </c>
      <c r="L14" s="170"/>
      <c r="M14" s="163">
        <f>SUM(M10:M13)</f>
        <v>0</v>
      </c>
      <c r="N14" s="184"/>
    </row>
    <row r="15" spans="1:14" ht="12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4"/>
    </row>
    <row r="16" spans="1:14" ht="24.75" customHeight="1">
      <c r="A16" s="183"/>
      <c r="B16" s="396" t="s">
        <v>475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184"/>
    </row>
    <row r="17" spans="1:14" ht="12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4"/>
    </row>
    <row r="18" spans="2:13" ht="12"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</row>
    <row r="20" spans="3:8" ht="12.75" customHeight="1">
      <c r="C20" s="396"/>
      <c r="D20" s="396"/>
      <c r="E20" s="156"/>
      <c r="F20" s="82"/>
      <c r="G20" s="157"/>
      <c r="H20" s="158"/>
    </row>
    <row r="21" spans="5:8" ht="12">
      <c r="E21" s="156"/>
      <c r="F21" s="82"/>
      <c r="G21" s="158"/>
      <c r="H21" s="158"/>
    </row>
    <row r="22" spans="5:8" ht="12">
      <c r="E22" s="156"/>
      <c r="F22" s="82"/>
      <c r="G22" s="158"/>
      <c r="H22" s="158"/>
    </row>
    <row r="23" spans="5:8" ht="12">
      <c r="E23" s="156"/>
      <c r="F23" s="82"/>
      <c r="G23" s="158"/>
      <c r="H23" s="158"/>
    </row>
  </sheetData>
  <sheetProtection selectLockedCells="1" selectUnlockedCells="1"/>
  <mergeCells count="7">
    <mergeCell ref="C20:D20"/>
    <mergeCell ref="A1:M1"/>
    <mergeCell ref="A2:C2"/>
    <mergeCell ref="L2:M2"/>
    <mergeCell ref="A5:M5"/>
    <mergeCell ref="A6:M6"/>
    <mergeCell ref="B16:M1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5.421875" style="0" customWidth="1"/>
    <col min="4" max="4" width="16.57421875" style="0" customWidth="1"/>
    <col min="5" max="5" width="10.8515625" style="0" customWidth="1"/>
    <col min="6" max="6" width="12.140625" style="0" customWidth="1"/>
    <col min="7" max="7" width="13.8515625" style="0" customWidth="1"/>
    <col min="8" max="8" width="12.28125" style="0" customWidth="1"/>
    <col min="9" max="9" width="11.140625" style="0" customWidth="1"/>
    <col min="10" max="10" width="11.57421875" style="0" customWidth="1"/>
    <col min="11" max="11" width="9.421875" style="0" customWidth="1"/>
    <col min="12" max="12" width="11.421875" style="0" customWidth="1"/>
    <col min="13" max="13" width="11.85156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="2" customFormat="1" ht="12"/>
    <row r="5" spans="1:13" s="2" customFormat="1" ht="36.75" customHeight="1">
      <c r="A5" s="394" t="s">
        <v>1170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60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.7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24.75" customHeight="1">
      <c r="A9" s="5">
        <v>1</v>
      </c>
      <c r="B9" s="4"/>
      <c r="C9" s="4" t="s">
        <v>492</v>
      </c>
      <c r="D9" s="5" t="s">
        <v>35</v>
      </c>
      <c r="E9" s="188">
        <v>1</v>
      </c>
      <c r="F9" s="71">
        <v>60</v>
      </c>
      <c r="G9" s="5" t="s">
        <v>493</v>
      </c>
      <c r="H9" s="71"/>
      <c r="I9" s="5"/>
      <c r="J9" s="45"/>
      <c r="K9" s="45"/>
      <c r="L9" s="11"/>
      <c r="M9" s="45"/>
    </row>
    <row r="10" spans="1:13" ht="24.75" customHeight="1">
      <c r="A10" s="5">
        <v>2</v>
      </c>
      <c r="B10" s="4"/>
      <c r="C10" s="4" t="s">
        <v>494</v>
      </c>
      <c r="D10" s="5" t="s">
        <v>35</v>
      </c>
      <c r="E10" s="5" t="s">
        <v>312</v>
      </c>
      <c r="F10" s="71">
        <v>60</v>
      </c>
      <c r="G10" s="5" t="s">
        <v>495</v>
      </c>
      <c r="H10" s="71"/>
      <c r="I10" s="5"/>
      <c r="J10" s="45"/>
      <c r="K10" s="45"/>
      <c r="L10" s="11"/>
      <c r="M10" s="45"/>
    </row>
    <row r="11" spans="1:13" ht="24.75" customHeight="1">
      <c r="A11" s="5">
        <v>3</v>
      </c>
      <c r="B11" s="4"/>
      <c r="C11" s="4" t="s">
        <v>496</v>
      </c>
      <c r="D11" s="5" t="s">
        <v>35</v>
      </c>
      <c r="E11" s="5" t="s">
        <v>497</v>
      </c>
      <c r="F11" s="71">
        <v>170</v>
      </c>
      <c r="G11" s="5" t="s">
        <v>117</v>
      </c>
      <c r="H11" s="113"/>
      <c r="I11" s="35"/>
      <c r="J11" s="90"/>
      <c r="K11" s="45"/>
      <c r="L11" s="91"/>
      <c r="M11" s="45"/>
    </row>
    <row r="12" spans="1:13" ht="24.75" customHeight="1">
      <c r="A12" s="5">
        <v>4</v>
      </c>
      <c r="B12" s="4"/>
      <c r="C12" s="4" t="s">
        <v>498</v>
      </c>
      <c r="D12" s="5" t="s">
        <v>140</v>
      </c>
      <c r="E12" s="5" t="s">
        <v>56</v>
      </c>
      <c r="F12" s="71">
        <v>660</v>
      </c>
      <c r="G12" s="5" t="s">
        <v>202</v>
      </c>
      <c r="H12" s="71"/>
      <c r="I12" s="5"/>
      <c r="J12" s="45"/>
      <c r="K12" s="45"/>
      <c r="L12" s="11"/>
      <c r="M12" s="45"/>
    </row>
    <row r="13" spans="1:13" ht="24.75" customHeight="1">
      <c r="A13" s="5">
        <v>5</v>
      </c>
      <c r="B13" s="4"/>
      <c r="C13" s="4" t="s">
        <v>499</v>
      </c>
      <c r="D13" s="5" t="s">
        <v>51</v>
      </c>
      <c r="E13" s="5" t="s">
        <v>500</v>
      </c>
      <c r="F13" s="71">
        <v>384</v>
      </c>
      <c r="G13" s="5" t="s">
        <v>53</v>
      </c>
      <c r="H13" s="71"/>
      <c r="I13" s="5"/>
      <c r="J13" s="45"/>
      <c r="K13" s="45"/>
      <c r="L13" s="11"/>
      <c r="M13" s="45"/>
    </row>
    <row r="14" spans="1:13" ht="24.75" customHeight="1">
      <c r="A14" s="5">
        <v>6</v>
      </c>
      <c r="B14" s="4"/>
      <c r="C14" s="4" t="s">
        <v>501</v>
      </c>
      <c r="D14" s="5" t="s">
        <v>51</v>
      </c>
      <c r="E14" s="5" t="s">
        <v>500</v>
      </c>
      <c r="F14" s="71">
        <v>160</v>
      </c>
      <c r="G14" s="5" t="s">
        <v>53</v>
      </c>
      <c r="H14" s="71"/>
      <c r="I14" s="5"/>
      <c r="J14" s="45"/>
      <c r="K14" s="45"/>
      <c r="L14" s="11"/>
      <c r="M14" s="45"/>
    </row>
    <row r="15" spans="1:13" ht="24.75" customHeight="1">
      <c r="A15" s="5">
        <v>7</v>
      </c>
      <c r="B15" s="4"/>
      <c r="C15" s="4" t="s">
        <v>502</v>
      </c>
      <c r="D15" s="5" t="s">
        <v>503</v>
      </c>
      <c r="E15" s="5" t="s">
        <v>156</v>
      </c>
      <c r="F15" s="71">
        <v>20</v>
      </c>
      <c r="G15" s="5" t="s">
        <v>495</v>
      </c>
      <c r="H15" s="71"/>
      <c r="I15" s="5"/>
      <c r="J15" s="45"/>
      <c r="K15" s="45"/>
      <c r="L15" s="11"/>
      <c r="M15" s="45"/>
    </row>
    <row r="16" spans="1:13" ht="24.75" customHeight="1">
      <c r="A16" s="5">
        <v>8</v>
      </c>
      <c r="B16" s="4"/>
      <c r="C16" s="4" t="s">
        <v>504</v>
      </c>
      <c r="D16" s="5" t="s">
        <v>140</v>
      </c>
      <c r="E16" s="5" t="s">
        <v>214</v>
      </c>
      <c r="F16" s="71">
        <v>300</v>
      </c>
      <c r="G16" s="5" t="s">
        <v>505</v>
      </c>
      <c r="H16" s="71"/>
      <c r="I16" s="5"/>
      <c r="J16" s="45"/>
      <c r="K16" s="45"/>
      <c r="L16" s="11"/>
      <c r="M16" s="45"/>
    </row>
    <row r="17" spans="1:13" ht="24.75" customHeight="1">
      <c r="A17" s="5">
        <v>9</v>
      </c>
      <c r="B17" s="4"/>
      <c r="C17" s="4" t="s">
        <v>506</v>
      </c>
      <c r="D17" s="5" t="s">
        <v>140</v>
      </c>
      <c r="E17" s="5" t="s">
        <v>507</v>
      </c>
      <c r="F17" s="71">
        <v>200</v>
      </c>
      <c r="G17" s="5" t="s">
        <v>505</v>
      </c>
      <c r="H17" s="71"/>
      <c r="I17" s="5"/>
      <c r="J17" s="45"/>
      <c r="K17" s="45"/>
      <c r="L17" s="11"/>
      <c r="M17" s="45"/>
    </row>
    <row r="18" spans="1:13" ht="24.75" customHeight="1">
      <c r="A18" s="5">
        <v>10</v>
      </c>
      <c r="B18" s="4"/>
      <c r="C18" s="4" t="s">
        <v>508</v>
      </c>
      <c r="D18" s="5" t="s">
        <v>509</v>
      </c>
      <c r="E18" s="5" t="s">
        <v>36</v>
      </c>
      <c r="F18" s="71">
        <v>100</v>
      </c>
      <c r="G18" s="5" t="s">
        <v>510</v>
      </c>
      <c r="H18" s="71"/>
      <c r="I18" s="5"/>
      <c r="J18" s="45"/>
      <c r="K18" s="45"/>
      <c r="L18" s="11"/>
      <c r="M18" s="45"/>
    </row>
    <row r="19" spans="1:13" ht="24.75" customHeight="1">
      <c r="A19" s="5">
        <v>11</v>
      </c>
      <c r="B19" s="4"/>
      <c r="C19" s="4" t="s">
        <v>511</v>
      </c>
      <c r="D19" s="5" t="s">
        <v>509</v>
      </c>
      <c r="E19" s="5" t="s">
        <v>512</v>
      </c>
      <c r="F19" s="71">
        <v>180</v>
      </c>
      <c r="G19" s="5" t="s">
        <v>513</v>
      </c>
      <c r="H19" s="71"/>
      <c r="I19" s="5"/>
      <c r="J19" s="45"/>
      <c r="K19" s="45"/>
      <c r="L19" s="11"/>
      <c r="M19" s="45"/>
    </row>
    <row r="20" spans="1:13" ht="24.75" customHeight="1">
      <c r="A20" s="5">
        <v>12</v>
      </c>
      <c r="B20" s="4"/>
      <c r="C20" s="4" t="s">
        <v>514</v>
      </c>
      <c r="D20" s="5" t="s">
        <v>515</v>
      </c>
      <c r="E20" s="5" t="s">
        <v>516</v>
      </c>
      <c r="F20" s="71">
        <v>22</v>
      </c>
      <c r="G20" s="5" t="s">
        <v>517</v>
      </c>
      <c r="H20" s="71"/>
      <c r="I20" s="5"/>
      <c r="J20" s="45"/>
      <c r="K20" s="45"/>
      <c r="L20" s="11"/>
      <c r="M20" s="45"/>
    </row>
    <row r="21" spans="1:13" ht="42" customHeight="1">
      <c r="A21" s="5">
        <v>13</v>
      </c>
      <c r="B21" s="74"/>
      <c r="C21" s="74" t="s">
        <v>518</v>
      </c>
      <c r="D21" s="73" t="s">
        <v>515</v>
      </c>
      <c r="E21" s="73" t="s">
        <v>516</v>
      </c>
      <c r="F21" s="76">
        <v>8</v>
      </c>
      <c r="G21" s="73" t="s">
        <v>517</v>
      </c>
      <c r="H21" s="76"/>
      <c r="I21" s="73"/>
      <c r="J21" s="45"/>
      <c r="K21" s="45"/>
      <c r="L21" s="11"/>
      <c r="M21" s="45"/>
    </row>
    <row r="22" spans="1:13" ht="12.75" customHeight="1">
      <c r="A22" s="18"/>
      <c r="B22" s="19"/>
      <c r="C22" s="19"/>
      <c r="D22" s="19"/>
      <c r="E22" s="19"/>
      <c r="F22" s="19"/>
      <c r="G22" s="19"/>
      <c r="H22" s="19"/>
      <c r="I22" s="47"/>
      <c r="J22" s="47" t="s">
        <v>30</v>
      </c>
      <c r="K22" s="48">
        <f>SUM(K9:K21)</f>
        <v>0</v>
      </c>
      <c r="L22" s="44"/>
      <c r="M22" s="48">
        <f>SUM(M9:M21)</f>
        <v>0</v>
      </c>
    </row>
    <row r="23" spans="1:1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30.75" customHeight="1">
      <c r="A24" s="2"/>
      <c r="B24" s="369" t="s">
        <v>31</v>
      </c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</row>
    <row r="25" spans="1:13" ht="16.5" customHeight="1">
      <c r="A25" s="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23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6.5" customHeight="1">
      <c r="A27" s="2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sheetProtection selectLockedCells="1" selectUnlockedCells="1"/>
  <mergeCells count="5">
    <mergeCell ref="B24:M24"/>
    <mergeCell ref="A1:M1"/>
    <mergeCell ref="A2:C2"/>
    <mergeCell ref="L2:M2"/>
    <mergeCell ref="A5:M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1"/>
  <sheetViews>
    <sheetView zoomScale="80" zoomScaleNormal="80" zoomScalePageLayoutView="0" workbookViewId="0" topLeftCell="A4">
      <selection activeCell="K26" sqref="K26"/>
    </sheetView>
  </sheetViews>
  <sheetFormatPr defaultColWidth="9.140625" defaultRowHeight="12.75"/>
  <cols>
    <col min="1" max="1" width="5.57421875" style="2" customWidth="1"/>
    <col min="2" max="2" width="20.421875" style="2" customWidth="1"/>
    <col min="3" max="3" width="16.28125" style="2" customWidth="1"/>
    <col min="4" max="4" width="17.140625" style="2" customWidth="1"/>
    <col min="5" max="5" width="11.7109375" style="2" customWidth="1"/>
    <col min="6" max="6" width="12.140625" style="2" customWidth="1"/>
    <col min="7" max="7" width="13.8515625" style="2" customWidth="1"/>
    <col min="8" max="8" width="11.28125" style="2" customWidth="1"/>
    <col min="9" max="9" width="11.140625" style="2" customWidth="1"/>
    <col min="10" max="10" width="12.7109375" style="2" customWidth="1"/>
    <col min="11" max="11" width="9.421875" style="2" customWidth="1"/>
    <col min="12" max="12" width="11.421875" style="2" customWidth="1"/>
    <col min="13" max="13" width="11.8515625" style="2" customWidth="1"/>
    <col min="14" max="16384" width="9.140625" style="2" customWidth="1"/>
  </cols>
  <sheetData>
    <row r="1" spans="1:250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 customHeight="1">
      <c r="A2" s="371" t="s">
        <v>0</v>
      </c>
      <c r="B2" s="371"/>
      <c r="C2" s="371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>
      <c r="A3" s="2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5" spans="1:13" ht="36.75" customHeight="1">
      <c r="A5" s="394" t="s">
        <v>1169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7" spans="1:13" ht="39.7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24.75" customHeight="1">
      <c r="A9" s="5">
        <v>1</v>
      </c>
      <c r="B9" s="4"/>
      <c r="C9" s="4" t="s">
        <v>519</v>
      </c>
      <c r="D9" s="5" t="s">
        <v>51</v>
      </c>
      <c r="E9" s="5" t="s">
        <v>182</v>
      </c>
      <c r="F9" s="189">
        <v>2376</v>
      </c>
      <c r="G9" s="5" t="s">
        <v>520</v>
      </c>
      <c r="H9" s="71"/>
      <c r="I9" s="5"/>
      <c r="J9" s="45"/>
      <c r="K9" s="45"/>
      <c r="L9" s="11"/>
      <c r="M9" s="45"/>
    </row>
    <row r="10" spans="1:13" ht="24.75" customHeight="1">
      <c r="A10" s="5">
        <v>2</v>
      </c>
      <c r="B10" s="4"/>
      <c r="C10" s="4" t="s">
        <v>521</v>
      </c>
      <c r="D10" s="5" t="s">
        <v>51</v>
      </c>
      <c r="E10" s="85" t="s">
        <v>522</v>
      </c>
      <c r="F10" s="189">
        <v>1620</v>
      </c>
      <c r="G10" s="5" t="s">
        <v>523</v>
      </c>
      <c r="H10" s="71"/>
      <c r="I10" s="5"/>
      <c r="J10" s="45"/>
      <c r="K10" s="45"/>
      <c r="L10" s="11"/>
      <c r="M10" s="45"/>
    </row>
    <row r="11" spans="1:13" ht="24.75" customHeight="1">
      <c r="A11" s="5">
        <v>3</v>
      </c>
      <c r="B11" s="4"/>
      <c r="C11" s="4" t="s">
        <v>524</v>
      </c>
      <c r="D11" s="5" t="s">
        <v>51</v>
      </c>
      <c r="E11" s="5" t="s">
        <v>525</v>
      </c>
      <c r="F11" s="189">
        <v>2070</v>
      </c>
      <c r="G11" s="5" t="s">
        <v>526</v>
      </c>
      <c r="H11" s="71"/>
      <c r="I11" s="5"/>
      <c r="J11" s="45"/>
      <c r="K11" s="45"/>
      <c r="L11" s="11"/>
      <c r="M11" s="45"/>
    </row>
    <row r="12" spans="1:13" ht="24.75" customHeight="1">
      <c r="A12" s="5">
        <v>4</v>
      </c>
      <c r="B12" s="4"/>
      <c r="C12" s="4" t="s">
        <v>527</v>
      </c>
      <c r="D12" s="5" t="s">
        <v>51</v>
      </c>
      <c r="E12" s="5" t="s">
        <v>49</v>
      </c>
      <c r="F12" s="189">
        <v>1980</v>
      </c>
      <c r="G12" s="5" t="s">
        <v>528</v>
      </c>
      <c r="H12" s="71"/>
      <c r="I12" s="5"/>
      <c r="J12" s="45"/>
      <c r="K12" s="45"/>
      <c r="L12" s="11"/>
      <c r="M12" s="45"/>
    </row>
    <row r="13" spans="1:13" ht="24.75" customHeight="1">
      <c r="A13" s="5">
        <v>5</v>
      </c>
      <c r="B13" s="4"/>
      <c r="C13" s="4" t="s">
        <v>527</v>
      </c>
      <c r="D13" s="5" t="s">
        <v>51</v>
      </c>
      <c r="E13" s="5" t="s">
        <v>73</v>
      </c>
      <c r="F13" s="189">
        <v>450</v>
      </c>
      <c r="G13" s="5" t="s">
        <v>528</v>
      </c>
      <c r="H13" s="71"/>
      <c r="I13" s="5"/>
      <c r="J13" s="45"/>
      <c r="K13" s="45"/>
      <c r="L13" s="11"/>
      <c r="M13" s="45"/>
    </row>
    <row r="14" spans="1:13" ht="24.75" customHeight="1">
      <c r="A14" s="5">
        <v>6</v>
      </c>
      <c r="B14" s="4"/>
      <c r="C14" s="4" t="s">
        <v>529</v>
      </c>
      <c r="D14" s="5" t="s">
        <v>51</v>
      </c>
      <c r="E14" s="5" t="s">
        <v>530</v>
      </c>
      <c r="F14" s="189">
        <v>180</v>
      </c>
      <c r="G14" s="5" t="s">
        <v>531</v>
      </c>
      <c r="H14" s="71"/>
      <c r="I14" s="5"/>
      <c r="J14" s="45"/>
      <c r="K14" s="45"/>
      <c r="L14" s="11"/>
      <c r="M14" s="45"/>
    </row>
    <row r="15" spans="1:13" ht="24.75" customHeight="1">
      <c r="A15" s="5">
        <v>7</v>
      </c>
      <c r="B15" s="4"/>
      <c r="C15" s="4" t="s">
        <v>529</v>
      </c>
      <c r="D15" s="5" t="s">
        <v>51</v>
      </c>
      <c r="E15" s="5" t="s">
        <v>532</v>
      </c>
      <c r="F15" s="189">
        <v>180</v>
      </c>
      <c r="G15" s="5" t="s">
        <v>531</v>
      </c>
      <c r="H15" s="71"/>
      <c r="I15" s="5"/>
      <c r="J15" s="45"/>
      <c r="K15" s="45"/>
      <c r="L15" s="11"/>
      <c r="M15" s="45"/>
    </row>
    <row r="16" spans="1:13" ht="24.75" customHeight="1">
      <c r="A16" s="5">
        <v>8</v>
      </c>
      <c r="B16" s="4"/>
      <c r="C16" s="4" t="s">
        <v>529</v>
      </c>
      <c r="D16" s="5" t="s">
        <v>51</v>
      </c>
      <c r="E16" s="5" t="s">
        <v>533</v>
      </c>
      <c r="F16" s="189">
        <v>180</v>
      </c>
      <c r="G16" s="5" t="s">
        <v>531</v>
      </c>
      <c r="H16" s="71"/>
      <c r="I16" s="5"/>
      <c r="J16" s="45"/>
      <c r="K16" s="45"/>
      <c r="L16" s="11"/>
      <c r="M16" s="45"/>
    </row>
    <row r="17" spans="1:13" ht="24.75" customHeight="1">
      <c r="A17" s="5">
        <v>9</v>
      </c>
      <c r="B17" s="4"/>
      <c r="C17" s="4" t="s">
        <v>534</v>
      </c>
      <c r="D17" s="5" t="s">
        <v>51</v>
      </c>
      <c r="E17" s="5" t="s">
        <v>49</v>
      </c>
      <c r="F17" s="189">
        <v>560</v>
      </c>
      <c r="G17" s="5" t="s">
        <v>535</v>
      </c>
      <c r="H17" s="71"/>
      <c r="I17" s="5"/>
      <c r="J17" s="45"/>
      <c r="K17" s="45"/>
      <c r="L17" s="11"/>
      <c r="M17" s="45"/>
    </row>
    <row r="18" spans="1:13" ht="24.75" customHeight="1">
      <c r="A18" s="5">
        <v>10</v>
      </c>
      <c r="B18" s="4"/>
      <c r="C18" s="4" t="s">
        <v>534</v>
      </c>
      <c r="D18" s="5" t="s">
        <v>51</v>
      </c>
      <c r="E18" s="5" t="s">
        <v>536</v>
      </c>
      <c r="F18" s="189">
        <v>224</v>
      </c>
      <c r="G18" s="5" t="s">
        <v>535</v>
      </c>
      <c r="H18" s="71"/>
      <c r="I18" s="5"/>
      <c r="J18" s="45"/>
      <c r="K18" s="45"/>
      <c r="L18" s="11"/>
      <c r="M18" s="45"/>
    </row>
    <row r="19" spans="1:13" ht="45" customHeight="1">
      <c r="A19" s="5">
        <v>11</v>
      </c>
      <c r="B19" s="4"/>
      <c r="C19" s="4" t="s">
        <v>537</v>
      </c>
      <c r="D19" s="5" t="s">
        <v>51</v>
      </c>
      <c r="E19" s="5" t="s">
        <v>538</v>
      </c>
      <c r="F19" s="189">
        <v>180</v>
      </c>
      <c r="G19" s="5" t="s">
        <v>531</v>
      </c>
      <c r="H19" s="71"/>
      <c r="I19" s="5"/>
      <c r="J19" s="45"/>
      <c r="K19" s="45"/>
      <c r="L19" s="11"/>
      <c r="M19" s="45"/>
    </row>
    <row r="20" spans="1:13" ht="45" customHeight="1">
      <c r="A20" s="5">
        <v>12</v>
      </c>
      <c r="B20" s="4"/>
      <c r="C20" s="4" t="s">
        <v>537</v>
      </c>
      <c r="D20" s="5" t="s">
        <v>51</v>
      </c>
      <c r="E20" s="5" t="s">
        <v>539</v>
      </c>
      <c r="F20" s="189">
        <v>90</v>
      </c>
      <c r="G20" s="5" t="s">
        <v>531</v>
      </c>
      <c r="H20" s="71"/>
      <c r="I20" s="5"/>
      <c r="J20" s="45"/>
      <c r="K20" s="45"/>
      <c r="L20" s="11"/>
      <c r="M20" s="45"/>
    </row>
    <row r="21" spans="1:13" ht="45" customHeight="1">
      <c r="A21" s="5">
        <v>13</v>
      </c>
      <c r="B21" s="4"/>
      <c r="C21" s="4" t="s">
        <v>537</v>
      </c>
      <c r="D21" s="5" t="s">
        <v>51</v>
      </c>
      <c r="E21" s="5" t="s">
        <v>540</v>
      </c>
      <c r="F21" s="189">
        <v>90</v>
      </c>
      <c r="G21" s="5" t="s">
        <v>531</v>
      </c>
      <c r="H21" s="71"/>
      <c r="I21" s="5"/>
      <c r="J21" s="45"/>
      <c r="K21" s="45"/>
      <c r="L21" s="11"/>
      <c r="M21" s="45"/>
    </row>
    <row r="22" spans="1:13" ht="24.75" customHeight="1">
      <c r="A22" s="5">
        <v>14</v>
      </c>
      <c r="B22" s="4"/>
      <c r="C22" s="4" t="s">
        <v>529</v>
      </c>
      <c r="D22" s="5" t="s">
        <v>51</v>
      </c>
      <c r="E22" s="5" t="s">
        <v>541</v>
      </c>
      <c r="F22" s="189">
        <v>180</v>
      </c>
      <c r="G22" s="5" t="s">
        <v>531</v>
      </c>
      <c r="H22" s="71"/>
      <c r="I22" s="5"/>
      <c r="J22" s="45"/>
      <c r="K22" s="45"/>
      <c r="L22" s="11"/>
      <c r="M22" s="45"/>
    </row>
    <row r="23" spans="1:13" ht="24.75" customHeight="1">
      <c r="A23" s="5">
        <v>15</v>
      </c>
      <c r="B23" s="4"/>
      <c r="C23" s="4" t="s">
        <v>542</v>
      </c>
      <c r="D23" s="5" t="s">
        <v>51</v>
      </c>
      <c r="E23" s="5" t="s">
        <v>543</v>
      </c>
      <c r="F23" s="189">
        <v>90</v>
      </c>
      <c r="G23" s="5" t="s">
        <v>531</v>
      </c>
      <c r="H23" s="71"/>
      <c r="I23" s="5"/>
      <c r="J23" s="45"/>
      <c r="K23" s="45"/>
      <c r="L23" s="11"/>
      <c r="M23" s="45"/>
    </row>
    <row r="24" spans="1:13" ht="24.75" customHeight="1">
      <c r="A24" s="5">
        <v>16</v>
      </c>
      <c r="B24" s="74"/>
      <c r="C24" s="74" t="s">
        <v>542</v>
      </c>
      <c r="D24" s="73" t="s">
        <v>51</v>
      </c>
      <c r="E24" s="73" t="s">
        <v>544</v>
      </c>
      <c r="F24" s="190">
        <v>180</v>
      </c>
      <c r="G24" s="73" t="s">
        <v>531</v>
      </c>
      <c r="H24" s="76"/>
      <c r="I24" s="73"/>
      <c r="J24" s="121"/>
      <c r="K24" s="45"/>
      <c r="L24" s="11"/>
      <c r="M24" s="45"/>
    </row>
    <row r="25" spans="1:13" ht="24.75" customHeight="1">
      <c r="A25" s="5">
        <v>17</v>
      </c>
      <c r="B25" s="74"/>
      <c r="C25" s="74" t="s">
        <v>521</v>
      </c>
      <c r="D25" s="73" t="s">
        <v>178</v>
      </c>
      <c r="E25" s="73" t="s">
        <v>702</v>
      </c>
      <c r="F25" s="190">
        <v>180</v>
      </c>
      <c r="G25" s="73" t="s">
        <v>531</v>
      </c>
      <c r="H25" s="76"/>
      <c r="I25" s="73"/>
      <c r="J25" s="121"/>
      <c r="K25" s="45"/>
      <c r="L25" s="11"/>
      <c r="M25" s="45"/>
    </row>
    <row r="26" spans="1:13" ht="16.5" customHeight="1">
      <c r="A26" s="18"/>
      <c r="B26" s="19"/>
      <c r="C26" s="19"/>
      <c r="D26" s="19"/>
      <c r="E26" s="19"/>
      <c r="F26" s="186"/>
      <c r="G26" s="186"/>
      <c r="H26" s="186"/>
      <c r="I26" s="186" t="s">
        <v>93</v>
      </c>
      <c r="J26" s="191"/>
      <c r="K26" s="111">
        <f>SUM(K9:K25)</f>
        <v>0</v>
      </c>
      <c r="L26" s="71"/>
      <c r="M26" s="45">
        <f>SUM(M9:M25)</f>
        <v>0</v>
      </c>
    </row>
    <row r="27" ht="12.75" customHeight="1"/>
    <row r="28" spans="2:13" ht="23.25" customHeight="1">
      <c r="B28" s="371" t="s">
        <v>31</v>
      </c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</row>
    <row r="29" spans="2:13" ht="15.7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1" spans="2:13" ht="14.25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sheetProtection selectLockedCells="1" selectUnlockedCells="1"/>
  <mergeCells count="5">
    <mergeCell ref="A1:M1"/>
    <mergeCell ref="A2:C2"/>
    <mergeCell ref="L2:M2"/>
    <mergeCell ref="A5:M5"/>
    <mergeCell ref="B28:M2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9.7109375" style="0" customWidth="1"/>
    <col min="4" max="4" width="19.28125" style="0" customWidth="1"/>
    <col min="5" max="5" width="10.8515625" style="0" customWidth="1"/>
    <col min="6" max="6" width="12.140625" style="0" customWidth="1"/>
    <col min="7" max="7" width="13.8515625" style="0" customWidth="1"/>
    <col min="8" max="8" width="11.28125" style="0" customWidth="1"/>
    <col min="9" max="9" width="11.140625" style="0" customWidth="1"/>
    <col min="10" max="10" width="11.57421875" style="0" customWidth="1"/>
    <col min="11" max="11" width="9.421875" style="0" customWidth="1"/>
    <col min="12" max="12" width="11.421875" style="0" customWidth="1"/>
    <col min="13" max="13" width="11.85156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="2" customFormat="1" ht="12"/>
    <row r="5" spans="1:13" s="2" customFormat="1" ht="36.75" customHeight="1">
      <c r="A5" s="373" t="s">
        <v>1168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2" customFormat="1" ht="53.2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s="2" customFormat="1" ht="1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s="2" customFormat="1" ht="24.75" customHeight="1">
      <c r="A9" s="5">
        <v>1</v>
      </c>
      <c r="B9" s="77"/>
      <c r="C9" s="4" t="s">
        <v>545</v>
      </c>
      <c r="D9" s="5" t="s">
        <v>51</v>
      </c>
      <c r="E9" s="5" t="s">
        <v>258</v>
      </c>
      <c r="F9" s="194">
        <v>990</v>
      </c>
      <c r="G9" s="5" t="s">
        <v>196</v>
      </c>
      <c r="H9" s="71"/>
      <c r="I9" s="5"/>
      <c r="J9" s="12"/>
      <c r="K9" s="10"/>
      <c r="L9" s="11"/>
      <c r="M9" s="10"/>
    </row>
    <row r="10" spans="1:16" s="2" customFormat="1" ht="24.75" customHeight="1">
      <c r="A10" s="5">
        <v>2</v>
      </c>
      <c r="B10" s="4"/>
      <c r="C10" s="4" t="s">
        <v>545</v>
      </c>
      <c r="D10" s="5" t="s">
        <v>51</v>
      </c>
      <c r="E10" s="5" t="s">
        <v>247</v>
      </c>
      <c r="F10" s="194">
        <v>900</v>
      </c>
      <c r="G10" s="5" t="s">
        <v>196</v>
      </c>
      <c r="H10" s="71"/>
      <c r="I10" s="5"/>
      <c r="J10" s="126"/>
      <c r="K10" s="10"/>
      <c r="L10" s="11"/>
      <c r="M10" s="10"/>
      <c r="N10" s="378"/>
      <c r="O10" s="378"/>
      <c r="P10" s="378"/>
    </row>
    <row r="11" spans="1:13" s="2" customFormat="1" ht="24.75" customHeight="1">
      <c r="A11" s="73">
        <v>3</v>
      </c>
      <c r="B11" s="74"/>
      <c r="C11" s="74" t="s">
        <v>545</v>
      </c>
      <c r="D11" s="73" t="s">
        <v>51</v>
      </c>
      <c r="E11" s="73" t="s">
        <v>248</v>
      </c>
      <c r="F11" s="195">
        <v>780</v>
      </c>
      <c r="G11" s="73" t="s">
        <v>196</v>
      </c>
      <c r="H11" s="76"/>
      <c r="I11" s="73"/>
      <c r="J11" s="196"/>
      <c r="K11" s="10"/>
      <c r="L11" s="11"/>
      <c r="M11" s="10"/>
    </row>
    <row r="12" spans="1:13" s="2" customFormat="1" ht="15" customHeight="1">
      <c r="A12" s="18"/>
      <c r="B12" s="19"/>
      <c r="C12" s="19"/>
      <c r="D12" s="19"/>
      <c r="E12" s="19"/>
      <c r="F12" s="19"/>
      <c r="G12" s="19"/>
      <c r="H12" s="19"/>
      <c r="I12" s="19"/>
      <c r="J12" s="47" t="s">
        <v>30</v>
      </c>
      <c r="K12" s="111">
        <f>SUM(K9:K11)</f>
        <v>0</v>
      </c>
      <c r="L12" s="44"/>
      <c r="M12" s="10">
        <f>SUM(M9:M11)</f>
        <v>0</v>
      </c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197"/>
      <c r="K14" s="2"/>
      <c r="L14" s="2"/>
      <c r="M14" s="2"/>
    </row>
    <row r="15" spans="1:13" ht="30.75" customHeight="1">
      <c r="A15" s="2"/>
      <c r="B15" s="369" t="s">
        <v>31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 customHeight="1">
      <c r="A17" s="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</sheetData>
  <sheetProtection selectLockedCells="1" selectUnlockedCells="1"/>
  <mergeCells count="6">
    <mergeCell ref="A1:M1"/>
    <mergeCell ref="A2:C2"/>
    <mergeCell ref="L2:M2"/>
    <mergeCell ref="A5:M5"/>
    <mergeCell ref="N10:P10"/>
    <mergeCell ref="B15:M1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zoomScale="80" zoomScaleNormal="80" zoomScalePageLayoutView="0" workbookViewId="0" topLeftCell="A4">
      <selection activeCell="A5" sqref="A5:M5"/>
    </sheetView>
  </sheetViews>
  <sheetFormatPr defaultColWidth="9.140625" defaultRowHeight="12.75"/>
  <cols>
    <col min="1" max="1" width="5.57421875" style="2" customWidth="1"/>
    <col min="2" max="2" width="20.421875" style="2" customWidth="1"/>
    <col min="3" max="3" width="15.421875" style="2" customWidth="1"/>
    <col min="4" max="4" width="17.140625" style="2" customWidth="1"/>
    <col min="5" max="5" width="10.8515625" style="2" customWidth="1"/>
    <col min="6" max="6" width="12.140625" style="2" customWidth="1"/>
    <col min="7" max="7" width="13.8515625" style="2" customWidth="1"/>
    <col min="8" max="8" width="10.7109375" style="2" customWidth="1"/>
    <col min="9" max="9" width="11.140625" style="2" customWidth="1"/>
    <col min="10" max="10" width="11.57421875" style="2" customWidth="1"/>
    <col min="11" max="11" width="9.421875" style="2" customWidth="1"/>
    <col min="12" max="12" width="11.421875" style="2" customWidth="1"/>
    <col min="13" max="13" width="11.8515625" style="2" customWidth="1"/>
    <col min="14" max="16384" width="9.140625" style="2" customWidth="1"/>
  </cols>
  <sheetData>
    <row r="1" spans="1:251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2.75" customHeight="1">
      <c r="A2" s="371" t="s">
        <v>0</v>
      </c>
      <c r="B2" s="371"/>
      <c r="C2" s="371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12.75">
      <c r="A3" s="2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5" spans="1:13" ht="36.75" customHeight="1">
      <c r="A5" s="394" t="s">
        <v>1167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7" spans="1:13" ht="51.7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24.75" customHeight="1">
      <c r="A9" s="5">
        <v>1</v>
      </c>
      <c r="B9" s="4"/>
      <c r="C9" s="4" t="s">
        <v>546</v>
      </c>
      <c r="D9" s="5" t="s">
        <v>35</v>
      </c>
      <c r="E9" s="5" t="s">
        <v>547</v>
      </c>
      <c r="F9" s="71">
        <v>540</v>
      </c>
      <c r="G9" s="5" t="s">
        <v>117</v>
      </c>
      <c r="H9" s="71"/>
      <c r="I9" s="5"/>
      <c r="J9" s="45"/>
      <c r="K9" s="45"/>
      <c r="L9" s="11"/>
      <c r="M9" s="45"/>
    </row>
    <row r="10" spans="1:13" ht="24.75" customHeight="1">
      <c r="A10" s="5">
        <v>2</v>
      </c>
      <c r="B10" s="4"/>
      <c r="C10" s="4" t="s">
        <v>548</v>
      </c>
      <c r="D10" s="5" t="s">
        <v>35</v>
      </c>
      <c r="E10" s="5" t="s">
        <v>105</v>
      </c>
      <c r="F10" s="71">
        <v>1200</v>
      </c>
      <c r="G10" s="5" t="s">
        <v>117</v>
      </c>
      <c r="H10" s="71"/>
      <c r="I10" s="5"/>
      <c r="J10" s="45"/>
      <c r="K10" s="45"/>
      <c r="L10" s="11"/>
      <c r="M10" s="45"/>
    </row>
    <row r="11" spans="1:13" ht="24.75" customHeight="1">
      <c r="A11" s="5">
        <v>3</v>
      </c>
      <c r="B11" s="4"/>
      <c r="C11" s="4" t="s">
        <v>549</v>
      </c>
      <c r="D11" s="5" t="s">
        <v>35</v>
      </c>
      <c r="E11" s="5" t="s">
        <v>105</v>
      </c>
      <c r="F11" s="71">
        <v>1000</v>
      </c>
      <c r="G11" s="5" t="s">
        <v>176</v>
      </c>
      <c r="H11" s="71"/>
      <c r="I11" s="5"/>
      <c r="J11" s="45"/>
      <c r="K11" s="45"/>
      <c r="L11" s="11"/>
      <c r="M11" s="45"/>
    </row>
    <row r="12" spans="1:13" ht="24.75" customHeight="1">
      <c r="A12" s="5">
        <v>4</v>
      </c>
      <c r="B12" s="4"/>
      <c r="C12" s="4" t="s">
        <v>550</v>
      </c>
      <c r="D12" s="5" t="s">
        <v>35</v>
      </c>
      <c r="E12" s="5" t="s">
        <v>551</v>
      </c>
      <c r="F12" s="71">
        <v>660</v>
      </c>
      <c r="G12" s="5" t="s">
        <v>117</v>
      </c>
      <c r="H12" s="71"/>
      <c r="I12" s="5"/>
      <c r="J12" s="45"/>
      <c r="K12" s="45"/>
      <c r="L12" s="11"/>
      <c r="M12" s="45"/>
    </row>
    <row r="13" spans="1:13" ht="24.75" customHeight="1">
      <c r="A13" s="5">
        <v>5</v>
      </c>
      <c r="B13" s="4"/>
      <c r="C13" s="4" t="s">
        <v>550</v>
      </c>
      <c r="D13" s="5" t="s">
        <v>35</v>
      </c>
      <c r="E13" s="5" t="s">
        <v>552</v>
      </c>
      <c r="F13" s="71">
        <v>660</v>
      </c>
      <c r="G13" s="5" t="s">
        <v>117</v>
      </c>
      <c r="H13" s="71"/>
      <c r="I13" s="5"/>
      <c r="J13" s="45"/>
      <c r="K13" s="45"/>
      <c r="L13" s="11"/>
      <c r="M13" s="45"/>
    </row>
    <row r="14" spans="1:13" ht="24.75" customHeight="1">
      <c r="A14" s="5">
        <v>6</v>
      </c>
      <c r="B14" s="4"/>
      <c r="C14" s="4" t="s">
        <v>553</v>
      </c>
      <c r="D14" s="5" t="s">
        <v>35</v>
      </c>
      <c r="E14" s="5" t="s">
        <v>554</v>
      </c>
      <c r="F14" s="71">
        <v>300</v>
      </c>
      <c r="G14" s="5" t="s">
        <v>117</v>
      </c>
      <c r="H14" s="71"/>
      <c r="I14" s="5"/>
      <c r="J14" s="45"/>
      <c r="K14" s="45"/>
      <c r="L14" s="11"/>
      <c r="M14" s="45"/>
    </row>
    <row r="15" spans="1:13" ht="24.75" customHeight="1">
      <c r="A15" s="5">
        <v>7</v>
      </c>
      <c r="B15" s="4"/>
      <c r="C15" s="4" t="s">
        <v>555</v>
      </c>
      <c r="D15" s="5" t="s">
        <v>35</v>
      </c>
      <c r="E15" s="5" t="s">
        <v>556</v>
      </c>
      <c r="F15" s="189">
        <v>3150</v>
      </c>
      <c r="G15" s="5" t="s">
        <v>176</v>
      </c>
      <c r="H15" s="71"/>
      <c r="I15" s="5"/>
      <c r="J15" s="45"/>
      <c r="K15" s="45"/>
      <c r="L15" s="11"/>
      <c r="M15" s="45"/>
    </row>
    <row r="16" spans="1:13" ht="24.75" customHeight="1">
      <c r="A16" s="5">
        <v>8</v>
      </c>
      <c r="B16" s="4"/>
      <c r="C16" s="4" t="s">
        <v>557</v>
      </c>
      <c r="D16" s="5" t="s">
        <v>35</v>
      </c>
      <c r="E16" s="5" t="s">
        <v>558</v>
      </c>
      <c r="F16" s="71">
        <v>20</v>
      </c>
      <c r="G16" s="5" t="s">
        <v>117</v>
      </c>
      <c r="H16" s="71"/>
      <c r="I16" s="5"/>
      <c r="J16" s="45"/>
      <c r="K16" s="45"/>
      <c r="L16" s="11"/>
      <c r="M16" s="45"/>
    </row>
    <row r="17" spans="1:13" ht="24.75" customHeight="1">
      <c r="A17" s="5">
        <v>9</v>
      </c>
      <c r="B17" s="74"/>
      <c r="C17" s="74" t="s">
        <v>549</v>
      </c>
      <c r="D17" s="73" t="s">
        <v>559</v>
      </c>
      <c r="E17" s="73" t="s">
        <v>560</v>
      </c>
      <c r="F17" s="76">
        <v>10</v>
      </c>
      <c r="G17" s="73" t="s">
        <v>561</v>
      </c>
      <c r="H17" s="76"/>
      <c r="I17" s="73"/>
      <c r="J17" s="121"/>
      <c r="K17" s="45"/>
      <c r="L17" s="11"/>
      <c r="M17" s="45"/>
    </row>
    <row r="18" spans="1:13" ht="16.5" customHeight="1">
      <c r="A18" s="18"/>
      <c r="B18" s="19"/>
      <c r="C18" s="19"/>
      <c r="D18" s="19"/>
      <c r="E18" s="19"/>
      <c r="F18" s="19"/>
      <c r="G18" s="19"/>
      <c r="H18" s="19"/>
      <c r="I18" s="19"/>
      <c r="J18" s="21" t="s">
        <v>93</v>
      </c>
      <c r="K18" s="60">
        <f>SUM(K9:K17)</f>
        <v>0</v>
      </c>
      <c r="L18" s="44"/>
      <c r="M18" s="48">
        <f>SUM(M9:M17)</f>
        <v>0</v>
      </c>
    </row>
    <row r="19" spans="2:13" ht="12.75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2:13" ht="19.5" customHeight="1">
      <c r="B20" s="398" t="s">
        <v>562</v>
      </c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</row>
    <row r="21" spans="2:13" ht="36" customHeight="1">
      <c r="B21" s="398" t="s">
        <v>563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</row>
    <row r="22" spans="2:13" ht="22.5" customHeight="1">
      <c r="B22" s="398" t="s">
        <v>564</v>
      </c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</row>
    <row r="23" spans="2:13" ht="12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2:13" ht="32.25" customHeight="1">
      <c r="B24" s="371" t="s">
        <v>31</v>
      </c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</row>
    <row r="25" spans="2:13" ht="15.7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7" spans="2:13" ht="1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sheetProtection selectLockedCells="1" selectUnlockedCells="1"/>
  <mergeCells count="8">
    <mergeCell ref="B22:M22"/>
    <mergeCell ref="B24:M24"/>
    <mergeCell ref="A1:M1"/>
    <mergeCell ref="A2:C2"/>
    <mergeCell ref="L2:M2"/>
    <mergeCell ref="A5:M5"/>
    <mergeCell ref="B20:M20"/>
    <mergeCell ref="B21:M2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5"/>
  <sheetViews>
    <sheetView zoomScale="90" zoomScaleNormal="90" zoomScalePageLayoutView="0" workbookViewId="0" topLeftCell="A1">
      <selection activeCell="A5" sqref="A5:M5"/>
    </sheetView>
  </sheetViews>
  <sheetFormatPr defaultColWidth="9.140625" defaultRowHeight="12.75"/>
  <cols>
    <col min="1" max="1" width="5.57421875" style="2" customWidth="1"/>
    <col min="2" max="2" width="20.421875" style="2" customWidth="1"/>
    <col min="3" max="3" width="15.421875" style="2" customWidth="1"/>
    <col min="4" max="4" width="17.140625" style="2" customWidth="1"/>
    <col min="5" max="5" width="10.8515625" style="2" customWidth="1"/>
    <col min="6" max="6" width="12.140625" style="2" customWidth="1"/>
    <col min="7" max="7" width="13.8515625" style="2" customWidth="1"/>
    <col min="8" max="8" width="11.00390625" style="2" customWidth="1"/>
    <col min="9" max="9" width="11.140625" style="2" customWidth="1"/>
    <col min="10" max="10" width="11.57421875" style="2" customWidth="1"/>
    <col min="11" max="11" width="9.421875" style="2" customWidth="1"/>
    <col min="12" max="12" width="11.421875" style="2" customWidth="1"/>
    <col min="13" max="13" width="11.8515625" style="2" customWidth="1"/>
    <col min="14" max="16384" width="9.140625" style="2" customWidth="1"/>
  </cols>
  <sheetData>
    <row r="1" spans="1:252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.75" customHeight="1">
      <c r="A2" s="371" t="s">
        <v>0</v>
      </c>
      <c r="B2" s="371"/>
      <c r="C2" s="371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.75">
      <c r="A3" s="2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5" spans="1:13" ht="36.75" customHeight="1">
      <c r="A5" s="394" t="s">
        <v>1166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7" spans="1:13" ht="55.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24.75" customHeight="1">
      <c r="A9" s="8">
        <v>1</v>
      </c>
      <c r="B9" s="4"/>
      <c r="C9" s="4" t="s">
        <v>565</v>
      </c>
      <c r="D9" s="5" t="s">
        <v>51</v>
      </c>
      <c r="E9" s="5" t="s">
        <v>566</v>
      </c>
      <c r="F9" s="8">
        <v>60</v>
      </c>
      <c r="G9" s="5">
        <v>30</v>
      </c>
      <c r="H9" s="71"/>
      <c r="I9" s="5"/>
      <c r="J9" s="10"/>
      <c r="K9" s="10"/>
      <c r="L9" s="11"/>
      <c r="M9" s="10"/>
    </row>
    <row r="10" spans="1:13" ht="24.75" customHeight="1">
      <c r="A10" s="5">
        <v>2</v>
      </c>
      <c r="B10" s="4"/>
      <c r="C10" s="4" t="s">
        <v>565</v>
      </c>
      <c r="D10" s="5" t="s">
        <v>51</v>
      </c>
      <c r="E10" s="5" t="s">
        <v>99</v>
      </c>
      <c r="F10" s="8">
        <v>360</v>
      </c>
      <c r="G10" s="5">
        <v>30</v>
      </c>
      <c r="H10" s="71"/>
      <c r="I10" s="5"/>
      <c r="J10" s="10"/>
      <c r="K10" s="10"/>
      <c r="L10" s="11"/>
      <c r="M10" s="10"/>
    </row>
    <row r="11" spans="1:13" ht="24.75" customHeight="1">
      <c r="A11" s="8">
        <v>3</v>
      </c>
      <c r="B11" s="4"/>
      <c r="C11" s="4" t="s">
        <v>565</v>
      </c>
      <c r="D11" s="5" t="s">
        <v>299</v>
      </c>
      <c r="E11" s="5" t="s">
        <v>567</v>
      </c>
      <c r="F11" s="8">
        <v>180</v>
      </c>
      <c r="G11" s="5">
        <v>10</v>
      </c>
      <c r="H11" s="71"/>
      <c r="I11" s="5"/>
      <c r="J11" s="10"/>
      <c r="K11" s="10"/>
      <c r="L11" s="11"/>
      <c r="M11" s="10"/>
    </row>
    <row r="12" spans="1:13" ht="24.75" customHeight="1">
      <c r="A12" s="8">
        <v>4</v>
      </c>
      <c r="B12" s="4"/>
      <c r="C12" s="4" t="s">
        <v>568</v>
      </c>
      <c r="D12" s="5" t="s">
        <v>51</v>
      </c>
      <c r="E12" s="5" t="s">
        <v>97</v>
      </c>
      <c r="F12" s="8">
        <v>800</v>
      </c>
      <c r="G12" s="5" t="s">
        <v>569</v>
      </c>
      <c r="H12" s="71"/>
      <c r="I12" s="5"/>
      <c r="J12" s="10"/>
      <c r="K12" s="10"/>
      <c r="L12" s="11"/>
      <c r="M12" s="10"/>
    </row>
    <row r="13" spans="1:13" ht="24.75" customHeight="1">
      <c r="A13" s="5">
        <v>5</v>
      </c>
      <c r="B13" s="4"/>
      <c r="C13" s="4" t="s">
        <v>568</v>
      </c>
      <c r="D13" s="5" t="s">
        <v>51</v>
      </c>
      <c r="E13" s="5" t="s">
        <v>47</v>
      </c>
      <c r="F13" s="8">
        <v>250</v>
      </c>
      <c r="G13" s="5" t="s">
        <v>569</v>
      </c>
      <c r="H13" s="71"/>
      <c r="I13" s="5"/>
      <c r="J13" s="10"/>
      <c r="K13" s="10"/>
      <c r="L13" s="11"/>
      <c r="M13" s="10"/>
    </row>
    <row r="14" spans="1:13" ht="24.75" customHeight="1">
      <c r="A14" s="8">
        <v>6</v>
      </c>
      <c r="B14" s="4"/>
      <c r="C14" s="4" t="s">
        <v>570</v>
      </c>
      <c r="D14" s="5" t="s">
        <v>51</v>
      </c>
      <c r="E14" s="5" t="s">
        <v>73</v>
      </c>
      <c r="F14" s="8">
        <v>680</v>
      </c>
      <c r="G14" s="5">
        <v>20</v>
      </c>
      <c r="H14" s="71"/>
      <c r="I14" s="5"/>
      <c r="J14" s="10"/>
      <c r="K14" s="10"/>
      <c r="L14" s="11"/>
      <c r="M14" s="10"/>
    </row>
    <row r="15" spans="1:13" ht="24.75" customHeight="1">
      <c r="A15" s="8">
        <v>7</v>
      </c>
      <c r="B15" s="74"/>
      <c r="C15" s="74" t="s">
        <v>571</v>
      </c>
      <c r="D15" s="73" t="s">
        <v>51</v>
      </c>
      <c r="E15" s="73" t="s">
        <v>99</v>
      </c>
      <c r="F15" s="75">
        <v>240</v>
      </c>
      <c r="G15" s="73" t="s">
        <v>572</v>
      </c>
      <c r="H15" s="76"/>
      <c r="I15" s="73"/>
      <c r="J15" s="45"/>
      <c r="K15" s="10"/>
      <c r="L15" s="11"/>
      <c r="M15" s="10"/>
    </row>
    <row r="16" spans="1:13" ht="12">
      <c r="A16" s="18"/>
      <c r="B16" s="19"/>
      <c r="C16" s="19"/>
      <c r="D16" s="19"/>
      <c r="E16" s="19"/>
      <c r="F16" s="19"/>
      <c r="G16" s="19"/>
      <c r="H16" s="19"/>
      <c r="I16" s="47">
        <v>0</v>
      </c>
      <c r="J16" s="47" t="s">
        <v>30</v>
      </c>
      <c r="K16" s="48">
        <f>SUM(K9:K15)</f>
        <v>0</v>
      </c>
      <c r="L16" s="44"/>
      <c r="M16" s="98">
        <f>SUM(M9:M15)</f>
        <v>0</v>
      </c>
    </row>
    <row r="18" spans="2:13" ht="30" customHeight="1">
      <c r="B18" s="371" t="s">
        <v>31</v>
      </c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</row>
    <row r="19" spans="2:13" ht="13.5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2" spans="2:6" ht="12.75" customHeight="1">
      <c r="B22" s="371"/>
      <c r="C22" s="371"/>
      <c r="D22" s="156"/>
      <c r="F22" s="192"/>
    </row>
    <row r="23" spans="4:6" ht="12">
      <c r="D23" s="156"/>
      <c r="F23" s="192"/>
    </row>
    <row r="24" spans="4:6" ht="12">
      <c r="D24" s="156"/>
      <c r="F24" s="192"/>
    </row>
    <row r="25" spans="4:6" ht="12">
      <c r="D25" s="156"/>
      <c r="F25" s="193"/>
    </row>
  </sheetData>
  <sheetProtection selectLockedCells="1" selectUnlockedCells="1"/>
  <mergeCells count="6">
    <mergeCell ref="B22:C22"/>
    <mergeCell ref="A1:M1"/>
    <mergeCell ref="A2:C2"/>
    <mergeCell ref="L2:M2"/>
    <mergeCell ref="A5:M5"/>
    <mergeCell ref="B18:M1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68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2.75"/>
  <cols>
    <col min="1" max="1" width="5.57421875" style="2" customWidth="1"/>
    <col min="2" max="2" width="20.421875" style="2" customWidth="1"/>
    <col min="3" max="3" width="15.421875" style="2" customWidth="1"/>
    <col min="4" max="4" width="17.140625" style="2" customWidth="1"/>
    <col min="5" max="5" width="15.57421875" style="2" customWidth="1"/>
    <col min="6" max="6" width="18.57421875" style="2" customWidth="1"/>
    <col min="7" max="7" width="13.8515625" style="2" customWidth="1"/>
    <col min="8" max="8" width="11.00390625" style="2" customWidth="1"/>
    <col min="9" max="9" width="11.140625" style="2" customWidth="1"/>
    <col min="10" max="10" width="11.57421875" style="2" customWidth="1"/>
    <col min="11" max="11" width="12.00390625" style="2" customWidth="1"/>
    <col min="12" max="12" width="9.28125" style="2" customWidth="1"/>
    <col min="13" max="13" width="11.8515625" style="2" customWidth="1"/>
    <col min="14" max="16384" width="9.140625" style="2" customWidth="1"/>
  </cols>
  <sheetData>
    <row r="1" spans="1:249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12.75" customHeight="1">
      <c r="A2" s="371" t="s">
        <v>0</v>
      </c>
      <c r="B2" s="371"/>
      <c r="C2" s="371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ht="12.75">
      <c r="A3" s="2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5" spans="1:13" ht="36.75" customHeight="1">
      <c r="A5" s="394" t="s">
        <v>1165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7" spans="1:13" ht="54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24.75" customHeight="1">
      <c r="A9" s="5">
        <v>1</v>
      </c>
      <c r="B9" s="77"/>
      <c r="C9" s="77" t="s">
        <v>573</v>
      </c>
      <c r="D9" s="5" t="s">
        <v>51</v>
      </c>
      <c r="E9" s="5" t="s">
        <v>574</v>
      </c>
      <c r="F9" s="71">
        <v>240</v>
      </c>
      <c r="G9" s="5" t="s">
        <v>250</v>
      </c>
      <c r="H9" s="71"/>
      <c r="I9" s="5"/>
      <c r="J9" s="126"/>
      <c r="K9" s="126"/>
      <c r="L9" s="11"/>
      <c r="M9" s="10"/>
    </row>
    <row r="10" spans="1:13" ht="24.75" customHeight="1">
      <c r="A10" s="5">
        <v>2</v>
      </c>
      <c r="B10" s="77"/>
      <c r="C10" s="77" t="s">
        <v>575</v>
      </c>
      <c r="D10" s="5" t="s">
        <v>35</v>
      </c>
      <c r="E10" s="5" t="s">
        <v>576</v>
      </c>
      <c r="F10" s="71">
        <v>890</v>
      </c>
      <c r="G10" s="5" t="s">
        <v>117</v>
      </c>
      <c r="H10" s="71"/>
      <c r="I10" s="5"/>
      <c r="J10" s="126"/>
      <c r="K10" s="126"/>
      <c r="L10" s="11"/>
      <c r="M10" s="10"/>
    </row>
    <row r="11" spans="1:13" ht="24.75" customHeight="1">
      <c r="A11" s="5">
        <v>3</v>
      </c>
      <c r="B11" s="77"/>
      <c r="C11" s="77" t="s">
        <v>577</v>
      </c>
      <c r="D11" s="5" t="s">
        <v>35</v>
      </c>
      <c r="E11" s="5" t="s">
        <v>119</v>
      </c>
      <c r="F11" s="71">
        <v>220</v>
      </c>
      <c r="G11" s="5" t="s">
        <v>117</v>
      </c>
      <c r="H11" s="71"/>
      <c r="I11" s="5"/>
      <c r="J11" s="126"/>
      <c r="K11" s="126"/>
      <c r="L11" s="11"/>
      <c r="M11" s="10"/>
    </row>
    <row r="12" spans="1:13" ht="24.75" customHeight="1">
      <c r="A12" s="5">
        <v>4</v>
      </c>
      <c r="B12" s="77"/>
      <c r="C12" s="77" t="s">
        <v>578</v>
      </c>
      <c r="D12" s="5" t="s">
        <v>579</v>
      </c>
      <c r="E12" s="5" t="s">
        <v>580</v>
      </c>
      <c r="F12" s="107" t="s">
        <v>581</v>
      </c>
      <c r="G12" s="5" t="s">
        <v>582</v>
      </c>
      <c r="H12" s="71"/>
      <c r="I12" s="5"/>
      <c r="J12" s="126"/>
      <c r="K12" s="126"/>
      <c r="L12" s="11"/>
      <c r="M12" s="10"/>
    </row>
    <row r="13" spans="1:13" ht="24.75" customHeight="1">
      <c r="A13" s="5">
        <v>5</v>
      </c>
      <c r="B13" s="4"/>
      <c r="C13" s="4" t="s">
        <v>578</v>
      </c>
      <c r="D13" s="5" t="s">
        <v>583</v>
      </c>
      <c r="E13" s="5" t="s">
        <v>584</v>
      </c>
      <c r="F13" s="12" t="s">
        <v>585</v>
      </c>
      <c r="G13" s="5" t="s">
        <v>586</v>
      </c>
      <c r="H13" s="71"/>
      <c r="I13" s="5"/>
      <c r="J13" s="12"/>
      <c r="K13" s="126"/>
      <c r="L13" s="11"/>
      <c r="M13" s="10"/>
    </row>
    <row r="14" spans="1:13" ht="24.75" customHeight="1">
      <c r="A14" s="5">
        <v>6</v>
      </c>
      <c r="B14" s="77"/>
      <c r="C14" s="77" t="s">
        <v>577</v>
      </c>
      <c r="D14" s="5" t="s">
        <v>35</v>
      </c>
      <c r="E14" s="5" t="s">
        <v>587</v>
      </c>
      <c r="F14" s="71">
        <v>930</v>
      </c>
      <c r="G14" s="5" t="s">
        <v>117</v>
      </c>
      <c r="H14" s="71"/>
      <c r="I14" s="5"/>
      <c r="J14" s="126"/>
      <c r="K14" s="126"/>
      <c r="L14" s="11"/>
      <c r="M14" s="10"/>
    </row>
    <row r="15" spans="1:13" ht="24.75" customHeight="1">
      <c r="A15" s="5">
        <v>7</v>
      </c>
      <c r="B15" s="4"/>
      <c r="C15" s="4" t="s">
        <v>588</v>
      </c>
      <c r="D15" s="5" t="s">
        <v>35</v>
      </c>
      <c r="E15" s="5" t="s">
        <v>119</v>
      </c>
      <c r="F15" s="71">
        <v>480</v>
      </c>
      <c r="G15" s="5" t="s">
        <v>589</v>
      </c>
      <c r="H15" s="71"/>
      <c r="I15" s="5"/>
      <c r="J15" s="84"/>
      <c r="K15" s="126"/>
      <c r="L15" s="11"/>
      <c r="M15" s="10"/>
    </row>
    <row r="16" spans="1:13" ht="24.75" customHeight="1">
      <c r="A16" s="5">
        <v>8</v>
      </c>
      <c r="B16" s="4"/>
      <c r="C16" s="4" t="s">
        <v>588</v>
      </c>
      <c r="D16" s="5" t="s">
        <v>35</v>
      </c>
      <c r="E16" s="5" t="s">
        <v>590</v>
      </c>
      <c r="F16" s="71">
        <v>390</v>
      </c>
      <c r="G16" s="5" t="s">
        <v>117</v>
      </c>
      <c r="H16" s="71"/>
      <c r="I16" s="5"/>
      <c r="J16" s="84"/>
      <c r="K16" s="126"/>
      <c r="L16" s="11"/>
      <c r="M16" s="10"/>
    </row>
    <row r="17" spans="1:13" ht="24.75" customHeight="1">
      <c r="A17" s="5">
        <v>9</v>
      </c>
      <c r="B17" s="4"/>
      <c r="C17" s="4" t="s">
        <v>591</v>
      </c>
      <c r="D17" s="5" t="s">
        <v>35</v>
      </c>
      <c r="E17" s="198" t="s">
        <v>592</v>
      </c>
      <c r="F17" s="71">
        <v>200</v>
      </c>
      <c r="G17" s="5" t="s">
        <v>117</v>
      </c>
      <c r="H17" s="71"/>
      <c r="I17" s="5"/>
      <c r="J17" s="84"/>
      <c r="K17" s="126"/>
      <c r="L17" s="11"/>
      <c r="M17" s="10"/>
    </row>
    <row r="18" spans="1:13" ht="24.75" customHeight="1">
      <c r="A18" s="5">
        <v>10</v>
      </c>
      <c r="B18" s="4"/>
      <c r="C18" s="4" t="s">
        <v>593</v>
      </c>
      <c r="D18" s="5" t="s">
        <v>35</v>
      </c>
      <c r="E18" s="5" t="s">
        <v>594</v>
      </c>
      <c r="F18" s="71">
        <v>410</v>
      </c>
      <c r="G18" s="5" t="s">
        <v>117</v>
      </c>
      <c r="H18" s="71"/>
      <c r="I18" s="5"/>
      <c r="J18" s="84"/>
      <c r="K18" s="126"/>
      <c r="L18" s="11"/>
      <c r="M18" s="10"/>
    </row>
    <row r="19" spans="1:13" ht="24.75" customHeight="1">
      <c r="A19" s="5">
        <v>11</v>
      </c>
      <c r="B19" s="4"/>
      <c r="C19" s="4" t="s">
        <v>595</v>
      </c>
      <c r="D19" s="5" t="s">
        <v>51</v>
      </c>
      <c r="E19" s="5" t="s">
        <v>52</v>
      </c>
      <c r="F19" s="71">
        <v>150</v>
      </c>
      <c r="G19" s="5" t="s">
        <v>313</v>
      </c>
      <c r="H19" s="71"/>
      <c r="I19" s="5"/>
      <c r="J19" s="84"/>
      <c r="K19" s="126"/>
      <c r="L19" s="11"/>
      <c r="M19" s="10"/>
    </row>
    <row r="20" spans="1:13" ht="24.75" customHeight="1">
      <c r="A20" s="5">
        <v>12</v>
      </c>
      <c r="B20" s="4"/>
      <c r="C20" s="4" t="s">
        <v>596</v>
      </c>
      <c r="D20" s="5" t="s">
        <v>35</v>
      </c>
      <c r="E20" s="5" t="s">
        <v>597</v>
      </c>
      <c r="F20" s="71">
        <v>790</v>
      </c>
      <c r="G20" s="5" t="s">
        <v>471</v>
      </c>
      <c r="H20" s="71"/>
      <c r="I20" s="5"/>
      <c r="J20" s="84"/>
      <c r="K20" s="126"/>
      <c r="L20" s="11"/>
      <c r="M20" s="10"/>
    </row>
    <row r="21" spans="1:13" ht="33" customHeight="1">
      <c r="A21" s="5">
        <v>13</v>
      </c>
      <c r="B21" s="77"/>
      <c r="C21" s="77" t="s">
        <v>598</v>
      </c>
      <c r="D21" s="5" t="s">
        <v>35</v>
      </c>
      <c r="E21" s="5" t="s">
        <v>599</v>
      </c>
      <c r="F21" s="71">
        <v>1200</v>
      </c>
      <c r="G21" s="5" t="s">
        <v>117</v>
      </c>
      <c r="H21" s="71"/>
      <c r="I21" s="5"/>
      <c r="J21" s="126"/>
      <c r="K21" s="126"/>
      <c r="L21" s="11"/>
      <c r="M21" s="10"/>
    </row>
    <row r="22" spans="1:13" ht="24.75" customHeight="1">
      <c r="A22" s="5">
        <v>14</v>
      </c>
      <c r="B22" s="77"/>
      <c r="C22" s="77" t="s">
        <v>600</v>
      </c>
      <c r="D22" s="5" t="s">
        <v>35</v>
      </c>
      <c r="E22" s="5" t="s">
        <v>601</v>
      </c>
      <c r="F22" s="71">
        <v>10</v>
      </c>
      <c r="G22" s="5" t="s">
        <v>117</v>
      </c>
      <c r="H22" s="71"/>
      <c r="I22" s="5"/>
      <c r="J22" s="126"/>
      <c r="K22" s="126"/>
      <c r="L22" s="11"/>
      <c r="M22" s="10"/>
    </row>
    <row r="23" spans="1:13" ht="24.75" customHeight="1">
      <c r="A23" s="5">
        <v>15</v>
      </c>
      <c r="B23" s="77"/>
      <c r="C23" s="77" t="s">
        <v>600</v>
      </c>
      <c r="D23" s="5" t="s">
        <v>35</v>
      </c>
      <c r="E23" s="5" t="s">
        <v>206</v>
      </c>
      <c r="F23" s="71">
        <v>5</v>
      </c>
      <c r="G23" s="5" t="s">
        <v>82</v>
      </c>
      <c r="H23" s="71"/>
      <c r="I23" s="5"/>
      <c r="J23" s="126"/>
      <c r="K23" s="126"/>
      <c r="L23" s="11"/>
      <c r="M23" s="10"/>
    </row>
    <row r="24" spans="1:13" ht="24.75" customHeight="1">
      <c r="A24" s="5">
        <v>16</v>
      </c>
      <c r="B24" s="77"/>
      <c r="C24" s="77" t="s">
        <v>602</v>
      </c>
      <c r="D24" s="5" t="s">
        <v>51</v>
      </c>
      <c r="E24" s="5" t="s">
        <v>73</v>
      </c>
      <c r="F24" s="71">
        <v>60</v>
      </c>
      <c r="G24" s="5" t="s">
        <v>603</v>
      </c>
      <c r="H24" s="71"/>
      <c r="I24" s="5"/>
      <c r="J24" s="126"/>
      <c r="K24" s="126"/>
      <c r="L24" s="11"/>
      <c r="M24" s="10"/>
    </row>
    <row r="25" spans="1:13" ht="24.75" customHeight="1">
      <c r="A25" s="5">
        <v>17</v>
      </c>
      <c r="B25" s="77"/>
      <c r="C25" s="77" t="s">
        <v>604</v>
      </c>
      <c r="D25" s="5" t="s">
        <v>605</v>
      </c>
      <c r="E25" s="14">
        <v>0.003</v>
      </c>
      <c r="F25" s="71">
        <v>15</v>
      </c>
      <c r="G25" s="5" t="s">
        <v>170</v>
      </c>
      <c r="H25" s="71"/>
      <c r="I25" s="5"/>
      <c r="J25" s="126"/>
      <c r="K25" s="126"/>
      <c r="L25" s="11"/>
      <c r="M25" s="10"/>
    </row>
    <row r="26" spans="1:13" ht="24.75" customHeight="1">
      <c r="A26" s="5">
        <v>18</v>
      </c>
      <c r="B26" s="77"/>
      <c r="C26" s="77" t="s">
        <v>606</v>
      </c>
      <c r="D26" s="5" t="s">
        <v>51</v>
      </c>
      <c r="E26" s="5" t="s">
        <v>607</v>
      </c>
      <c r="F26" s="71">
        <v>560</v>
      </c>
      <c r="G26" s="5" t="s">
        <v>608</v>
      </c>
      <c r="H26" s="71"/>
      <c r="I26" s="5"/>
      <c r="J26" s="126"/>
      <c r="K26" s="126"/>
      <c r="L26" s="11"/>
      <c r="M26" s="10"/>
    </row>
    <row r="27" spans="1:13" ht="24.75" customHeight="1">
      <c r="A27" s="5">
        <v>19</v>
      </c>
      <c r="B27" s="77"/>
      <c r="C27" s="77" t="s">
        <v>606</v>
      </c>
      <c r="D27" s="5" t="s">
        <v>51</v>
      </c>
      <c r="E27" s="5" t="s">
        <v>133</v>
      </c>
      <c r="F27" s="71">
        <v>150</v>
      </c>
      <c r="G27" s="5" t="s">
        <v>196</v>
      </c>
      <c r="H27" s="71"/>
      <c r="I27" s="5"/>
      <c r="J27" s="126"/>
      <c r="K27" s="126"/>
      <c r="L27" s="11"/>
      <c r="M27" s="10"/>
    </row>
    <row r="28" spans="1:13" ht="24.75" customHeight="1">
      <c r="A28" s="5">
        <v>20</v>
      </c>
      <c r="B28" s="77"/>
      <c r="C28" s="77" t="s">
        <v>606</v>
      </c>
      <c r="D28" s="5" t="s">
        <v>35</v>
      </c>
      <c r="E28" s="5" t="s">
        <v>609</v>
      </c>
      <c r="F28" s="71">
        <v>420</v>
      </c>
      <c r="G28" s="5" t="s">
        <v>117</v>
      </c>
      <c r="H28" s="71"/>
      <c r="I28" s="5"/>
      <c r="J28" s="126"/>
      <c r="K28" s="126"/>
      <c r="L28" s="11"/>
      <c r="M28" s="10"/>
    </row>
    <row r="29" spans="1:13" ht="24.75" customHeight="1">
      <c r="A29" s="5">
        <v>21</v>
      </c>
      <c r="B29" s="77"/>
      <c r="C29" s="77" t="s">
        <v>606</v>
      </c>
      <c r="D29" s="5" t="s">
        <v>610</v>
      </c>
      <c r="E29" s="5" t="s">
        <v>611</v>
      </c>
      <c r="F29" s="12" t="s">
        <v>612</v>
      </c>
      <c r="G29" s="5" t="s">
        <v>29</v>
      </c>
      <c r="H29" s="71"/>
      <c r="I29" s="5"/>
      <c r="J29" s="126"/>
      <c r="K29" s="126"/>
      <c r="L29" s="11"/>
      <c r="M29" s="10"/>
    </row>
    <row r="30" spans="1:13" ht="24.75" customHeight="1">
      <c r="A30" s="5">
        <v>22</v>
      </c>
      <c r="B30" s="77"/>
      <c r="C30" s="77" t="s">
        <v>613</v>
      </c>
      <c r="D30" s="5" t="s">
        <v>614</v>
      </c>
      <c r="E30" s="5" t="s">
        <v>347</v>
      </c>
      <c r="F30" s="71">
        <v>3060</v>
      </c>
      <c r="G30" s="5" t="s">
        <v>196</v>
      </c>
      <c r="H30" s="71"/>
      <c r="I30" s="5"/>
      <c r="J30" s="126"/>
      <c r="K30" s="126"/>
      <c r="L30" s="11"/>
      <c r="M30" s="10"/>
    </row>
    <row r="31" spans="1:13" ht="24.75" customHeight="1">
      <c r="A31" s="5">
        <v>23</v>
      </c>
      <c r="B31" s="77"/>
      <c r="C31" s="77" t="s">
        <v>615</v>
      </c>
      <c r="D31" s="5" t="s">
        <v>51</v>
      </c>
      <c r="E31" s="5" t="s">
        <v>133</v>
      </c>
      <c r="F31" s="71">
        <v>120</v>
      </c>
      <c r="G31" s="5" t="s">
        <v>196</v>
      </c>
      <c r="H31" s="71"/>
      <c r="I31" s="5"/>
      <c r="J31" s="126"/>
      <c r="K31" s="126"/>
      <c r="L31" s="11"/>
      <c r="M31" s="10"/>
    </row>
    <row r="32" spans="1:13" ht="24.75" customHeight="1">
      <c r="A32" s="5">
        <v>24</v>
      </c>
      <c r="B32" s="77"/>
      <c r="C32" s="77" t="s">
        <v>616</v>
      </c>
      <c r="D32" s="5" t="s">
        <v>35</v>
      </c>
      <c r="E32" s="5" t="s">
        <v>617</v>
      </c>
      <c r="F32" s="71">
        <v>150</v>
      </c>
      <c r="G32" s="5" t="s">
        <v>618</v>
      </c>
      <c r="H32" s="71"/>
      <c r="I32" s="5"/>
      <c r="J32" s="126"/>
      <c r="K32" s="126"/>
      <c r="L32" s="11"/>
      <c r="M32" s="10"/>
    </row>
    <row r="33" spans="1:13" ht="24.75" customHeight="1">
      <c r="A33" s="5">
        <v>25</v>
      </c>
      <c r="B33" s="77"/>
      <c r="C33" s="77" t="s">
        <v>403</v>
      </c>
      <c r="D33" s="5" t="s">
        <v>35</v>
      </c>
      <c r="E33" s="43">
        <v>0.15</v>
      </c>
      <c r="F33" s="71">
        <v>2900</v>
      </c>
      <c r="G33" s="5" t="s">
        <v>618</v>
      </c>
      <c r="H33" s="71"/>
      <c r="I33" s="5"/>
      <c r="J33" s="126"/>
      <c r="K33" s="126"/>
      <c r="L33" s="11"/>
      <c r="M33" s="10"/>
    </row>
    <row r="34" spans="1:13" ht="24.75" customHeight="1">
      <c r="A34" s="5">
        <v>26</v>
      </c>
      <c r="B34" s="77"/>
      <c r="C34" s="77" t="s">
        <v>619</v>
      </c>
      <c r="D34" s="5" t="s">
        <v>35</v>
      </c>
      <c r="E34" s="5" t="s">
        <v>576</v>
      </c>
      <c r="F34" s="71">
        <v>180</v>
      </c>
      <c r="G34" s="5" t="s">
        <v>117</v>
      </c>
      <c r="H34" s="71"/>
      <c r="I34" s="5"/>
      <c r="J34" s="126"/>
      <c r="K34" s="126"/>
      <c r="L34" s="11"/>
      <c r="M34" s="10"/>
    </row>
    <row r="35" spans="1:13" ht="24.75" customHeight="1">
      <c r="A35" s="5">
        <v>27</v>
      </c>
      <c r="B35" s="77"/>
      <c r="C35" s="77" t="s">
        <v>619</v>
      </c>
      <c r="D35" s="5" t="s">
        <v>35</v>
      </c>
      <c r="E35" s="5" t="s">
        <v>620</v>
      </c>
      <c r="F35" s="71">
        <v>520</v>
      </c>
      <c r="G35" s="5" t="s">
        <v>82</v>
      </c>
      <c r="H35" s="71"/>
      <c r="I35" s="5"/>
      <c r="J35" s="126"/>
      <c r="K35" s="126"/>
      <c r="L35" s="11"/>
      <c r="M35" s="10"/>
    </row>
    <row r="36" spans="1:13" ht="24.75" customHeight="1">
      <c r="A36" s="5">
        <v>28</v>
      </c>
      <c r="B36" s="77"/>
      <c r="C36" s="77" t="s">
        <v>621</v>
      </c>
      <c r="D36" s="5" t="s">
        <v>35</v>
      </c>
      <c r="E36" s="5" t="s">
        <v>622</v>
      </c>
      <c r="F36" s="71">
        <v>330</v>
      </c>
      <c r="G36" s="5" t="s">
        <v>117</v>
      </c>
      <c r="H36" s="71"/>
      <c r="I36" s="5"/>
      <c r="J36" s="126"/>
      <c r="K36" s="126"/>
      <c r="L36" s="11"/>
      <c r="M36" s="10"/>
    </row>
    <row r="37" spans="1:13" ht="24.75" customHeight="1">
      <c r="A37" s="5">
        <v>29</v>
      </c>
      <c r="B37" s="77"/>
      <c r="C37" s="77" t="s">
        <v>623</v>
      </c>
      <c r="D37" s="5" t="s">
        <v>35</v>
      </c>
      <c r="E37" s="5" t="s">
        <v>622</v>
      </c>
      <c r="F37" s="71">
        <v>1800</v>
      </c>
      <c r="G37" s="5" t="s">
        <v>117</v>
      </c>
      <c r="H37" s="71"/>
      <c r="I37" s="5"/>
      <c r="J37" s="126"/>
      <c r="K37" s="126"/>
      <c r="L37" s="11"/>
      <c r="M37" s="10"/>
    </row>
    <row r="38" spans="1:13" ht="24.75" customHeight="1">
      <c r="A38" s="5">
        <v>30</v>
      </c>
      <c r="B38" s="77"/>
      <c r="C38" s="77" t="s">
        <v>624</v>
      </c>
      <c r="D38" s="5" t="s">
        <v>51</v>
      </c>
      <c r="E38" s="5" t="s">
        <v>625</v>
      </c>
      <c r="F38" s="71">
        <v>4020</v>
      </c>
      <c r="G38" s="5" t="s">
        <v>626</v>
      </c>
      <c r="H38" s="71"/>
      <c r="I38" s="5"/>
      <c r="J38" s="126"/>
      <c r="K38" s="126"/>
      <c r="L38" s="11"/>
      <c r="M38" s="10"/>
    </row>
    <row r="39" spans="1:13" ht="24.75" customHeight="1">
      <c r="A39" s="5">
        <v>31</v>
      </c>
      <c r="B39" s="77"/>
      <c r="C39" s="77" t="s">
        <v>627</v>
      </c>
      <c r="D39" s="5" t="s">
        <v>51</v>
      </c>
      <c r="E39" s="5" t="s">
        <v>625</v>
      </c>
      <c r="F39" s="71">
        <v>120</v>
      </c>
      <c r="G39" s="5" t="s">
        <v>196</v>
      </c>
      <c r="H39" s="71"/>
      <c r="I39" s="5"/>
      <c r="J39" s="126"/>
      <c r="K39" s="126"/>
      <c r="L39" s="11"/>
      <c r="M39" s="10"/>
    </row>
    <row r="40" spans="1:13" ht="24.75" customHeight="1">
      <c r="A40" s="5">
        <v>32</v>
      </c>
      <c r="B40" s="77"/>
      <c r="C40" s="77" t="s">
        <v>627</v>
      </c>
      <c r="D40" s="5" t="s">
        <v>51</v>
      </c>
      <c r="E40" s="5" t="s">
        <v>574</v>
      </c>
      <c r="F40" s="71">
        <v>180</v>
      </c>
      <c r="G40" s="5" t="s">
        <v>196</v>
      </c>
      <c r="H40" s="71"/>
      <c r="I40" s="5"/>
      <c r="J40" s="126"/>
      <c r="K40" s="126"/>
      <c r="L40" s="11"/>
      <c r="M40" s="10"/>
    </row>
    <row r="41" spans="1:13" ht="24.75" customHeight="1">
      <c r="A41" s="5">
        <v>33</v>
      </c>
      <c r="B41" s="77"/>
      <c r="C41" s="77" t="s">
        <v>628</v>
      </c>
      <c r="D41" s="5" t="s">
        <v>35</v>
      </c>
      <c r="E41" s="5" t="s">
        <v>629</v>
      </c>
      <c r="F41" s="71">
        <v>220</v>
      </c>
      <c r="G41" s="5" t="s">
        <v>117</v>
      </c>
      <c r="H41" s="71"/>
      <c r="I41" s="5"/>
      <c r="J41" s="126"/>
      <c r="K41" s="126"/>
      <c r="L41" s="11"/>
      <c r="M41" s="10"/>
    </row>
    <row r="42" spans="1:13" ht="24.75" customHeight="1">
      <c r="A42" s="5">
        <v>34</v>
      </c>
      <c r="B42" s="77"/>
      <c r="C42" s="77" t="s">
        <v>630</v>
      </c>
      <c r="D42" s="5" t="s">
        <v>35</v>
      </c>
      <c r="E42" s="5" t="s">
        <v>631</v>
      </c>
      <c r="F42" s="71">
        <v>220</v>
      </c>
      <c r="G42" s="5" t="s">
        <v>117</v>
      </c>
      <c r="H42" s="71"/>
      <c r="I42" s="5"/>
      <c r="J42" s="126"/>
      <c r="K42" s="126"/>
      <c r="L42" s="11"/>
      <c r="M42" s="10"/>
    </row>
    <row r="43" spans="1:13" ht="24.75" customHeight="1">
      <c r="A43" s="5">
        <v>35</v>
      </c>
      <c r="B43" s="77"/>
      <c r="C43" s="77" t="s">
        <v>632</v>
      </c>
      <c r="D43" s="5" t="s">
        <v>35</v>
      </c>
      <c r="E43" s="5" t="s">
        <v>633</v>
      </c>
      <c r="F43" s="71">
        <v>750</v>
      </c>
      <c r="G43" s="5" t="s">
        <v>117</v>
      </c>
      <c r="H43" s="71"/>
      <c r="I43" s="5"/>
      <c r="J43" s="126"/>
      <c r="K43" s="126"/>
      <c r="L43" s="11"/>
      <c r="M43" s="10"/>
    </row>
    <row r="44" spans="1:13" ht="44.25" customHeight="1">
      <c r="A44" s="5">
        <v>36</v>
      </c>
      <c r="B44" s="77"/>
      <c r="C44" s="77" t="s">
        <v>634</v>
      </c>
      <c r="D44" s="5" t="s">
        <v>51</v>
      </c>
      <c r="E44" s="5" t="s">
        <v>635</v>
      </c>
      <c r="F44" s="71">
        <v>112</v>
      </c>
      <c r="G44" s="5" t="s">
        <v>636</v>
      </c>
      <c r="H44" s="71"/>
      <c r="I44" s="5"/>
      <c r="J44" s="126"/>
      <c r="K44" s="126"/>
      <c r="L44" s="11"/>
      <c r="M44" s="10"/>
    </row>
    <row r="45" spans="1:13" ht="39.75" customHeight="1">
      <c r="A45" s="5">
        <v>37</v>
      </c>
      <c r="B45" s="77"/>
      <c r="C45" s="77" t="s">
        <v>634</v>
      </c>
      <c r="D45" s="5" t="s">
        <v>51</v>
      </c>
      <c r="E45" s="5" t="s">
        <v>637</v>
      </c>
      <c r="F45" s="71">
        <v>336</v>
      </c>
      <c r="G45" s="5" t="s">
        <v>232</v>
      </c>
      <c r="H45" s="71"/>
      <c r="I45" s="5"/>
      <c r="J45" s="126"/>
      <c r="K45" s="126"/>
      <c r="L45" s="11"/>
      <c r="M45" s="10"/>
    </row>
    <row r="46" spans="1:13" ht="39.75" customHeight="1">
      <c r="A46" s="5">
        <v>38</v>
      </c>
      <c r="B46" s="77"/>
      <c r="C46" s="77" t="s">
        <v>634</v>
      </c>
      <c r="D46" s="5" t="s">
        <v>51</v>
      </c>
      <c r="E46" s="5" t="s">
        <v>638</v>
      </c>
      <c r="F46" s="71">
        <v>168</v>
      </c>
      <c r="G46" s="5" t="s">
        <v>232</v>
      </c>
      <c r="H46" s="71"/>
      <c r="I46" s="5"/>
      <c r="J46" s="126"/>
      <c r="K46" s="126"/>
      <c r="L46" s="11"/>
      <c r="M46" s="10"/>
    </row>
    <row r="47" spans="1:13" ht="24.75" customHeight="1">
      <c r="A47" s="5">
        <v>39</v>
      </c>
      <c r="B47" s="77"/>
      <c r="C47" s="77" t="s">
        <v>639</v>
      </c>
      <c r="D47" s="5" t="s">
        <v>51</v>
      </c>
      <c r="E47" s="5" t="s">
        <v>56</v>
      </c>
      <c r="F47" s="71">
        <v>120</v>
      </c>
      <c r="G47" s="5" t="s">
        <v>250</v>
      </c>
      <c r="H47" s="71"/>
      <c r="I47" s="5"/>
      <c r="J47" s="126"/>
      <c r="K47" s="126"/>
      <c r="L47" s="11"/>
      <c r="M47" s="10"/>
    </row>
    <row r="48" spans="1:13" ht="24.75" customHeight="1">
      <c r="A48" s="5">
        <v>40</v>
      </c>
      <c r="B48" s="77"/>
      <c r="C48" s="77" t="s">
        <v>640</v>
      </c>
      <c r="D48" s="5" t="s">
        <v>51</v>
      </c>
      <c r="E48" s="5" t="s">
        <v>641</v>
      </c>
      <c r="F48" s="71">
        <v>1600</v>
      </c>
      <c r="G48" s="5" t="s">
        <v>75</v>
      </c>
      <c r="H48" s="71"/>
      <c r="I48" s="5"/>
      <c r="J48" s="126"/>
      <c r="K48" s="126"/>
      <c r="L48" s="11"/>
      <c r="M48" s="10"/>
    </row>
    <row r="49" spans="1:13" ht="24.75" customHeight="1">
      <c r="A49" s="5">
        <v>41</v>
      </c>
      <c r="B49" s="77"/>
      <c r="C49" s="77" t="s">
        <v>640</v>
      </c>
      <c r="D49" s="5" t="s">
        <v>51</v>
      </c>
      <c r="E49" s="5" t="s">
        <v>642</v>
      </c>
      <c r="F49" s="71">
        <v>600</v>
      </c>
      <c r="G49" s="5" t="s">
        <v>75</v>
      </c>
      <c r="H49" s="71"/>
      <c r="I49" s="5"/>
      <c r="J49" s="126"/>
      <c r="K49" s="126"/>
      <c r="L49" s="11"/>
      <c r="M49" s="10"/>
    </row>
    <row r="50" spans="1:13" ht="24.75" customHeight="1">
      <c r="A50" s="5">
        <v>42</v>
      </c>
      <c r="B50" s="77"/>
      <c r="C50" s="77" t="s">
        <v>643</v>
      </c>
      <c r="D50" s="5" t="s">
        <v>35</v>
      </c>
      <c r="E50" s="5" t="s">
        <v>119</v>
      </c>
      <c r="F50" s="71">
        <v>100</v>
      </c>
      <c r="G50" s="5" t="s">
        <v>117</v>
      </c>
      <c r="H50" s="71"/>
      <c r="I50" s="5"/>
      <c r="J50" s="126"/>
      <c r="K50" s="126"/>
      <c r="L50" s="11"/>
      <c r="M50" s="10"/>
    </row>
    <row r="51" spans="1:13" ht="24.75" customHeight="1">
      <c r="A51" s="5">
        <v>43</v>
      </c>
      <c r="B51" s="77"/>
      <c r="C51" s="77" t="s">
        <v>644</v>
      </c>
      <c r="D51" s="5" t="s">
        <v>35</v>
      </c>
      <c r="E51" s="5" t="s">
        <v>645</v>
      </c>
      <c r="F51" s="71">
        <v>90</v>
      </c>
      <c r="G51" s="5" t="s">
        <v>82</v>
      </c>
      <c r="H51" s="71"/>
      <c r="I51" s="5"/>
      <c r="J51" s="126"/>
      <c r="K51" s="126"/>
      <c r="L51" s="11"/>
      <c r="M51" s="10"/>
    </row>
    <row r="52" spans="1:13" ht="24.75" customHeight="1">
      <c r="A52" s="5">
        <v>44</v>
      </c>
      <c r="B52" s="77"/>
      <c r="C52" s="77" t="s">
        <v>646</v>
      </c>
      <c r="D52" s="5" t="s">
        <v>51</v>
      </c>
      <c r="E52" s="5" t="s">
        <v>73</v>
      </c>
      <c r="F52" s="71">
        <v>120</v>
      </c>
      <c r="G52" s="5" t="s">
        <v>196</v>
      </c>
      <c r="H52" s="71"/>
      <c r="I52" s="5"/>
      <c r="J52" s="126"/>
      <c r="K52" s="126"/>
      <c r="L52" s="11"/>
      <c r="M52" s="10"/>
    </row>
    <row r="53" spans="1:13" ht="24.75" customHeight="1">
      <c r="A53" s="5">
        <v>45</v>
      </c>
      <c r="B53" s="77"/>
      <c r="C53" s="77" t="s">
        <v>646</v>
      </c>
      <c r="D53" s="5" t="s">
        <v>647</v>
      </c>
      <c r="E53" s="5" t="s">
        <v>648</v>
      </c>
      <c r="F53" s="71">
        <v>460</v>
      </c>
      <c r="G53" s="5" t="s">
        <v>649</v>
      </c>
      <c r="H53" s="71"/>
      <c r="I53" s="5"/>
      <c r="J53" s="126"/>
      <c r="K53" s="126"/>
      <c r="L53" s="11"/>
      <c r="M53" s="10"/>
    </row>
    <row r="54" spans="1:13" ht="24.75" customHeight="1">
      <c r="A54" s="5">
        <v>46</v>
      </c>
      <c r="B54" s="77"/>
      <c r="C54" s="77" t="s">
        <v>650</v>
      </c>
      <c r="D54" s="5" t="s">
        <v>28</v>
      </c>
      <c r="E54" s="5" t="s">
        <v>651</v>
      </c>
      <c r="F54" s="71">
        <v>85</v>
      </c>
      <c r="G54" s="5" t="s">
        <v>82</v>
      </c>
      <c r="H54" s="71"/>
      <c r="I54" s="5"/>
      <c r="J54" s="126"/>
      <c r="K54" s="126"/>
      <c r="L54" s="11"/>
      <c r="M54" s="10"/>
    </row>
    <row r="55" spans="1:15" ht="24.75" customHeight="1">
      <c r="A55" s="5">
        <v>47</v>
      </c>
      <c r="B55" s="77"/>
      <c r="C55" s="199" t="s">
        <v>652</v>
      </c>
      <c r="D55" s="73" t="s">
        <v>614</v>
      </c>
      <c r="E55" s="73" t="s">
        <v>653</v>
      </c>
      <c r="F55" s="76">
        <v>60</v>
      </c>
      <c r="G55" s="73" t="s">
        <v>196</v>
      </c>
      <c r="H55" s="71"/>
      <c r="I55" s="5"/>
      <c r="J55" s="126"/>
      <c r="K55" s="126"/>
      <c r="L55" s="11"/>
      <c r="M55" s="10"/>
      <c r="N55" s="116"/>
      <c r="O55" s="116"/>
    </row>
    <row r="56" spans="1:15" ht="24.75" customHeight="1">
      <c r="A56" s="5">
        <v>48</v>
      </c>
      <c r="B56" s="199"/>
      <c r="C56" s="199" t="s">
        <v>652</v>
      </c>
      <c r="D56" s="73" t="s">
        <v>614</v>
      </c>
      <c r="E56" s="73" t="s">
        <v>653</v>
      </c>
      <c r="F56" s="76">
        <v>60</v>
      </c>
      <c r="G56" s="73" t="s">
        <v>196</v>
      </c>
      <c r="H56" s="76"/>
      <c r="I56" s="73"/>
      <c r="J56" s="126"/>
      <c r="K56" s="126"/>
      <c r="L56" s="11"/>
      <c r="M56" s="10"/>
      <c r="N56" s="78"/>
      <c r="O56" s="78"/>
    </row>
    <row r="57" spans="1:13" ht="15" customHeight="1">
      <c r="A57" s="18"/>
      <c r="B57" s="19"/>
      <c r="C57" s="19"/>
      <c r="D57" s="19"/>
      <c r="E57" s="19"/>
      <c r="F57" s="19"/>
      <c r="G57" s="19"/>
      <c r="H57" s="19"/>
      <c r="I57" s="47">
        <v>0</v>
      </c>
      <c r="J57" s="47" t="s">
        <v>30</v>
      </c>
      <c r="K57" s="48">
        <f>SUM(K9:K56)</f>
        <v>0</v>
      </c>
      <c r="L57" s="44"/>
      <c r="M57" s="10">
        <f>SUM(M9:M56)</f>
        <v>0</v>
      </c>
    </row>
    <row r="59" spans="2:13" s="184" customFormat="1" ht="30.75" customHeight="1">
      <c r="B59" s="399" t="s">
        <v>1149</v>
      </c>
      <c r="C59" s="399"/>
      <c r="D59" s="399"/>
      <c r="E59" s="399"/>
      <c r="F59" s="399"/>
      <c r="G59" s="399"/>
      <c r="H59" s="399"/>
      <c r="I59" s="399"/>
      <c r="J59" s="399"/>
      <c r="K59" s="399"/>
      <c r="L59" s="200"/>
      <c r="M59" s="200"/>
    </row>
    <row r="60" spans="2:13" ht="38.25" customHeight="1">
      <c r="B60" s="371" t="s">
        <v>31</v>
      </c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</row>
    <row r="61" spans="2:13" ht="15.75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3" spans="2:13" ht="16.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5" spans="2:6" ht="12.75" customHeight="1">
      <c r="B65" s="371"/>
      <c r="C65" s="371"/>
      <c r="D65" s="156"/>
      <c r="F65" s="192"/>
    </row>
    <row r="66" spans="4:6" ht="12">
      <c r="D66" s="156"/>
      <c r="F66" s="192"/>
    </row>
    <row r="67" spans="4:6" ht="12">
      <c r="D67" s="156"/>
      <c r="F67" s="192"/>
    </row>
    <row r="68" spans="4:6" ht="12">
      <c r="D68" s="156"/>
      <c r="F68" s="193"/>
    </row>
  </sheetData>
  <sheetProtection selectLockedCells="1" selectUnlockedCells="1"/>
  <mergeCells count="7">
    <mergeCell ref="B65:C65"/>
    <mergeCell ref="B59:K59"/>
    <mergeCell ref="B60:M60"/>
    <mergeCell ref="A1:M1"/>
    <mergeCell ref="A2:C2"/>
    <mergeCell ref="L2:M2"/>
    <mergeCell ref="A5:M5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0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2.75"/>
  <cols>
    <col min="1" max="1" width="5.57421875" style="2" customWidth="1"/>
    <col min="2" max="2" width="20.421875" style="2" customWidth="1"/>
    <col min="3" max="3" width="16.8515625" style="2" customWidth="1"/>
    <col min="4" max="4" width="17.140625" style="2" customWidth="1"/>
    <col min="5" max="5" width="10.8515625" style="2" customWidth="1"/>
    <col min="6" max="6" width="12.140625" style="2" customWidth="1"/>
    <col min="7" max="7" width="13.8515625" style="2" customWidth="1"/>
    <col min="8" max="8" width="12.00390625" style="2" customWidth="1"/>
    <col min="9" max="9" width="9.140625" style="2" customWidth="1"/>
    <col min="10" max="10" width="11.140625" style="2" customWidth="1"/>
    <col min="11" max="11" width="11.57421875" style="2" customWidth="1"/>
    <col min="12" max="12" width="9.421875" style="2" customWidth="1"/>
    <col min="13" max="13" width="11.421875" style="2" customWidth="1"/>
    <col min="14" max="16384" width="9.140625" style="2" customWidth="1"/>
  </cols>
  <sheetData>
    <row r="1" spans="1:250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 customHeight="1">
      <c r="A2" s="371" t="s">
        <v>0</v>
      </c>
      <c r="B2" s="371"/>
      <c r="C2" s="371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>
      <c r="A3" s="2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5" spans="1:13" ht="36.75" customHeight="1">
      <c r="A5" s="394" t="s">
        <v>1164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7" spans="1:13" ht="66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4" ht="40.5" customHeight="1">
      <c r="A9" s="73">
        <v>1</v>
      </c>
      <c r="B9" s="74"/>
      <c r="C9" s="74" t="s">
        <v>654</v>
      </c>
      <c r="D9" s="73" t="s">
        <v>655</v>
      </c>
      <c r="E9" s="73" t="s">
        <v>656</v>
      </c>
      <c r="F9" s="75" t="s">
        <v>657</v>
      </c>
      <c r="G9" s="73" t="s">
        <v>159</v>
      </c>
      <c r="H9" s="73"/>
      <c r="I9" s="73"/>
      <c r="J9" s="71"/>
      <c r="K9" s="45"/>
      <c r="L9" s="11"/>
      <c r="M9" s="71"/>
      <c r="N9" s="201"/>
    </row>
    <row r="10" spans="1:13" ht="12">
      <c r="A10" s="18"/>
      <c r="B10" s="19"/>
      <c r="C10" s="19"/>
      <c r="D10" s="19"/>
      <c r="E10" s="19"/>
      <c r="F10" s="19"/>
      <c r="G10" s="19"/>
      <c r="H10" s="19"/>
      <c r="I10" s="47"/>
      <c r="J10" s="47" t="s">
        <v>30</v>
      </c>
      <c r="K10" s="48">
        <f>SUM(K9)</f>
        <v>0</v>
      </c>
      <c r="L10" s="44"/>
      <c r="M10" s="44">
        <f>SUM(M9)</f>
        <v>0</v>
      </c>
    </row>
    <row r="12" spans="2:13" ht="33.75" customHeight="1">
      <c r="B12" s="371" t="s">
        <v>31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</row>
    <row r="13" spans="2:13" ht="13.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5" spans="2:13" ht="15.7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7" spans="2:6" ht="12.75" customHeight="1">
      <c r="B17" s="371"/>
      <c r="C17" s="371"/>
      <c r="D17" s="156"/>
      <c r="F17" s="192"/>
    </row>
    <row r="18" spans="4:6" ht="12">
      <c r="D18" s="156"/>
      <c r="F18" s="192"/>
    </row>
    <row r="19" spans="4:6" ht="12">
      <c r="D19" s="156"/>
      <c r="F19" s="192"/>
    </row>
    <row r="20" spans="4:6" ht="12">
      <c r="D20" s="156"/>
      <c r="F20" s="193"/>
    </row>
  </sheetData>
  <sheetProtection selectLockedCells="1" selectUnlockedCells="1"/>
  <mergeCells count="6">
    <mergeCell ref="B17:C17"/>
    <mergeCell ref="A1:M1"/>
    <mergeCell ref="A2:C2"/>
    <mergeCell ref="L2:M2"/>
    <mergeCell ref="A5:M5"/>
    <mergeCell ref="B12:M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9"/>
  <sheetViews>
    <sheetView zoomScale="80" zoomScaleNormal="80" zoomScalePageLayoutView="0" workbookViewId="0" topLeftCell="A1">
      <selection activeCell="C8" sqref="C8:G9"/>
    </sheetView>
  </sheetViews>
  <sheetFormatPr defaultColWidth="9.140625" defaultRowHeight="12.75"/>
  <cols>
    <col min="1" max="1" width="5.57421875" style="56" customWidth="1"/>
    <col min="2" max="2" width="20.421875" style="56" customWidth="1"/>
    <col min="3" max="3" width="15.57421875" style="56" customWidth="1"/>
    <col min="4" max="4" width="17.140625" style="56" customWidth="1"/>
    <col min="5" max="5" width="10.8515625" style="56" customWidth="1"/>
    <col min="6" max="6" width="12.140625" style="56" customWidth="1"/>
    <col min="7" max="7" width="13.8515625" style="56" customWidth="1"/>
    <col min="8" max="8" width="11.00390625" style="56" customWidth="1"/>
    <col min="9" max="9" width="11.140625" style="56" customWidth="1"/>
    <col min="10" max="10" width="11.57421875" style="56" customWidth="1"/>
    <col min="11" max="11" width="9.421875" style="56" customWidth="1"/>
    <col min="12" max="12" width="11.421875" style="56" customWidth="1"/>
    <col min="13" max="13" width="11.8515625" style="56" customWidth="1"/>
    <col min="14" max="16384" width="9.140625" style="56" customWidth="1"/>
  </cols>
  <sheetData>
    <row r="1" spans="1:252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48.75" customHeight="1">
      <c r="A5" s="373" t="s">
        <v>1127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</row>
    <row r="6" spans="1:13" ht="52.5" customHeight="1">
      <c r="A6" s="4" t="s">
        <v>3</v>
      </c>
      <c r="B6" s="5" t="s">
        <v>4</v>
      </c>
      <c r="C6" s="5" t="s">
        <v>5</v>
      </c>
      <c r="D6" s="5" t="s">
        <v>6</v>
      </c>
      <c r="E6" s="5" t="s">
        <v>32</v>
      </c>
      <c r="F6" s="5" t="s">
        <v>8</v>
      </c>
      <c r="G6" s="35" t="s">
        <v>9</v>
      </c>
      <c r="H6" s="5" t="s">
        <v>10</v>
      </c>
      <c r="I6" s="5" t="s">
        <v>11</v>
      </c>
      <c r="J6" s="5" t="s">
        <v>33</v>
      </c>
      <c r="K6" s="5" t="s">
        <v>13</v>
      </c>
      <c r="L6" s="5" t="s">
        <v>14</v>
      </c>
      <c r="M6" s="252" t="s">
        <v>15</v>
      </c>
    </row>
    <row r="7" spans="1:13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256">
        <v>13</v>
      </c>
    </row>
    <row r="8" spans="1:13" ht="54.75" customHeight="1">
      <c r="A8" s="5">
        <v>1</v>
      </c>
      <c r="B8" s="4"/>
      <c r="C8" s="4" t="s">
        <v>95</v>
      </c>
      <c r="D8" s="5" t="s">
        <v>96</v>
      </c>
      <c r="E8" s="58" t="s">
        <v>97</v>
      </c>
      <c r="F8" s="8">
        <v>100</v>
      </c>
      <c r="G8" s="5" t="s">
        <v>98</v>
      </c>
      <c r="H8" s="8"/>
      <c r="I8" s="5"/>
      <c r="J8" s="10"/>
      <c r="K8" s="10"/>
      <c r="L8" s="11"/>
      <c r="M8" s="254"/>
    </row>
    <row r="9" spans="1:13" ht="63.75" customHeight="1">
      <c r="A9" s="5">
        <v>2</v>
      </c>
      <c r="B9" s="4"/>
      <c r="C9" s="4" t="s">
        <v>95</v>
      </c>
      <c r="D9" s="5" t="s">
        <v>96</v>
      </c>
      <c r="E9" s="58" t="s">
        <v>99</v>
      </c>
      <c r="F9" s="8">
        <v>30</v>
      </c>
      <c r="G9" s="5" t="s">
        <v>98</v>
      </c>
      <c r="H9" s="8"/>
      <c r="I9" s="5"/>
      <c r="J9" s="10"/>
      <c r="K9" s="10"/>
      <c r="L9" s="11"/>
      <c r="M9" s="10"/>
    </row>
    <row r="10" spans="1:13" ht="16.5" customHeight="1">
      <c r="A10" s="18"/>
      <c r="B10" s="19"/>
      <c r="C10" s="19"/>
      <c r="D10" s="19"/>
      <c r="E10" s="19"/>
      <c r="F10" s="19"/>
      <c r="G10" s="19"/>
      <c r="H10" s="19"/>
      <c r="I10" s="19"/>
      <c r="J10" s="47" t="s">
        <v>30</v>
      </c>
      <c r="K10" s="60">
        <f>SUM(K8:K9)</f>
        <v>0</v>
      </c>
      <c r="L10" s="44"/>
      <c r="M10" s="48">
        <f>SUM(M8:M9)</f>
        <v>0</v>
      </c>
    </row>
    <row r="11" spans="1:13" ht="54" customHeight="1">
      <c r="A11" s="1"/>
      <c r="B11" s="380" t="s">
        <v>100</v>
      </c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</row>
    <row r="12" spans="1:13" ht="16.5" customHeight="1">
      <c r="A12" s="59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2:13" ht="12.75">
      <c r="B13" s="2" t="s">
        <v>1124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6" spans="3:8" ht="12.75" customHeight="1">
      <c r="C16" s="376"/>
      <c r="D16" s="376"/>
      <c r="E16" s="63"/>
      <c r="F16" s="64"/>
      <c r="G16" s="31"/>
      <c r="H16" s="55"/>
    </row>
    <row r="17" spans="5:8" ht="12.75">
      <c r="E17" s="63"/>
      <c r="F17" s="64"/>
      <c r="G17" s="55"/>
      <c r="H17" s="55"/>
    </row>
    <row r="18" spans="5:8" ht="12.75">
      <c r="E18" s="63"/>
      <c r="F18" s="64"/>
      <c r="G18" s="55"/>
      <c r="H18" s="55"/>
    </row>
    <row r="19" spans="5:8" ht="12.75">
      <c r="E19" s="63"/>
      <c r="F19" s="64"/>
      <c r="G19" s="55"/>
      <c r="H19" s="55"/>
    </row>
  </sheetData>
  <sheetProtection selectLockedCells="1" selectUnlockedCells="1"/>
  <mergeCells count="7">
    <mergeCell ref="N5:O5"/>
    <mergeCell ref="C16:D16"/>
    <mergeCell ref="B11:M11"/>
    <mergeCell ref="A1:M1"/>
    <mergeCell ref="A2:C2"/>
    <mergeCell ref="L2:M2"/>
    <mergeCell ref="A5:M5"/>
  </mergeCells>
  <printOptions/>
  <pageMargins left="0.7875" right="0.78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5.421875" style="0" customWidth="1"/>
    <col min="4" max="4" width="19.00390625" style="0" customWidth="1"/>
    <col min="5" max="5" width="13.57421875" style="0" customWidth="1"/>
    <col min="6" max="6" width="12.140625" style="0" customWidth="1"/>
    <col min="7" max="7" width="13.8515625" style="0" customWidth="1"/>
    <col min="8" max="8" width="11.421875" style="0" customWidth="1"/>
    <col min="9" max="9" width="11.140625" style="0" customWidth="1"/>
    <col min="10" max="10" width="11.57421875" style="0" customWidth="1"/>
    <col min="11" max="11" width="9.421875" style="0" customWidth="1"/>
    <col min="12" max="12" width="11.421875" style="0" customWidth="1"/>
    <col min="13" max="13" width="11.85156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="2" customFormat="1" ht="12"/>
    <row r="5" spans="1:13" s="2" customFormat="1" ht="36.75" customHeight="1">
      <c r="A5" s="394" t="s">
        <v>1163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65.25" customHeight="1">
      <c r="A7" s="4" t="s">
        <v>3</v>
      </c>
      <c r="B7" s="4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43.5" customHeight="1">
      <c r="A9" s="75">
        <v>1</v>
      </c>
      <c r="B9" s="199"/>
      <c r="C9" s="199" t="s">
        <v>658</v>
      </c>
      <c r="D9" s="73" t="s">
        <v>299</v>
      </c>
      <c r="E9" s="73" t="s">
        <v>659</v>
      </c>
      <c r="F9" s="75" t="s">
        <v>117</v>
      </c>
      <c r="G9" s="73" t="s">
        <v>660</v>
      </c>
      <c r="H9" s="76"/>
      <c r="I9" s="73"/>
      <c r="J9" s="202"/>
      <c r="K9" s="10"/>
      <c r="L9" s="11"/>
      <c r="M9" s="10"/>
    </row>
    <row r="10" spans="1:13" ht="12.75">
      <c r="A10" s="18"/>
      <c r="B10" s="19"/>
      <c r="C10" s="19"/>
      <c r="D10" s="19"/>
      <c r="E10" s="19"/>
      <c r="F10" s="19"/>
      <c r="G10" s="19"/>
      <c r="H10" s="19"/>
      <c r="I10" s="19"/>
      <c r="J10" s="47" t="s">
        <v>30</v>
      </c>
      <c r="K10" s="60">
        <f>SUM(K9)</f>
        <v>0</v>
      </c>
      <c r="L10" s="44"/>
      <c r="M10" s="48">
        <f>SUM(M9)</f>
        <v>0</v>
      </c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4.5" customHeight="1">
      <c r="A12" s="2"/>
      <c r="B12" s="369" t="s">
        <v>31</v>
      </c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</row>
    <row r="13" spans="1:13" ht="17.25" customHeight="1">
      <c r="A13" s="2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7.25" customHeight="1">
      <c r="A15" s="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2:6" ht="12.75" customHeight="1">
      <c r="B16" s="376"/>
      <c r="C16" s="376"/>
      <c r="D16" s="30"/>
      <c r="F16" s="31"/>
    </row>
    <row r="17" spans="4:6" ht="12.75">
      <c r="D17" s="30"/>
      <c r="F17" s="31"/>
    </row>
    <row r="18" spans="4:6" ht="12.75">
      <c r="D18" s="30"/>
      <c r="F18" s="31"/>
    </row>
    <row r="19" spans="4:6" ht="12.75">
      <c r="D19" s="30"/>
      <c r="F19" s="55"/>
    </row>
  </sheetData>
  <sheetProtection selectLockedCells="1" selectUnlockedCells="1"/>
  <mergeCells count="6">
    <mergeCell ref="B16:C16"/>
    <mergeCell ref="A1:M1"/>
    <mergeCell ref="A2:C2"/>
    <mergeCell ref="L2:M2"/>
    <mergeCell ref="A5:M5"/>
    <mergeCell ref="B12:M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3"/>
  <sheetViews>
    <sheetView zoomScale="80" zoomScaleNormal="80" zoomScalePageLayoutView="0" workbookViewId="0" topLeftCell="A1">
      <selection activeCell="A5" sqref="A5:M5"/>
    </sheetView>
  </sheetViews>
  <sheetFormatPr defaultColWidth="11.57421875" defaultRowHeight="12.75"/>
  <cols>
    <col min="1" max="1" width="4.57421875" style="114" customWidth="1"/>
    <col min="2" max="2" width="16.57421875" style="114" customWidth="1"/>
    <col min="3" max="3" width="18.00390625" style="114" customWidth="1"/>
    <col min="4" max="4" width="12.7109375" style="114" customWidth="1"/>
    <col min="5" max="5" width="13.421875" style="114" customWidth="1"/>
    <col min="6" max="6" width="11.57421875" style="114" customWidth="1"/>
    <col min="7" max="7" width="11.140625" style="114" customWidth="1"/>
    <col min="8" max="8" width="11.57421875" style="114" customWidth="1"/>
    <col min="9" max="9" width="8.57421875" style="114" customWidth="1"/>
    <col min="10" max="10" width="9.8515625" style="114" customWidth="1"/>
    <col min="11" max="11" width="11.7109375" style="114" customWidth="1"/>
    <col min="12" max="12" width="11.57421875" style="114" customWidth="1"/>
    <col min="13" max="13" width="10.57421875" style="114" customWidth="1"/>
    <col min="14" max="16384" width="11.57421875" style="114" customWidth="1"/>
  </cols>
  <sheetData>
    <row r="1" spans="1:250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="68" customFormat="1" ht="12"/>
    <row r="5" spans="1:13" s="68" customFormat="1" ht="36.75" customHeight="1">
      <c r="A5" s="382" t="s">
        <v>1162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6" spans="1:13" ht="77.25" customHeight="1">
      <c r="A6" s="88" t="s">
        <v>3</v>
      </c>
      <c r="B6" s="35" t="s">
        <v>4</v>
      </c>
      <c r="C6" s="35" t="s">
        <v>5</v>
      </c>
      <c r="D6" s="35" t="s">
        <v>6</v>
      </c>
      <c r="E6" s="35" t="s">
        <v>32</v>
      </c>
      <c r="F6" s="35" t="s">
        <v>8</v>
      </c>
      <c r="G6" s="35" t="s">
        <v>9</v>
      </c>
      <c r="H6" s="35" t="s">
        <v>10</v>
      </c>
      <c r="I6" s="35" t="s">
        <v>11</v>
      </c>
      <c r="J6" s="35" t="s">
        <v>33</v>
      </c>
      <c r="K6" s="35" t="s">
        <v>13</v>
      </c>
      <c r="L6" s="35" t="s">
        <v>14</v>
      </c>
      <c r="M6" s="35" t="s">
        <v>15</v>
      </c>
    </row>
    <row r="7" spans="1:13" ht="12.75">
      <c r="A7" s="203">
        <v>1</v>
      </c>
      <c r="B7" s="203">
        <v>2</v>
      </c>
      <c r="C7" s="203">
        <v>3</v>
      </c>
      <c r="D7" s="203">
        <v>4</v>
      </c>
      <c r="E7" s="203">
        <v>5</v>
      </c>
      <c r="F7" s="203">
        <v>6</v>
      </c>
      <c r="G7" s="203">
        <v>7</v>
      </c>
      <c r="H7" s="203">
        <v>8</v>
      </c>
      <c r="I7" s="203">
        <v>9</v>
      </c>
      <c r="J7" s="203">
        <v>10</v>
      </c>
      <c r="K7" s="203">
        <v>11</v>
      </c>
      <c r="L7" s="203">
        <v>12</v>
      </c>
      <c r="M7" s="203">
        <v>13</v>
      </c>
    </row>
    <row r="8" spans="1:15" ht="30" customHeight="1">
      <c r="A8" s="35">
        <v>1</v>
      </c>
      <c r="B8" s="88"/>
      <c r="C8" s="4" t="s">
        <v>661</v>
      </c>
      <c r="D8" s="4" t="s">
        <v>1150</v>
      </c>
      <c r="E8" s="5" t="s">
        <v>662</v>
      </c>
      <c r="F8" s="87">
        <v>200</v>
      </c>
      <c r="G8" s="5" t="s">
        <v>663</v>
      </c>
      <c r="H8" s="113"/>
      <c r="I8" s="89"/>
      <c r="J8" s="204"/>
      <c r="K8" s="204"/>
      <c r="L8" s="91"/>
      <c r="M8" s="90"/>
      <c r="N8" s="205"/>
      <c r="O8" s="206"/>
    </row>
    <row r="9" spans="1:15" ht="30" customHeight="1">
      <c r="A9" s="35">
        <v>2</v>
      </c>
      <c r="B9" s="88"/>
      <c r="C9" s="4" t="s">
        <v>665</v>
      </c>
      <c r="D9" s="4" t="s">
        <v>1150</v>
      </c>
      <c r="E9" s="5" t="s">
        <v>666</v>
      </c>
      <c r="F9" s="87">
        <v>300</v>
      </c>
      <c r="G9" s="5" t="s">
        <v>663</v>
      </c>
      <c r="H9" s="113"/>
      <c r="I9" s="89"/>
      <c r="J9" s="204"/>
      <c r="K9" s="204"/>
      <c r="L9" s="91"/>
      <c r="M9" s="90"/>
      <c r="N9" s="205"/>
      <c r="O9" s="206"/>
    </row>
    <row r="10" spans="1:15" ht="30" customHeight="1">
      <c r="A10" s="35">
        <v>3</v>
      </c>
      <c r="B10" s="88"/>
      <c r="C10" s="4" t="s">
        <v>665</v>
      </c>
      <c r="D10" s="4" t="s">
        <v>1150</v>
      </c>
      <c r="E10" s="5" t="s">
        <v>667</v>
      </c>
      <c r="F10" s="87">
        <v>4560</v>
      </c>
      <c r="G10" s="5" t="s">
        <v>663</v>
      </c>
      <c r="H10" s="113"/>
      <c r="I10" s="89"/>
      <c r="J10" s="204"/>
      <c r="K10" s="204"/>
      <c r="L10" s="91"/>
      <c r="M10" s="90"/>
      <c r="N10" s="205"/>
      <c r="O10" s="206"/>
    </row>
    <row r="11" spans="1:15" ht="30" customHeight="1">
      <c r="A11" s="35">
        <v>4</v>
      </c>
      <c r="B11" s="88"/>
      <c r="C11" s="4" t="s">
        <v>665</v>
      </c>
      <c r="D11" s="4" t="s">
        <v>1150</v>
      </c>
      <c r="E11" s="5" t="s">
        <v>668</v>
      </c>
      <c r="F11" s="87">
        <v>290</v>
      </c>
      <c r="G11" s="5" t="s">
        <v>663</v>
      </c>
      <c r="H11" s="113"/>
      <c r="I11" s="89"/>
      <c r="J11" s="204"/>
      <c r="K11" s="204"/>
      <c r="L11" s="91"/>
      <c r="M11" s="90"/>
      <c r="N11" s="205"/>
      <c r="O11" s="206"/>
    </row>
    <row r="12" spans="1:13" ht="30" customHeight="1">
      <c r="A12" s="35">
        <v>5</v>
      </c>
      <c r="B12" s="88"/>
      <c r="C12" s="4" t="s">
        <v>191</v>
      </c>
      <c r="D12" s="4" t="s">
        <v>1150</v>
      </c>
      <c r="E12" s="5" t="s">
        <v>669</v>
      </c>
      <c r="F12" s="87">
        <v>16200</v>
      </c>
      <c r="G12" s="5" t="s">
        <v>663</v>
      </c>
      <c r="H12" s="113"/>
      <c r="I12" s="89"/>
      <c r="J12" s="204"/>
      <c r="K12" s="204"/>
      <c r="L12" s="91"/>
      <c r="M12" s="90"/>
    </row>
    <row r="13" spans="1:13" ht="30" customHeight="1">
      <c r="A13" s="35">
        <v>6</v>
      </c>
      <c r="B13" s="88"/>
      <c r="C13" s="4" t="s">
        <v>191</v>
      </c>
      <c r="D13" s="4" t="s">
        <v>1150</v>
      </c>
      <c r="E13" s="5" t="s">
        <v>670</v>
      </c>
      <c r="F13" s="87">
        <v>15340</v>
      </c>
      <c r="G13" s="5" t="s">
        <v>663</v>
      </c>
      <c r="H13" s="113"/>
      <c r="I13" s="89"/>
      <c r="J13" s="204"/>
      <c r="K13" s="204"/>
      <c r="L13" s="91"/>
      <c r="M13" s="90"/>
    </row>
    <row r="14" spans="1:13" ht="30" customHeight="1">
      <c r="A14" s="35">
        <v>7</v>
      </c>
      <c r="B14" s="88"/>
      <c r="C14" s="4" t="s">
        <v>191</v>
      </c>
      <c r="D14" s="4" t="s">
        <v>1150</v>
      </c>
      <c r="E14" s="5" t="s">
        <v>671</v>
      </c>
      <c r="F14" s="87">
        <v>16800</v>
      </c>
      <c r="G14" s="5" t="s">
        <v>663</v>
      </c>
      <c r="H14" s="113"/>
      <c r="I14" s="89"/>
      <c r="J14" s="204"/>
      <c r="K14" s="204"/>
      <c r="L14" s="91"/>
      <c r="M14" s="90"/>
    </row>
    <row r="15" spans="1:13" ht="30" customHeight="1">
      <c r="A15" s="35">
        <v>8</v>
      </c>
      <c r="B15" s="88"/>
      <c r="C15" s="4" t="s">
        <v>191</v>
      </c>
      <c r="D15" s="4" t="s">
        <v>1150</v>
      </c>
      <c r="E15" s="5" t="s">
        <v>672</v>
      </c>
      <c r="F15" s="87">
        <v>210</v>
      </c>
      <c r="G15" s="5" t="s">
        <v>663</v>
      </c>
      <c r="H15" s="113"/>
      <c r="I15" s="89"/>
      <c r="J15" s="204"/>
      <c r="K15" s="204"/>
      <c r="L15" s="91"/>
      <c r="M15" s="90"/>
    </row>
    <row r="16" spans="1:13" ht="73.5" customHeight="1">
      <c r="A16" s="35">
        <v>9</v>
      </c>
      <c r="B16" s="88"/>
      <c r="C16" s="4" t="s">
        <v>1151</v>
      </c>
      <c r="D16" s="4" t="s">
        <v>1150</v>
      </c>
      <c r="E16" s="5" t="s">
        <v>662</v>
      </c>
      <c r="F16" s="87">
        <v>17400</v>
      </c>
      <c r="G16" s="5" t="s">
        <v>663</v>
      </c>
      <c r="H16" s="113"/>
      <c r="I16" s="89"/>
      <c r="J16" s="204"/>
      <c r="K16" s="204"/>
      <c r="L16" s="91"/>
      <c r="M16" s="90"/>
    </row>
    <row r="17" spans="1:13" ht="30" customHeight="1">
      <c r="A17" s="35">
        <v>10</v>
      </c>
      <c r="B17" s="88"/>
      <c r="C17" s="4" t="s">
        <v>673</v>
      </c>
      <c r="D17" s="4" t="s">
        <v>1150</v>
      </c>
      <c r="E17" s="5" t="s">
        <v>662</v>
      </c>
      <c r="F17" s="87">
        <v>2520</v>
      </c>
      <c r="G17" s="5" t="s">
        <v>663</v>
      </c>
      <c r="H17" s="113"/>
      <c r="I17" s="89"/>
      <c r="J17" s="204"/>
      <c r="K17" s="204"/>
      <c r="L17" s="91"/>
      <c r="M17" s="90"/>
    </row>
    <row r="18" spans="1:13" ht="44.25" customHeight="1">
      <c r="A18" s="35">
        <v>11</v>
      </c>
      <c r="B18" s="88"/>
      <c r="C18" s="4" t="s">
        <v>674</v>
      </c>
      <c r="D18" s="4" t="s">
        <v>1150</v>
      </c>
      <c r="E18" s="5" t="s">
        <v>675</v>
      </c>
      <c r="F18" s="87">
        <v>120</v>
      </c>
      <c r="G18" s="5" t="s">
        <v>676</v>
      </c>
      <c r="H18" s="113"/>
      <c r="I18" s="89"/>
      <c r="J18" s="204"/>
      <c r="K18" s="204"/>
      <c r="L18" s="91"/>
      <c r="M18" s="90"/>
    </row>
    <row r="19" spans="1:13" ht="56.25" customHeight="1">
      <c r="A19" s="35">
        <v>12</v>
      </c>
      <c r="B19" s="88"/>
      <c r="C19" s="4" t="s">
        <v>677</v>
      </c>
      <c r="D19" s="4" t="s">
        <v>1150</v>
      </c>
      <c r="E19" s="5" t="s">
        <v>678</v>
      </c>
      <c r="F19" s="87">
        <v>180</v>
      </c>
      <c r="G19" s="5" t="s">
        <v>676</v>
      </c>
      <c r="H19" s="113"/>
      <c r="I19" s="89"/>
      <c r="J19" s="204"/>
      <c r="K19" s="204"/>
      <c r="L19" s="91"/>
      <c r="M19" s="90"/>
    </row>
    <row r="20" spans="1:13" ht="30" customHeight="1">
      <c r="A20" s="35">
        <v>13</v>
      </c>
      <c r="B20" s="207"/>
      <c r="C20" s="74" t="s">
        <v>679</v>
      </c>
      <c r="D20" s="74" t="s">
        <v>680</v>
      </c>
      <c r="E20" s="73" t="s">
        <v>668</v>
      </c>
      <c r="F20" s="295">
        <v>10</v>
      </c>
      <c r="G20" s="73" t="s">
        <v>681</v>
      </c>
      <c r="H20" s="208"/>
      <c r="I20" s="130"/>
      <c r="J20" s="204"/>
      <c r="K20" s="204"/>
      <c r="L20" s="91"/>
      <c r="M20" s="90"/>
    </row>
    <row r="21" spans="1:13" ht="12.75">
      <c r="A21" s="209"/>
      <c r="B21" s="210"/>
      <c r="C21" s="210"/>
      <c r="D21" s="211"/>
      <c r="E21" s="212"/>
      <c r="F21" s="212"/>
      <c r="G21" s="212"/>
      <c r="H21" s="212"/>
      <c r="I21" s="213"/>
      <c r="J21" s="213" t="s">
        <v>30</v>
      </c>
      <c r="K21" s="214">
        <f>SUM(K8:K20)</f>
        <v>0</v>
      </c>
      <c r="L21" s="215"/>
      <c r="M21" s="214">
        <f>SUM(M8:M20)</f>
        <v>0</v>
      </c>
    </row>
    <row r="22" spans="2:3" ht="12.75">
      <c r="B22" s="216"/>
      <c r="C22" s="216"/>
    </row>
    <row r="23" spans="2:13" ht="12.75" customHeight="1">
      <c r="B23" s="401" t="s">
        <v>1152</v>
      </c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</row>
    <row r="24" spans="2:13" ht="12.75">
      <c r="B24" s="296" t="s">
        <v>1153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6.5" customHeight="1">
      <c r="B25" s="296" t="s">
        <v>1154</v>
      </c>
      <c r="C25" s="2"/>
      <c r="D25" s="2"/>
      <c r="E25" s="2" t="s">
        <v>1155</v>
      </c>
      <c r="F25" s="2" t="s">
        <v>1156</v>
      </c>
      <c r="G25" s="2"/>
      <c r="H25" s="2"/>
      <c r="I25" s="2"/>
      <c r="J25" s="2"/>
      <c r="K25" s="2"/>
      <c r="L25" s="2"/>
      <c r="M25" s="2"/>
    </row>
    <row r="26" spans="2:13" ht="32.25" customHeight="1">
      <c r="B26" s="402" t="s">
        <v>31</v>
      </c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</row>
    <row r="27" spans="2:13" ht="12.7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 ht="16.5" customHeight="1"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</row>
    <row r="30" spans="3:8" ht="12.75" customHeight="1">
      <c r="C30" s="400"/>
      <c r="D30" s="400"/>
      <c r="E30" s="218"/>
      <c r="F30" s="219"/>
      <c r="G30" s="220"/>
      <c r="H30" s="221"/>
    </row>
    <row r="31" spans="5:8" ht="12.75">
      <c r="E31" s="218"/>
      <c r="F31" s="219"/>
      <c r="G31" s="221"/>
      <c r="H31" s="221"/>
    </row>
    <row r="32" spans="5:8" ht="12.75">
      <c r="E32" s="218"/>
      <c r="F32" s="219"/>
      <c r="G32" s="221"/>
      <c r="H32" s="221"/>
    </row>
    <row r="33" spans="5:8" ht="12.75">
      <c r="E33" s="218"/>
      <c r="F33" s="219"/>
      <c r="G33" s="221"/>
      <c r="H33" s="221"/>
    </row>
  </sheetData>
  <sheetProtection selectLockedCells="1" selectUnlockedCells="1"/>
  <mergeCells count="7">
    <mergeCell ref="C30:D30"/>
    <mergeCell ref="A1:M1"/>
    <mergeCell ref="A2:C2"/>
    <mergeCell ref="L2:M2"/>
    <mergeCell ref="A5:M5"/>
    <mergeCell ref="B23:M23"/>
    <mergeCell ref="B26:M26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80" zoomScaleNormal="80" zoomScalePageLayoutView="0" workbookViewId="0" topLeftCell="A1">
      <selection activeCell="A5" sqref="A5:M5"/>
    </sheetView>
  </sheetViews>
  <sheetFormatPr defaultColWidth="11.57421875" defaultRowHeight="12.75"/>
  <cols>
    <col min="1" max="1" width="6.00390625" style="0" customWidth="1"/>
    <col min="2" max="2" width="15.421875" style="0" customWidth="1"/>
    <col min="3" max="3" width="18.7109375" style="0" customWidth="1"/>
    <col min="4" max="4" width="20.5742187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="68" customFormat="1" ht="12"/>
    <row r="5" spans="1:13" s="68" customFormat="1" ht="36.75" customHeight="1">
      <c r="A5" s="382" t="s">
        <v>1161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2.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54.75" customHeight="1">
      <c r="A9" s="5">
        <v>1</v>
      </c>
      <c r="B9" s="180"/>
      <c r="C9" s="237" t="s">
        <v>1157</v>
      </c>
      <c r="D9" s="65" t="s">
        <v>143</v>
      </c>
      <c r="E9" s="297" t="s">
        <v>682</v>
      </c>
      <c r="F9" s="297">
        <v>32</v>
      </c>
      <c r="G9" s="5" t="s">
        <v>683</v>
      </c>
      <c r="H9" s="180"/>
      <c r="I9" s="5"/>
      <c r="J9" s="107"/>
      <c r="K9" s="126"/>
      <c r="L9" s="43"/>
      <c r="M9" s="126"/>
    </row>
    <row r="10" spans="1:13" ht="54" customHeight="1">
      <c r="A10" s="5">
        <v>2</v>
      </c>
      <c r="B10" s="77"/>
      <c r="C10" s="237" t="s">
        <v>1157</v>
      </c>
      <c r="D10" s="5" t="s">
        <v>143</v>
      </c>
      <c r="E10" s="5" t="s">
        <v>684</v>
      </c>
      <c r="F10" s="297">
        <v>54</v>
      </c>
      <c r="G10" s="5" t="s">
        <v>683</v>
      </c>
      <c r="H10" s="180"/>
      <c r="I10" s="5"/>
      <c r="J10" s="107"/>
      <c r="K10" s="126"/>
      <c r="L10" s="43"/>
      <c r="M10" s="126"/>
    </row>
    <row r="11" spans="1:13" ht="59.25" customHeight="1">
      <c r="A11" s="73">
        <v>3</v>
      </c>
      <c r="B11" s="199"/>
      <c r="C11" s="298" t="s">
        <v>1157</v>
      </c>
      <c r="D11" s="73" t="s">
        <v>143</v>
      </c>
      <c r="E11" s="73" t="s">
        <v>685</v>
      </c>
      <c r="F11" s="222">
        <v>18</v>
      </c>
      <c r="G11" s="73" t="s">
        <v>683</v>
      </c>
      <c r="H11" s="222"/>
      <c r="I11" s="73"/>
      <c r="J11" s="223"/>
      <c r="K11" s="126"/>
      <c r="L11" s="43"/>
      <c r="M11" s="126"/>
    </row>
    <row r="12" spans="1:13" ht="12.75">
      <c r="A12" s="18"/>
      <c r="B12" s="19"/>
      <c r="C12" s="19"/>
      <c r="D12" s="19"/>
      <c r="E12" s="19"/>
      <c r="F12" s="19"/>
      <c r="G12" s="19"/>
      <c r="H12" s="20"/>
      <c r="I12" s="19"/>
      <c r="J12" s="47" t="s">
        <v>30</v>
      </c>
      <c r="K12" s="60">
        <f>SUM(K9:K11)</f>
        <v>0</v>
      </c>
      <c r="L12" s="44"/>
      <c r="M12" s="48">
        <f>SUM(M9:M11)</f>
        <v>0</v>
      </c>
    </row>
    <row r="13" spans="1:13" ht="12.75">
      <c r="A13" s="41"/>
      <c r="B13" s="41"/>
      <c r="C13" s="41"/>
      <c r="D13" s="41"/>
      <c r="E13" s="41"/>
      <c r="F13" s="41"/>
      <c r="G13" s="41"/>
      <c r="H13" s="102"/>
      <c r="I13" s="41"/>
      <c r="J13" s="41"/>
      <c r="K13" s="299"/>
      <c r="L13" s="41"/>
      <c r="M13" s="299"/>
    </row>
    <row r="14" spans="1:13" ht="12.75">
      <c r="A14" s="2"/>
      <c r="B14" s="403" t="s">
        <v>1158</v>
      </c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</row>
    <row r="15" spans="1:13" ht="27.75" customHeight="1">
      <c r="A15" s="2"/>
      <c r="B15" s="369" t="s">
        <v>31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</row>
    <row r="16" ht="12.75" customHeight="1">
      <c r="A16" s="2"/>
    </row>
    <row r="17" ht="12.75">
      <c r="A17" s="2"/>
    </row>
    <row r="18" ht="12.75">
      <c r="A18" s="2"/>
    </row>
    <row r="19" ht="12.75">
      <c r="A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3" spans="3:8" ht="12.75" customHeight="1">
      <c r="C23" s="376"/>
      <c r="D23" s="376"/>
      <c r="E23" s="30"/>
      <c r="F23" s="80"/>
      <c r="G23" s="31"/>
      <c r="H23" s="55"/>
    </row>
    <row r="24" spans="5:8" ht="12.75">
      <c r="E24" s="30"/>
      <c r="F24" s="80"/>
      <c r="G24" s="55"/>
      <c r="H24" s="55"/>
    </row>
    <row r="25" spans="5:8" ht="12.75">
      <c r="E25" s="30"/>
      <c r="F25" s="80"/>
      <c r="G25" s="55"/>
      <c r="H25" s="55"/>
    </row>
    <row r="26" spans="5:8" ht="12.75">
      <c r="E26" s="30"/>
      <c r="F26" s="80"/>
      <c r="G26" s="55"/>
      <c r="H26" s="55"/>
    </row>
  </sheetData>
  <sheetProtection selectLockedCells="1" selectUnlockedCells="1"/>
  <mergeCells count="7">
    <mergeCell ref="C23:D23"/>
    <mergeCell ref="A1:M1"/>
    <mergeCell ref="A2:C2"/>
    <mergeCell ref="L2:M2"/>
    <mergeCell ref="A5:M5"/>
    <mergeCell ref="B15:M15"/>
    <mergeCell ref="B14:M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90" zoomScaleNormal="90" zoomScalePageLayoutView="0" workbookViewId="0" topLeftCell="A1">
      <selection activeCell="A5" sqref="A5:M5"/>
    </sheetView>
  </sheetViews>
  <sheetFormatPr defaultColWidth="11.57421875" defaultRowHeight="12.75"/>
  <cols>
    <col min="1" max="1" width="5.28125" style="0" customWidth="1"/>
    <col min="2" max="2" width="16.003906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="68" customFormat="1" ht="12"/>
    <row r="5" spans="1:13" s="68" customFormat="1" ht="36.75" customHeight="1">
      <c r="A5" s="382" t="s">
        <v>1159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6" spans="1:13" ht="46.5" customHeight="1">
      <c r="A6" s="4" t="s">
        <v>3</v>
      </c>
      <c r="B6" s="5" t="s">
        <v>4</v>
      </c>
      <c r="C6" s="5" t="s">
        <v>5</v>
      </c>
      <c r="D6" s="5" t="s">
        <v>6</v>
      </c>
      <c r="E6" s="5" t="s">
        <v>32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33</v>
      </c>
      <c r="K6" s="5" t="s">
        <v>13</v>
      </c>
      <c r="L6" s="5" t="s">
        <v>14</v>
      </c>
      <c r="M6" s="5" t="s">
        <v>15</v>
      </c>
    </row>
    <row r="7" spans="1:13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ht="51.75" customHeight="1">
      <c r="A8" s="73">
        <v>1</v>
      </c>
      <c r="B8" s="74"/>
      <c r="C8" s="74" t="s">
        <v>686</v>
      </c>
      <c r="D8" s="73" t="s">
        <v>687</v>
      </c>
      <c r="E8" s="224">
        <v>0.2</v>
      </c>
      <c r="F8" s="75" t="s">
        <v>688</v>
      </c>
      <c r="G8" s="73" t="s">
        <v>689</v>
      </c>
      <c r="H8" s="76"/>
      <c r="I8" s="73"/>
      <c r="J8" s="121"/>
      <c r="K8" s="45"/>
      <c r="L8" s="11"/>
      <c r="M8" s="45"/>
    </row>
    <row r="9" spans="1:13" ht="12.75">
      <c r="A9" s="18"/>
      <c r="B9" s="19"/>
      <c r="C9" s="19"/>
      <c r="D9" s="19"/>
      <c r="E9" s="19"/>
      <c r="F9" s="19"/>
      <c r="G9" s="19"/>
      <c r="H9" s="19"/>
      <c r="I9" s="19"/>
      <c r="J9" s="47" t="s">
        <v>30</v>
      </c>
      <c r="K9" s="60">
        <f>SUM(K8:K8)</f>
        <v>0</v>
      </c>
      <c r="L9" s="44"/>
      <c r="M9" s="48">
        <f>SUM(M8:M8)</f>
        <v>0</v>
      </c>
    </row>
    <row r="10" spans="2:13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37.5" customHeight="1">
      <c r="B11" s="369" t="s">
        <v>31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</row>
    <row r="12" spans="2:13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.7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6" spans="3:8" ht="12.75" customHeight="1">
      <c r="C16" s="376"/>
      <c r="D16" s="376"/>
      <c r="E16" s="30"/>
      <c r="F16" s="80"/>
      <c r="G16" s="31"/>
      <c r="H16" s="55"/>
    </row>
    <row r="17" spans="5:8" ht="12.75">
      <c r="E17" s="30"/>
      <c r="F17" s="80"/>
      <c r="G17" s="55"/>
      <c r="H17" s="55"/>
    </row>
    <row r="18" spans="5:8" ht="12.75">
      <c r="E18" s="30"/>
      <c r="F18" s="80"/>
      <c r="G18" s="55"/>
      <c r="H18" s="55"/>
    </row>
    <row r="19" spans="5:8" ht="12.75">
      <c r="E19" s="30"/>
      <c r="F19" s="80"/>
      <c r="G19" s="55"/>
      <c r="H19" s="55"/>
    </row>
  </sheetData>
  <sheetProtection selectLockedCells="1" selectUnlockedCells="1"/>
  <mergeCells count="6">
    <mergeCell ref="C16:D16"/>
    <mergeCell ref="A1:M1"/>
    <mergeCell ref="A2:C2"/>
    <mergeCell ref="L2:M2"/>
    <mergeCell ref="A5:M5"/>
    <mergeCell ref="B11:M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80" zoomScaleNormal="80" zoomScalePageLayoutView="0" workbookViewId="0" topLeftCell="A1">
      <selection activeCell="A5" sqref="A5:M5"/>
    </sheetView>
  </sheetViews>
  <sheetFormatPr defaultColWidth="11.57421875" defaultRowHeight="12.75"/>
  <cols>
    <col min="1" max="1" width="5.28125" style="0" customWidth="1"/>
    <col min="2" max="2" width="16.5742187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="68" customFormat="1" ht="12"/>
    <row r="5" spans="1:13" s="68" customFormat="1" ht="36.75" customHeight="1">
      <c r="A5" s="382" t="s">
        <v>1160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6" spans="1:13" ht="46.5" customHeight="1">
      <c r="A6" s="4" t="s">
        <v>3</v>
      </c>
      <c r="B6" s="5" t="s">
        <v>4</v>
      </c>
      <c r="C6" s="5" t="s">
        <v>5</v>
      </c>
      <c r="D6" s="5" t="s">
        <v>6</v>
      </c>
      <c r="E6" s="5" t="s">
        <v>32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33</v>
      </c>
      <c r="K6" s="5" t="s">
        <v>13</v>
      </c>
      <c r="L6" s="5" t="s">
        <v>14</v>
      </c>
      <c r="M6" s="5" t="s">
        <v>15</v>
      </c>
    </row>
    <row r="7" spans="1:13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ht="51.75" customHeight="1">
      <c r="A8" s="73">
        <v>1</v>
      </c>
      <c r="B8" s="74"/>
      <c r="C8" s="74" t="s">
        <v>690</v>
      </c>
      <c r="D8" s="73" t="s">
        <v>691</v>
      </c>
      <c r="E8" s="224" t="s">
        <v>692</v>
      </c>
      <c r="F8" s="75" t="s">
        <v>693</v>
      </c>
      <c r="G8" s="73" t="s">
        <v>327</v>
      </c>
      <c r="H8" s="76"/>
      <c r="I8" s="73"/>
      <c r="J8" s="121"/>
      <c r="K8" s="45"/>
      <c r="L8" s="11"/>
      <c r="M8" s="45"/>
    </row>
    <row r="9" spans="1:13" ht="12.75">
      <c r="A9" s="18"/>
      <c r="B9" s="19"/>
      <c r="C9" s="19"/>
      <c r="D9" s="19"/>
      <c r="E9" s="19"/>
      <c r="F9" s="19"/>
      <c r="G9" s="19"/>
      <c r="H9" s="19"/>
      <c r="I9" s="19"/>
      <c r="J9" s="47" t="s">
        <v>30</v>
      </c>
      <c r="K9" s="60">
        <f>SUM(K8:K8)</f>
        <v>0</v>
      </c>
      <c r="L9" s="44"/>
      <c r="M9" s="48">
        <f>SUM(M8:M8)</f>
        <v>0</v>
      </c>
    </row>
    <row r="10" spans="2:13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37.5" customHeight="1">
      <c r="B11" s="369" t="s">
        <v>31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</row>
    <row r="12" spans="2:13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.7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6" spans="3:8" ht="12.75" customHeight="1">
      <c r="C16" s="376"/>
      <c r="D16" s="376"/>
      <c r="E16" s="30"/>
      <c r="F16" s="80"/>
      <c r="G16" s="31"/>
      <c r="H16" s="55"/>
    </row>
    <row r="17" spans="5:8" ht="12.75">
      <c r="E17" s="30"/>
      <c r="F17" s="80"/>
      <c r="G17" s="55"/>
      <c r="H17" s="55"/>
    </row>
    <row r="18" spans="5:8" ht="12.75">
      <c r="E18" s="30"/>
      <c r="F18" s="80"/>
      <c r="G18" s="55"/>
      <c r="H18" s="55"/>
    </row>
    <row r="19" spans="5:8" ht="12.75">
      <c r="E19" s="30"/>
      <c r="F19" s="80"/>
      <c r="G19" s="55"/>
      <c r="H19" s="55"/>
    </row>
  </sheetData>
  <sheetProtection selectLockedCells="1" selectUnlockedCells="1"/>
  <mergeCells count="6">
    <mergeCell ref="C16:D16"/>
    <mergeCell ref="A1:M1"/>
    <mergeCell ref="A2:C2"/>
    <mergeCell ref="L2:M2"/>
    <mergeCell ref="A5:M5"/>
    <mergeCell ref="B11:M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5"/>
  <sheetViews>
    <sheetView zoomScale="80" zoomScaleNormal="80" zoomScalePageLayoutView="0" workbookViewId="0" topLeftCell="A1">
      <selection activeCell="A5" sqref="A5:M5"/>
    </sheetView>
  </sheetViews>
  <sheetFormatPr defaultColWidth="11.57421875" defaultRowHeight="12.75"/>
  <cols>
    <col min="1" max="1" width="5.7109375" style="2" customWidth="1"/>
    <col min="2" max="2" width="19.140625" style="2" customWidth="1"/>
    <col min="3" max="3" width="20.140625" style="2" customWidth="1"/>
    <col min="4" max="5" width="11.57421875" style="2" customWidth="1"/>
    <col min="6" max="6" width="14.57421875" style="2" customWidth="1"/>
    <col min="7" max="7" width="13.421875" style="2" customWidth="1"/>
    <col min="8" max="10" width="11.57421875" style="2" customWidth="1"/>
    <col min="11" max="11" width="15.57421875" style="2" customWidth="1"/>
    <col min="12" max="12" width="9.28125" style="2" customWidth="1"/>
    <col min="13" max="13" width="13.8515625" style="2" customWidth="1"/>
    <col min="14" max="16384" width="11.57421875" style="2" customWidth="1"/>
  </cols>
  <sheetData>
    <row r="1" spans="1:248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2.75" customHeight="1">
      <c r="A2" s="371" t="s">
        <v>0</v>
      </c>
      <c r="B2" s="371"/>
      <c r="C2" s="371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12.75">
      <c r="A3" s="2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="68" customFormat="1" ht="12"/>
    <row r="5" spans="1:13" s="68" customFormat="1" ht="36.75" customHeight="1">
      <c r="A5" s="382" t="s">
        <v>1176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6" spans="1:13" ht="64.5" customHeight="1">
      <c r="A6" s="4" t="s">
        <v>3</v>
      </c>
      <c r="B6" s="5" t="s">
        <v>4</v>
      </c>
      <c r="C6" s="5" t="s">
        <v>5</v>
      </c>
      <c r="D6" s="5" t="s">
        <v>6</v>
      </c>
      <c r="E6" s="5" t="s">
        <v>32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33</v>
      </c>
      <c r="K6" s="5" t="s">
        <v>13</v>
      </c>
      <c r="L6" s="5" t="s">
        <v>14</v>
      </c>
      <c r="M6" s="5" t="s">
        <v>15</v>
      </c>
    </row>
    <row r="7" spans="1:13" ht="1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4" ht="30" customHeight="1">
      <c r="A8" s="5">
        <v>1</v>
      </c>
      <c r="B8" s="4"/>
      <c r="C8" s="4" t="s">
        <v>694</v>
      </c>
      <c r="D8" s="5" t="s">
        <v>269</v>
      </c>
      <c r="E8" s="5" t="s">
        <v>73</v>
      </c>
      <c r="F8" s="71">
        <v>2640</v>
      </c>
      <c r="G8" s="5" t="s">
        <v>695</v>
      </c>
      <c r="H8" s="71"/>
      <c r="I8" s="5"/>
      <c r="J8" s="45"/>
      <c r="K8" s="45"/>
      <c r="L8" s="225"/>
      <c r="M8" s="45"/>
      <c r="N8" s="184"/>
    </row>
    <row r="9" spans="1:14" ht="30" customHeight="1">
      <c r="A9" s="5">
        <v>2</v>
      </c>
      <c r="B9" s="4"/>
      <c r="C9" s="4" t="s">
        <v>696</v>
      </c>
      <c r="D9" s="5" t="s">
        <v>28</v>
      </c>
      <c r="E9" s="5" t="s">
        <v>65</v>
      </c>
      <c r="F9" s="71">
        <v>120</v>
      </c>
      <c r="G9" s="5" t="s">
        <v>82</v>
      </c>
      <c r="H9" s="113"/>
      <c r="I9" s="35"/>
      <c r="J9" s="90"/>
      <c r="K9" s="45"/>
      <c r="L9" s="226"/>
      <c r="M9" s="45"/>
      <c r="N9" s="184"/>
    </row>
    <row r="10" spans="1:14" ht="30" customHeight="1">
      <c r="A10" s="5">
        <v>3</v>
      </c>
      <c r="B10" s="4"/>
      <c r="C10" s="4" t="s">
        <v>696</v>
      </c>
      <c r="D10" s="5" t="s">
        <v>70</v>
      </c>
      <c r="E10" s="5" t="s">
        <v>167</v>
      </c>
      <c r="F10" s="71">
        <v>300</v>
      </c>
      <c r="G10" s="5" t="s">
        <v>196</v>
      </c>
      <c r="H10" s="113"/>
      <c r="I10" s="35"/>
      <c r="J10" s="90"/>
      <c r="K10" s="45"/>
      <c r="L10" s="226"/>
      <c r="M10" s="45"/>
      <c r="N10" s="184"/>
    </row>
    <row r="11" spans="1:14" ht="30" customHeight="1">
      <c r="A11" s="5">
        <v>4</v>
      </c>
      <c r="B11" s="4"/>
      <c r="C11" s="4" t="s">
        <v>697</v>
      </c>
      <c r="D11" s="5" t="s">
        <v>269</v>
      </c>
      <c r="E11" s="5" t="s">
        <v>698</v>
      </c>
      <c r="F11" s="71">
        <v>3000</v>
      </c>
      <c r="G11" s="5" t="s">
        <v>699</v>
      </c>
      <c r="H11" s="71"/>
      <c r="I11" s="5"/>
      <c r="J11" s="45"/>
      <c r="K11" s="45"/>
      <c r="L11" s="225"/>
      <c r="M11" s="45"/>
      <c r="N11" s="184"/>
    </row>
    <row r="12" spans="1:14" ht="30" customHeight="1">
      <c r="A12" s="5">
        <v>5</v>
      </c>
      <c r="B12" s="4"/>
      <c r="C12" s="4" t="s">
        <v>697</v>
      </c>
      <c r="D12" s="5" t="s">
        <v>269</v>
      </c>
      <c r="E12" s="5" t="s">
        <v>700</v>
      </c>
      <c r="F12" s="71">
        <v>2800</v>
      </c>
      <c r="G12" s="5" t="s">
        <v>699</v>
      </c>
      <c r="H12" s="71"/>
      <c r="I12" s="5"/>
      <c r="J12" s="45"/>
      <c r="K12" s="45"/>
      <c r="L12" s="225"/>
      <c r="M12" s="45"/>
      <c r="N12" s="184"/>
    </row>
    <row r="13" spans="1:14" ht="30" customHeight="1">
      <c r="A13" s="5">
        <v>6</v>
      </c>
      <c r="B13" s="4"/>
      <c r="C13" s="4" t="s">
        <v>701</v>
      </c>
      <c r="D13" s="5" t="s">
        <v>269</v>
      </c>
      <c r="E13" s="5" t="s">
        <v>702</v>
      </c>
      <c r="F13" s="71">
        <v>84</v>
      </c>
      <c r="G13" s="5" t="s">
        <v>232</v>
      </c>
      <c r="H13" s="71"/>
      <c r="I13" s="5"/>
      <c r="J13" s="45"/>
      <c r="K13" s="45"/>
      <c r="L13" s="225"/>
      <c r="M13" s="45"/>
      <c r="N13" s="184"/>
    </row>
    <row r="14" spans="1:14" ht="30" customHeight="1">
      <c r="A14" s="5">
        <v>7</v>
      </c>
      <c r="B14" s="4"/>
      <c r="C14" s="4" t="s">
        <v>703</v>
      </c>
      <c r="D14" s="5" t="s">
        <v>269</v>
      </c>
      <c r="E14" s="5" t="s">
        <v>47</v>
      </c>
      <c r="F14" s="71">
        <v>120</v>
      </c>
      <c r="G14" s="5" t="s">
        <v>250</v>
      </c>
      <c r="H14" s="71"/>
      <c r="I14" s="5"/>
      <c r="J14" s="45"/>
      <c r="K14" s="45"/>
      <c r="L14" s="225"/>
      <c r="M14" s="45"/>
      <c r="N14" s="184"/>
    </row>
    <row r="15" spans="1:14" ht="30" customHeight="1">
      <c r="A15" s="5">
        <v>8</v>
      </c>
      <c r="B15" s="4"/>
      <c r="C15" s="4" t="s">
        <v>704</v>
      </c>
      <c r="D15" s="5" t="s">
        <v>295</v>
      </c>
      <c r="E15" s="5" t="s">
        <v>67</v>
      </c>
      <c r="F15" s="71">
        <v>9000</v>
      </c>
      <c r="G15" s="5" t="s">
        <v>705</v>
      </c>
      <c r="H15" s="71"/>
      <c r="I15" s="5"/>
      <c r="J15" s="45"/>
      <c r="K15" s="45"/>
      <c r="L15" s="225"/>
      <c r="M15" s="45"/>
      <c r="N15" s="184"/>
    </row>
    <row r="16" spans="1:14" ht="30" customHeight="1">
      <c r="A16" s="5">
        <v>9</v>
      </c>
      <c r="B16" s="4"/>
      <c r="C16" s="4" t="s">
        <v>706</v>
      </c>
      <c r="D16" s="5" t="s">
        <v>154</v>
      </c>
      <c r="E16" s="5" t="s">
        <v>65</v>
      </c>
      <c r="F16" s="71">
        <v>56</v>
      </c>
      <c r="G16" s="5" t="s">
        <v>636</v>
      </c>
      <c r="H16" s="71"/>
      <c r="I16" s="5"/>
      <c r="J16" s="45"/>
      <c r="K16" s="45"/>
      <c r="L16" s="225"/>
      <c r="M16" s="45"/>
      <c r="N16" s="184"/>
    </row>
    <row r="17" spans="1:14" ht="30" customHeight="1">
      <c r="A17" s="5">
        <v>10</v>
      </c>
      <c r="B17" s="4"/>
      <c r="C17" s="4" t="s">
        <v>706</v>
      </c>
      <c r="D17" s="5" t="s">
        <v>154</v>
      </c>
      <c r="E17" s="5" t="s">
        <v>67</v>
      </c>
      <c r="F17" s="71">
        <v>56</v>
      </c>
      <c r="G17" s="5" t="s">
        <v>636</v>
      </c>
      <c r="H17" s="71"/>
      <c r="I17" s="5"/>
      <c r="J17" s="45"/>
      <c r="K17" s="45"/>
      <c r="L17" s="225"/>
      <c r="M17" s="45"/>
      <c r="N17" s="184"/>
    </row>
    <row r="18" spans="1:14" ht="51.75" customHeight="1">
      <c r="A18" s="5">
        <v>11</v>
      </c>
      <c r="B18" s="4"/>
      <c r="C18" s="4" t="s">
        <v>707</v>
      </c>
      <c r="D18" s="5" t="s">
        <v>154</v>
      </c>
      <c r="E18" s="5" t="s">
        <v>708</v>
      </c>
      <c r="F18" s="71">
        <v>56</v>
      </c>
      <c r="G18" s="5" t="s">
        <v>636</v>
      </c>
      <c r="H18" s="71"/>
      <c r="I18" s="5"/>
      <c r="J18" s="45"/>
      <c r="K18" s="45"/>
      <c r="L18" s="225"/>
      <c r="M18" s="45"/>
      <c r="N18" s="184"/>
    </row>
    <row r="19" spans="1:14" ht="30" customHeight="1">
      <c r="A19" s="5">
        <v>12</v>
      </c>
      <c r="B19" s="4"/>
      <c r="C19" s="4" t="s">
        <v>709</v>
      </c>
      <c r="D19" s="5" t="s">
        <v>77</v>
      </c>
      <c r="E19" s="5" t="s">
        <v>710</v>
      </c>
      <c r="F19" s="12" t="s">
        <v>711</v>
      </c>
      <c r="G19" s="5" t="s">
        <v>712</v>
      </c>
      <c r="H19" s="71"/>
      <c r="I19" s="5"/>
      <c r="J19" s="45"/>
      <c r="K19" s="45"/>
      <c r="L19" s="225"/>
      <c r="M19" s="45"/>
      <c r="N19" s="184"/>
    </row>
    <row r="20" spans="1:14" ht="30" customHeight="1">
      <c r="A20" s="5">
        <v>13</v>
      </c>
      <c r="B20" s="4"/>
      <c r="C20" s="4" t="s">
        <v>1177</v>
      </c>
      <c r="D20" s="5" t="s">
        <v>269</v>
      </c>
      <c r="E20" s="5" t="s">
        <v>52</v>
      </c>
      <c r="F20" s="87">
        <v>4140</v>
      </c>
      <c r="G20" s="5" t="s">
        <v>1178</v>
      </c>
      <c r="H20" s="71"/>
      <c r="I20" s="5"/>
      <c r="J20" s="45"/>
      <c r="K20" s="45"/>
      <c r="L20" s="225"/>
      <c r="M20" s="45"/>
      <c r="N20" s="184"/>
    </row>
    <row r="21" spans="1:14" ht="30" customHeight="1">
      <c r="A21" s="5">
        <v>14</v>
      </c>
      <c r="B21" s="74"/>
      <c r="C21" s="4" t="s">
        <v>1177</v>
      </c>
      <c r="D21" s="5" t="s">
        <v>269</v>
      </c>
      <c r="E21" s="5" t="s">
        <v>1179</v>
      </c>
      <c r="F21" s="87">
        <v>1980</v>
      </c>
      <c r="G21" s="5" t="s">
        <v>1178</v>
      </c>
      <c r="H21" s="76"/>
      <c r="I21" s="73"/>
      <c r="J21" s="121"/>
      <c r="K21" s="45"/>
      <c r="L21" s="225"/>
      <c r="M21" s="45"/>
      <c r="N21" s="184"/>
    </row>
    <row r="22" spans="1:14" ht="30" customHeight="1">
      <c r="A22" s="5">
        <v>15</v>
      </c>
      <c r="B22" s="74"/>
      <c r="C22" s="4" t="s">
        <v>1177</v>
      </c>
      <c r="D22" s="5" t="s">
        <v>269</v>
      </c>
      <c r="E22" s="5" t="s">
        <v>1180</v>
      </c>
      <c r="F22" s="87">
        <v>2880</v>
      </c>
      <c r="G22" s="5" t="s">
        <v>1178</v>
      </c>
      <c r="H22" s="76"/>
      <c r="I22" s="73"/>
      <c r="J22" s="121"/>
      <c r="K22" s="45"/>
      <c r="L22" s="225"/>
      <c r="M22" s="45"/>
      <c r="N22" s="184"/>
    </row>
    <row r="23" spans="1:14" ht="30" customHeight="1">
      <c r="A23" s="5">
        <v>16</v>
      </c>
      <c r="B23" s="74"/>
      <c r="C23" s="4" t="s">
        <v>713</v>
      </c>
      <c r="D23" s="5" t="s">
        <v>295</v>
      </c>
      <c r="E23" s="5" t="s">
        <v>714</v>
      </c>
      <c r="F23" s="71">
        <v>900</v>
      </c>
      <c r="G23" s="5" t="s">
        <v>715</v>
      </c>
      <c r="H23" s="76"/>
      <c r="I23" s="73"/>
      <c r="J23" s="121"/>
      <c r="K23" s="45"/>
      <c r="L23" s="225"/>
      <c r="M23" s="45"/>
      <c r="N23" s="184"/>
    </row>
    <row r="24" spans="1:14" ht="30" customHeight="1">
      <c r="A24" s="5">
        <v>17</v>
      </c>
      <c r="B24" s="74"/>
      <c r="C24" s="74" t="s">
        <v>713</v>
      </c>
      <c r="D24" s="73" t="s">
        <v>295</v>
      </c>
      <c r="E24" s="73" t="s">
        <v>716</v>
      </c>
      <c r="F24" s="76">
        <v>360</v>
      </c>
      <c r="G24" s="73" t="s">
        <v>715</v>
      </c>
      <c r="H24" s="76"/>
      <c r="I24" s="73"/>
      <c r="J24" s="121"/>
      <c r="K24" s="45"/>
      <c r="L24" s="225"/>
      <c r="M24" s="45"/>
      <c r="N24" s="184"/>
    </row>
    <row r="25" spans="1:14" ht="12">
      <c r="A25" s="18"/>
      <c r="B25" s="186"/>
      <c r="C25" s="186"/>
      <c r="D25" s="186"/>
      <c r="E25" s="186"/>
      <c r="F25" s="186"/>
      <c r="G25" s="186"/>
      <c r="H25" s="186"/>
      <c r="I25" s="186"/>
      <c r="J25" s="227" t="s">
        <v>30</v>
      </c>
      <c r="K25" s="111">
        <f>SUM(K8:K24)</f>
        <v>0</v>
      </c>
      <c r="L25" s="71"/>
      <c r="M25" s="45">
        <f>SUM(M8:M24)</f>
        <v>0</v>
      </c>
      <c r="N25" s="184"/>
    </row>
    <row r="26" spans="2:14" ht="12">
      <c r="B26" s="184"/>
      <c r="C26" s="184"/>
      <c r="D26" s="184"/>
      <c r="E26" s="184"/>
      <c r="F26" s="184"/>
      <c r="G26" s="184"/>
      <c r="H26" s="184"/>
      <c r="I26" s="184"/>
      <c r="J26" s="228"/>
      <c r="K26" s="228"/>
      <c r="L26" s="184"/>
      <c r="M26" s="184"/>
      <c r="N26" s="184"/>
    </row>
    <row r="27" spans="2:14" ht="41.25" customHeight="1">
      <c r="B27" s="371" t="s">
        <v>31</v>
      </c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184"/>
    </row>
    <row r="28" spans="2:14" ht="12"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</row>
    <row r="29" spans="2:14" ht="12"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</row>
    <row r="30" spans="2:14" ht="12">
      <c r="B30" s="22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84"/>
    </row>
    <row r="32" spans="2:7" ht="12.75" customHeight="1">
      <c r="B32" s="371"/>
      <c r="C32" s="371"/>
      <c r="D32" s="156"/>
      <c r="E32" s="82"/>
      <c r="F32" s="192"/>
      <c r="G32" s="193"/>
    </row>
    <row r="33" spans="4:7" ht="12">
      <c r="D33" s="156"/>
      <c r="E33" s="82"/>
      <c r="F33" s="193"/>
      <c r="G33" s="193"/>
    </row>
    <row r="34" spans="4:7" ht="12">
      <c r="D34" s="156"/>
      <c r="E34" s="82"/>
      <c r="F34" s="193"/>
      <c r="G34" s="193"/>
    </row>
    <row r="35" spans="4:7" ht="12">
      <c r="D35" s="156"/>
      <c r="E35" s="82"/>
      <c r="F35" s="193"/>
      <c r="G35" s="193"/>
    </row>
  </sheetData>
  <sheetProtection selectLockedCells="1" selectUnlockedCells="1"/>
  <mergeCells count="6">
    <mergeCell ref="B32:C32"/>
    <mergeCell ref="B27:M27"/>
    <mergeCell ref="A1:M1"/>
    <mergeCell ref="A2:C2"/>
    <mergeCell ref="L2:M2"/>
    <mergeCell ref="A5:M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3" width="18.28125" style="0" customWidth="1"/>
    <col min="4" max="4" width="14.421875" style="0" customWidth="1"/>
    <col min="5" max="5" width="10.421875" style="0" customWidth="1"/>
    <col min="6" max="6" width="10.28125" style="0" customWidth="1"/>
    <col min="7" max="8" width="11.57421875" style="0" customWidth="1"/>
    <col min="9" max="9" width="10.7109375" style="0" customWidth="1"/>
    <col min="10" max="10" width="11.421875" style="0" customWidth="1"/>
    <col min="12" max="12" width="13.421875" style="0" customWidth="1"/>
    <col min="13" max="13" width="14.85156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67.5" customHeight="1">
      <c r="A5" s="373" t="s">
        <v>1181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65.2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7" ht="36" customHeight="1">
      <c r="A9" s="5">
        <v>1</v>
      </c>
      <c r="B9" s="4"/>
      <c r="C9" s="4" t="s">
        <v>717</v>
      </c>
      <c r="D9" s="5" t="s">
        <v>107</v>
      </c>
      <c r="E9" s="14">
        <v>0.04</v>
      </c>
      <c r="F9" s="65" t="s">
        <v>718</v>
      </c>
      <c r="G9" s="5" t="s">
        <v>719</v>
      </c>
      <c r="H9" s="9"/>
      <c r="I9" s="5"/>
      <c r="J9" s="71"/>
      <c r="K9" s="45"/>
      <c r="L9" s="11"/>
      <c r="M9" s="45"/>
      <c r="N9" s="405"/>
      <c r="O9" s="405"/>
      <c r="P9" s="405"/>
      <c r="Q9" s="405"/>
    </row>
    <row r="10" spans="1:13" ht="12.75" customHeight="1">
      <c r="A10" s="388"/>
      <c r="B10" s="388"/>
      <c r="C10" s="388"/>
      <c r="D10" s="388"/>
      <c r="E10" s="388"/>
      <c r="F10" s="388"/>
      <c r="G10" s="388"/>
      <c r="H10" s="388"/>
      <c r="I10" s="388"/>
      <c r="J10" s="44" t="s">
        <v>30</v>
      </c>
      <c r="K10" s="48">
        <f>SUM(K9:K9)</f>
        <v>0</v>
      </c>
      <c r="L10" s="44"/>
      <c r="M10" s="48">
        <f>SUM(M9:M9)</f>
        <v>0</v>
      </c>
    </row>
    <row r="11" spans="1:13" ht="12.75" customHeight="1">
      <c r="A11" s="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.75" customHeight="1">
      <c r="A12" s="2"/>
      <c r="B12" s="404" t="s">
        <v>720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</row>
    <row r="13" spans="1:13" ht="12.75" customHeight="1">
      <c r="A13" s="2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"/>
      <c r="B14" s="399" t="s">
        <v>721</v>
      </c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</row>
    <row r="15" spans="1:13" ht="12.75" customHeight="1">
      <c r="A15" s="2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</row>
    <row r="16" spans="1:13" ht="12.75">
      <c r="A16" s="2"/>
      <c r="B16" s="49" t="s">
        <v>722</v>
      </c>
      <c r="C16" s="49"/>
      <c r="D16" s="49"/>
      <c r="E16" s="49"/>
      <c r="F16" s="49"/>
      <c r="G16" s="49"/>
      <c r="H16" s="2"/>
      <c r="I16" s="2"/>
      <c r="J16" s="2"/>
      <c r="K16" s="2"/>
      <c r="L16" s="2"/>
      <c r="M16" s="2"/>
    </row>
    <row r="17" spans="1:13" ht="12.75">
      <c r="A17" s="2"/>
      <c r="B17" s="49"/>
      <c r="C17" s="49"/>
      <c r="D17" s="49"/>
      <c r="E17" s="49"/>
      <c r="F17" s="49"/>
      <c r="G17" s="49"/>
      <c r="H17" s="2"/>
      <c r="I17" s="2"/>
      <c r="J17" s="2"/>
      <c r="K17" s="2"/>
      <c r="L17" s="2"/>
      <c r="M17" s="2"/>
    </row>
    <row r="18" spans="1:13" ht="30.75" customHeight="1">
      <c r="A18" s="2"/>
      <c r="B18" s="371" t="s">
        <v>31</v>
      </c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5" spans="2:6" ht="12.75" customHeight="1">
      <c r="B25" s="376"/>
      <c r="C25" s="376"/>
      <c r="D25" s="30"/>
      <c r="F25" s="31"/>
    </row>
    <row r="26" spans="4:6" ht="12.75">
      <c r="D26" s="30"/>
      <c r="F26" s="31"/>
    </row>
    <row r="27" spans="4:6" ht="12.75">
      <c r="D27" s="30"/>
      <c r="F27" s="31"/>
    </row>
    <row r="28" spans="4:6" ht="12.75">
      <c r="D28" s="30"/>
      <c r="F28" s="55"/>
    </row>
  </sheetData>
  <sheetProtection selectLockedCells="1" selectUnlockedCells="1"/>
  <mergeCells count="10">
    <mergeCell ref="N9:Q9"/>
    <mergeCell ref="A10:I10"/>
    <mergeCell ref="A1:M1"/>
    <mergeCell ref="A2:C2"/>
    <mergeCell ref="L2:M2"/>
    <mergeCell ref="A5:M5"/>
    <mergeCell ref="B25:C25"/>
    <mergeCell ref="B12:M12"/>
    <mergeCell ref="B14:M14"/>
    <mergeCell ref="B18:M1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7"/>
  <sheetViews>
    <sheetView tabSelected="1" zoomScale="80" zoomScaleNormal="80" zoomScalePageLayoutView="0" workbookViewId="0" topLeftCell="A1">
      <selection activeCell="A5" sqref="A5:M5"/>
    </sheetView>
  </sheetViews>
  <sheetFormatPr defaultColWidth="9.140625" defaultRowHeight="12.75"/>
  <cols>
    <col min="1" max="1" width="5.57421875" style="2" customWidth="1"/>
    <col min="2" max="2" width="20.421875" style="2" customWidth="1"/>
    <col min="3" max="3" width="17.28125" style="2" customWidth="1"/>
    <col min="4" max="4" width="19.8515625" style="2" customWidth="1"/>
    <col min="5" max="5" width="10.8515625" style="2" customWidth="1"/>
    <col min="6" max="6" width="12.140625" style="2" customWidth="1"/>
    <col min="7" max="7" width="13.8515625" style="2" customWidth="1"/>
    <col min="8" max="8" width="11.00390625" style="2" customWidth="1"/>
    <col min="9" max="9" width="11.140625" style="2" customWidth="1"/>
    <col min="10" max="10" width="11.57421875" style="2" customWidth="1"/>
    <col min="11" max="11" width="9.421875" style="2" customWidth="1"/>
    <col min="12" max="12" width="11.421875" style="2" customWidth="1"/>
    <col min="13" max="13" width="11.8515625" style="2" customWidth="1"/>
    <col min="14" max="16384" width="9.140625" style="2" customWidth="1"/>
  </cols>
  <sheetData>
    <row r="1" spans="1:249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12.75" customHeight="1">
      <c r="A2" s="371" t="s">
        <v>0</v>
      </c>
      <c r="B2" s="371"/>
      <c r="C2" s="371"/>
      <c r="L2" s="372" t="s">
        <v>1</v>
      </c>
      <c r="M2" s="3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ht="12.75">
      <c r="A3" s="2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5" spans="1:13" ht="36.75" customHeight="1">
      <c r="A5" s="394" t="s">
        <v>1182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7" spans="1:13" ht="54.7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24.75" customHeight="1">
      <c r="A9" s="5">
        <v>1</v>
      </c>
      <c r="B9" s="4"/>
      <c r="C9" s="4" t="s">
        <v>723</v>
      </c>
      <c r="D9" s="5" t="s">
        <v>51</v>
      </c>
      <c r="E9" s="5" t="s">
        <v>724</v>
      </c>
      <c r="F9" s="189">
        <v>510</v>
      </c>
      <c r="G9" s="5" t="s">
        <v>196</v>
      </c>
      <c r="H9" s="71"/>
      <c r="I9" s="5"/>
      <c r="J9" s="231"/>
      <c r="K9" s="45"/>
      <c r="L9" s="11"/>
      <c r="M9" s="45"/>
    </row>
    <row r="10" spans="1:13" ht="24.75" customHeight="1">
      <c r="A10" s="5">
        <v>2</v>
      </c>
      <c r="B10" s="4"/>
      <c r="C10" s="4" t="s">
        <v>723</v>
      </c>
      <c r="D10" s="5" t="s">
        <v>51</v>
      </c>
      <c r="E10" s="5" t="s">
        <v>566</v>
      </c>
      <c r="F10" s="189">
        <v>420</v>
      </c>
      <c r="G10" s="5" t="s">
        <v>196</v>
      </c>
      <c r="H10" s="71"/>
      <c r="I10" s="5"/>
      <c r="J10" s="231"/>
      <c r="K10" s="45"/>
      <c r="L10" s="11"/>
      <c r="M10" s="45"/>
    </row>
    <row r="11" spans="1:13" ht="36" customHeight="1">
      <c r="A11" s="5">
        <v>3</v>
      </c>
      <c r="B11" s="4"/>
      <c r="C11" s="4" t="s">
        <v>725</v>
      </c>
      <c r="D11" s="5" t="s">
        <v>726</v>
      </c>
      <c r="E11" s="5" t="s">
        <v>727</v>
      </c>
      <c r="F11" s="232" t="s">
        <v>728</v>
      </c>
      <c r="G11" s="5" t="s">
        <v>729</v>
      </c>
      <c r="H11" s="71"/>
      <c r="I11" s="5"/>
      <c r="J11" s="231"/>
      <c r="K11" s="45"/>
      <c r="L11" s="11"/>
      <c r="M11" s="45"/>
    </row>
    <row r="12" spans="1:13" ht="24.75" customHeight="1">
      <c r="A12" s="5">
        <v>4</v>
      </c>
      <c r="B12" s="4"/>
      <c r="C12" s="4" t="s">
        <v>730</v>
      </c>
      <c r="D12" s="5" t="s">
        <v>51</v>
      </c>
      <c r="E12" s="5" t="s">
        <v>359</v>
      </c>
      <c r="F12" s="189">
        <v>1300</v>
      </c>
      <c r="G12" s="5" t="s">
        <v>731</v>
      </c>
      <c r="H12" s="71"/>
      <c r="I12" s="5"/>
      <c r="J12" s="231"/>
      <c r="K12" s="45"/>
      <c r="L12" s="11"/>
      <c r="M12" s="45"/>
    </row>
    <row r="13" spans="1:13" ht="24.75" customHeight="1">
      <c r="A13" s="5">
        <v>5</v>
      </c>
      <c r="B13" s="4"/>
      <c r="C13" s="4" t="s">
        <v>732</v>
      </c>
      <c r="D13" s="5" t="s">
        <v>35</v>
      </c>
      <c r="E13" s="5" t="s">
        <v>733</v>
      </c>
      <c r="F13" s="189">
        <v>10</v>
      </c>
      <c r="G13" s="5" t="s">
        <v>471</v>
      </c>
      <c r="H13" s="71"/>
      <c r="I13" s="5"/>
      <c r="J13" s="231"/>
      <c r="K13" s="45"/>
      <c r="L13" s="11"/>
      <c r="M13" s="45"/>
    </row>
    <row r="14" spans="1:13" ht="24.75" customHeight="1">
      <c r="A14" s="5">
        <v>6</v>
      </c>
      <c r="B14" s="4"/>
      <c r="C14" s="4" t="s">
        <v>557</v>
      </c>
      <c r="D14" s="5" t="s">
        <v>457</v>
      </c>
      <c r="E14" s="5" t="s">
        <v>306</v>
      </c>
      <c r="F14" s="189">
        <v>40</v>
      </c>
      <c r="G14" s="5" t="s">
        <v>273</v>
      </c>
      <c r="H14" s="71"/>
      <c r="I14" s="5"/>
      <c r="J14" s="231"/>
      <c r="K14" s="45"/>
      <c r="L14" s="11"/>
      <c r="M14" s="45"/>
    </row>
    <row r="15" spans="1:13" ht="24.75" customHeight="1">
      <c r="A15" s="5">
        <v>7</v>
      </c>
      <c r="B15" s="4"/>
      <c r="C15" s="4" t="s">
        <v>732</v>
      </c>
      <c r="D15" s="5" t="s">
        <v>35</v>
      </c>
      <c r="E15" s="5" t="s">
        <v>734</v>
      </c>
      <c r="F15" s="189">
        <v>10</v>
      </c>
      <c r="G15" s="5" t="s">
        <v>471</v>
      </c>
      <c r="H15" s="71"/>
      <c r="I15" s="5"/>
      <c r="J15" s="231"/>
      <c r="K15" s="45"/>
      <c r="L15" s="11"/>
      <c r="M15" s="45"/>
    </row>
    <row r="16" spans="1:13" ht="24.75" customHeight="1">
      <c r="A16" s="5">
        <v>8</v>
      </c>
      <c r="B16" s="74"/>
      <c r="C16" s="74" t="s">
        <v>735</v>
      </c>
      <c r="D16" s="73" t="s">
        <v>51</v>
      </c>
      <c r="E16" s="73" t="s">
        <v>359</v>
      </c>
      <c r="F16" s="190">
        <v>20</v>
      </c>
      <c r="G16" s="73" t="s">
        <v>313</v>
      </c>
      <c r="H16" s="76"/>
      <c r="I16" s="73"/>
      <c r="J16" s="231"/>
      <c r="K16" s="45"/>
      <c r="L16" s="11"/>
      <c r="M16" s="45"/>
    </row>
    <row r="17" spans="1:13" ht="12">
      <c r="A17" s="18"/>
      <c r="B17" s="19"/>
      <c r="C17" s="19"/>
      <c r="D17" s="19"/>
      <c r="E17" s="19"/>
      <c r="F17" s="19"/>
      <c r="G17" s="19"/>
      <c r="H17" s="19"/>
      <c r="I17" s="47"/>
      <c r="J17" s="47" t="s">
        <v>30</v>
      </c>
      <c r="K17" s="45">
        <f>SUM(K9:K16)</f>
        <v>0</v>
      </c>
      <c r="L17" s="44"/>
      <c r="M17" s="45">
        <f>SUM(M9:M16)</f>
        <v>0</v>
      </c>
    </row>
    <row r="19" spans="2:13" ht="32.25" customHeight="1">
      <c r="B19" s="371" t="s">
        <v>31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</row>
    <row r="20" spans="2:13" ht="16.5" customHeigh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2" spans="2:13" ht="14.25" customHeigh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4" spans="2:6" ht="12.75" customHeight="1">
      <c r="B24" s="371"/>
      <c r="C24" s="371"/>
      <c r="D24" s="156"/>
      <c r="F24" s="192"/>
    </row>
    <row r="25" spans="4:6" ht="12">
      <c r="D25" s="156"/>
      <c r="F25" s="192"/>
    </row>
    <row r="26" spans="4:6" ht="12">
      <c r="D26" s="156"/>
      <c r="F26" s="192"/>
    </row>
    <row r="27" spans="4:6" ht="12">
      <c r="D27" s="156"/>
      <c r="F27" s="193"/>
    </row>
  </sheetData>
  <sheetProtection selectLockedCells="1" selectUnlockedCells="1"/>
  <mergeCells count="6">
    <mergeCell ref="B24:C24"/>
    <mergeCell ref="A1:M1"/>
    <mergeCell ref="A2:C2"/>
    <mergeCell ref="L2:M2"/>
    <mergeCell ref="A5:M5"/>
    <mergeCell ref="B19:M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0" zoomScaleNormal="80" zoomScalePageLayoutView="0" workbookViewId="0" topLeftCell="A1">
      <selection activeCell="A5" sqref="A5:L5"/>
    </sheetView>
  </sheetViews>
  <sheetFormatPr defaultColWidth="11.57421875" defaultRowHeight="12.75"/>
  <cols>
    <col min="1" max="1" width="5.57421875" style="0" customWidth="1"/>
    <col min="2" max="2" width="16.57421875" style="0" customWidth="1"/>
    <col min="3" max="3" width="19.57421875" style="0" customWidth="1"/>
    <col min="4" max="4" width="17.8515625" style="0" customWidth="1"/>
    <col min="5" max="5" width="12.140625" style="0" customWidth="1"/>
    <col min="6" max="6" width="11.28125" style="0" customWidth="1"/>
    <col min="7" max="7" width="11.00390625" style="0" customWidth="1"/>
    <col min="8" max="8" width="11.57421875" style="0" customWidth="1"/>
    <col min="9" max="9" width="12.421875" style="0" customWidth="1"/>
    <col min="10" max="10" width="11.421875" style="0" customWidth="1"/>
    <col min="11" max="11" width="11.8515625" style="0" customWidth="1"/>
    <col min="12" max="12" width="10.28125" style="0" customWidth="1"/>
    <col min="13" max="246" width="9.140625" style="0" customWidth="1"/>
  </cols>
  <sheetData>
    <row r="1" spans="1:12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406" t="s">
        <v>1</v>
      </c>
      <c r="M2" s="406"/>
    </row>
    <row r="3" spans="1:12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="2" customFormat="1" ht="12"/>
    <row r="5" spans="1:12" s="2" customFormat="1" ht="36.75" customHeight="1">
      <c r="A5" s="394" t="s">
        <v>1183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43.5" customHeight="1">
      <c r="A7" s="4" t="s">
        <v>3</v>
      </c>
      <c r="B7" s="4" t="s">
        <v>4</v>
      </c>
      <c r="C7" s="5" t="s">
        <v>5</v>
      </c>
      <c r="D7" s="5" t="s">
        <v>6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33</v>
      </c>
      <c r="J7" s="5" t="s">
        <v>13</v>
      </c>
      <c r="K7" s="5" t="s">
        <v>14</v>
      </c>
      <c r="L7" s="5" t="s">
        <v>15</v>
      </c>
    </row>
    <row r="8" spans="1:12" ht="12.75">
      <c r="A8" s="233">
        <v>1</v>
      </c>
      <c r="B8" s="85">
        <v>2</v>
      </c>
      <c r="C8" s="85">
        <v>3</v>
      </c>
      <c r="D8" s="233">
        <v>4</v>
      </c>
      <c r="E8" s="85">
        <v>5</v>
      </c>
      <c r="F8" s="85">
        <v>6</v>
      </c>
      <c r="G8" s="233">
        <v>7</v>
      </c>
      <c r="H8" s="85">
        <v>8</v>
      </c>
      <c r="I8" s="85">
        <v>9</v>
      </c>
      <c r="J8" s="233">
        <v>10</v>
      </c>
      <c r="K8" s="85">
        <v>11</v>
      </c>
      <c r="L8" s="85">
        <v>12</v>
      </c>
    </row>
    <row r="9" spans="1:12" ht="24.75" customHeight="1">
      <c r="A9" s="5">
        <v>1</v>
      </c>
      <c r="B9" s="4"/>
      <c r="C9" s="4" t="s">
        <v>736</v>
      </c>
      <c r="D9" s="5" t="s">
        <v>737</v>
      </c>
      <c r="E9" s="5" t="s">
        <v>738</v>
      </c>
      <c r="F9" s="5" t="s">
        <v>739</v>
      </c>
      <c r="G9" s="71"/>
      <c r="H9" s="5"/>
      <c r="I9" s="231"/>
      <c r="J9" s="231"/>
      <c r="K9" s="43"/>
      <c r="L9" s="231"/>
    </row>
    <row r="10" spans="1:12" ht="24.75" customHeight="1">
      <c r="A10" s="5">
        <v>2</v>
      </c>
      <c r="B10" s="4"/>
      <c r="C10" s="4" t="s">
        <v>740</v>
      </c>
      <c r="D10" s="5" t="s">
        <v>741</v>
      </c>
      <c r="E10" s="5" t="s">
        <v>742</v>
      </c>
      <c r="F10" s="5" t="s">
        <v>743</v>
      </c>
      <c r="G10" s="71"/>
      <c r="H10" s="5"/>
      <c r="I10" s="231"/>
      <c r="J10" s="231"/>
      <c r="K10" s="43"/>
      <c r="L10" s="231"/>
    </row>
    <row r="11" spans="1:12" ht="24.75" customHeight="1">
      <c r="A11" s="5">
        <v>3</v>
      </c>
      <c r="B11" s="4"/>
      <c r="C11" s="4" t="s">
        <v>744</v>
      </c>
      <c r="D11" s="5" t="s">
        <v>737</v>
      </c>
      <c r="E11" s="5" t="s">
        <v>745</v>
      </c>
      <c r="F11" s="5" t="s">
        <v>739</v>
      </c>
      <c r="G11" s="71"/>
      <c r="H11" s="5"/>
      <c r="I11" s="231"/>
      <c r="J11" s="231"/>
      <c r="K11" s="11"/>
      <c r="L11" s="231"/>
    </row>
    <row r="12" spans="1:12" ht="24.75" customHeight="1">
      <c r="A12" s="5">
        <v>4</v>
      </c>
      <c r="B12" s="4"/>
      <c r="C12" s="4" t="s">
        <v>746</v>
      </c>
      <c r="D12" s="5" t="s">
        <v>747</v>
      </c>
      <c r="E12" s="5" t="s">
        <v>748</v>
      </c>
      <c r="F12" s="5" t="s">
        <v>749</v>
      </c>
      <c r="G12" s="71"/>
      <c r="H12" s="5"/>
      <c r="I12" s="231"/>
      <c r="J12" s="231"/>
      <c r="K12" s="11"/>
      <c r="L12" s="231"/>
    </row>
    <row r="13" spans="1:12" ht="24.75" customHeight="1">
      <c r="A13" s="5">
        <v>5</v>
      </c>
      <c r="B13" s="4"/>
      <c r="C13" s="4" t="s">
        <v>1184</v>
      </c>
      <c r="D13" s="5" t="s">
        <v>750</v>
      </c>
      <c r="E13" s="5" t="s">
        <v>749</v>
      </c>
      <c r="F13" s="5" t="s">
        <v>751</v>
      </c>
      <c r="G13" s="71"/>
      <c r="H13" s="5"/>
      <c r="I13" s="231"/>
      <c r="J13" s="231"/>
      <c r="K13" s="11"/>
      <c r="L13" s="231"/>
    </row>
    <row r="14" spans="1:12" ht="24.75" customHeight="1">
      <c r="A14" s="5">
        <v>6</v>
      </c>
      <c r="B14" s="4"/>
      <c r="C14" s="4" t="s">
        <v>752</v>
      </c>
      <c r="D14" s="5" t="s">
        <v>737</v>
      </c>
      <c r="E14" s="5" t="s">
        <v>753</v>
      </c>
      <c r="F14" s="5" t="s">
        <v>739</v>
      </c>
      <c r="G14" s="71"/>
      <c r="H14" s="5"/>
      <c r="I14" s="231"/>
      <c r="J14" s="231"/>
      <c r="K14" s="11"/>
      <c r="L14" s="231"/>
    </row>
    <row r="15" spans="1:12" ht="24.75" customHeight="1">
      <c r="A15" s="5">
        <v>7</v>
      </c>
      <c r="B15" s="4"/>
      <c r="C15" s="4" t="s">
        <v>754</v>
      </c>
      <c r="D15" s="5" t="s">
        <v>741</v>
      </c>
      <c r="E15" s="5" t="s">
        <v>755</v>
      </c>
      <c r="F15" s="5" t="s">
        <v>756</v>
      </c>
      <c r="G15" s="71"/>
      <c r="H15" s="5"/>
      <c r="I15" s="231"/>
      <c r="J15" s="231"/>
      <c r="K15" s="11"/>
      <c r="L15" s="231"/>
    </row>
    <row r="16" spans="1:12" ht="24.75" customHeight="1">
      <c r="A16" s="5">
        <v>8</v>
      </c>
      <c r="B16" s="4"/>
      <c r="C16" s="4" t="s">
        <v>757</v>
      </c>
      <c r="D16" s="5" t="s">
        <v>747</v>
      </c>
      <c r="E16" s="5" t="s">
        <v>758</v>
      </c>
      <c r="F16" s="5" t="s">
        <v>759</v>
      </c>
      <c r="G16" s="71"/>
      <c r="H16" s="5"/>
      <c r="I16" s="231"/>
      <c r="J16" s="231"/>
      <c r="K16" s="11"/>
      <c r="L16" s="231"/>
    </row>
    <row r="17" spans="1:14" ht="24.75" customHeight="1">
      <c r="A17" s="5">
        <v>9</v>
      </c>
      <c r="B17" s="4"/>
      <c r="C17" s="4" t="s">
        <v>760</v>
      </c>
      <c r="D17" s="5" t="s">
        <v>741</v>
      </c>
      <c r="E17" s="5" t="s">
        <v>758</v>
      </c>
      <c r="F17" s="5" t="s">
        <v>761</v>
      </c>
      <c r="G17" s="71"/>
      <c r="H17" s="5"/>
      <c r="I17" s="231"/>
      <c r="J17" s="231"/>
      <c r="K17" s="11"/>
      <c r="L17" s="231"/>
      <c r="M17" s="234"/>
      <c r="N17" s="234"/>
    </row>
    <row r="18" spans="1:14" ht="24.75" customHeight="1">
      <c r="A18" s="5">
        <v>10</v>
      </c>
      <c r="B18" s="4"/>
      <c r="C18" s="4" t="s">
        <v>762</v>
      </c>
      <c r="D18" s="5" t="s">
        <v>741</v>
      </c>
      <c r="E18" s="5" t="s">
        <v>763</v>
      </c>
      <c r="F18" s="5" t="s">
        <v>764</v>
      </c>
      <c r="G18" s="71"/>
      <c r="H18" s="5"/>
      <c r="I18" s="231"/>
      <c r="J18" s="231"/>
      <c r="K18" s="11"/>
      <c r="L18" s="231"/>
      <c r="M18" s="234"/>
      <c r="N18" s="234"/>
    </row>
    <row r="19" spans="1:12" ht="24.75" customHeight="1">
      <c r="A19" s="5">
        <v>11</v>
      </c>
      <c r="B19" s="4"/>
      <c r="C19" s="4" t="s">
        <v>765</v>
      </c>
      <c r="D19" s="5" t="s">
        <v>741</v>
      </c>
      <c r="E19" s="5" t="s">
        <v>766</v>
      </c>
      <c r="F19" s="5" t="s">
        <v>767</v>
      </c>
      <c r="G19" s="71"/>
      <c r="H19" s="5"/>
      <c r="I19" s="231"/>
      <c r="J19" s="231"/>
      <c r="K19" s="11"/>
      <c r="L19" s="231"/>
    </row>
    <row r="20" spans="1:12" ht="24.75" customHeight="1">
      <c r="A20" s="5">
        <v>12</v>
      </c>
      <c r="B20" s="4"/>
      <c r="C20" s="4" t="s">
        <v>768</v>
      </c>
      <c r="D20" s="5" t="s">
        <v>741</v>
      </c>
      <c r="E20" s="5" t="s">
        <v>758</v>
      </c>
      <c r="F20" s="5" t="s">
        <v>764</v>
      </c>
      <c r="G20" s="71"/>
      <c r="H20" s="5"/>
      <c r="I20" s="231"/>
      <c r="J20" s="231"/>
      <c r="K20" s="11"/>
      <c r="L20" s="231"/>
    </row>
    <row r="21" spans="1:12" ht="24.75" customHeight="1">
      <c r="A21" s="5">
        <v>13</v>
      </c>
      <c r="B21" s="74"/>
      <c r="C21" s="74" t="s">
        <v>769</v>
      </c>
      <c r="D21" s="73" t="s">
        <v>770</v>
      </c>
      <c r="E21" s="73" t="s">
        <v>758</v>
      </c>
      <c r="F21" s="73" t="s">
        <v>771</v>
      </c>
      <c r="G21" s="76"/>
      <c r="H21" s="73"/>
      <c r="I21" s="235"/>
      <c r="J21" s="231"/>
      <c r="K21" s="11"/>
      <c r="L21" s="231"/>
    </row>
    <row r="22" spans="1:13" ht="24.75" customHeight="1">
      <c r="A22" s="5">
        <v>14</v>
      </c>
      <c r="B22" s="4"/>
      <c r="C22" s="4" t="s">
        <v>772</v>
      </c>
      <c r="D22" s="5" t="s">
        <v>741</v>
      </c>
      <c r="E22" s="5" t="s">
        <v>758</v>
      </c>
      <c r="F22" s="5" t="s">
        <v>773</v>
      </c>
      <c r="G22" s="71"/>
      <c r="H22" s="5"/>
      <c r="I22" s="231"/>
      <c r="J22" s="231"/>
      <c r="K22" s="11"/>
      <c r="L22" s="231"/>
      <c r="M22" s="234"/>
    </row>
    <row r="23" spans="1:12" ht="12.75">
      <c r="A23" s="236"/>
      <c r="B23" s="186"/>
      <c r="C23" s="186"/>
      <c r="D23" s="186"/>
      <c r="E23" s="186"/>
      <c r="F23" s="186"/>
      <c r="G23" s="186"/>
      <c r="H23" s="186"/>
      <c r="I23" s="191" t="s">
        <v>30</v>
      </c>
      <c r="J23" s="111">
        <f>SUM(J9:J22)</f>
        <v>0</v>
      </c>
      <c r="K23" s="71"/>
      <c r="L23" s="45">
        <f>SUM(L9:L22)</f>
        <v>0</v>
      </c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8.5" customHeight="1">
      <c r="A25" s="2"/>
      <c r="B25" s="369" t="s">
        <v>31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</row>
    <row r="26" spans="1:12" ht="23.25" customHeight="1">
      <c r="A26" s="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371"/>
      <c r="I28" s="371"/>
      <c r="J28" s="371"/>
      <c r="K28" s="371"/>
      <c r="L28" s="371"/>
    </row>
    <row r="29" spans="2:5" ht="12.75" customHeight="1">
      <c r="B29" s="376"/>
      <c r="C29" s="376"/>
      <c r="D29" s="30"/>
      <c r="E29" s="31"/>
    </row>
    <row r="30" spans="4:5" ht="12.75">
      <c r="D30" s="30"/>
      <c r="E30" s="31"/>
    </row>
    <row r="31" spans="4:5" ht="12.75">
      <c r="D31" s="30"/>
      <c r="E31" s="31"/>
    </row>
    <row r="32" spans="4:5" ht="12.75">
      <c r="D32" s="30"/>
      <c r="E32" s="55"/>
    </row>
  </sheetData>
  <sheetProtection selectLockedCells="1" selectUnlockedCells="1"/>
  <mergeCells count="7">
    <mergeCell ref="H28:L28"/>
    <mergeCell ref="B29:C29"/>
    <mergeCell ref="B25:L25"/>
    <mergeCell ref="A1:L1"/>
    <mergeCell ref="A2:C2"/>
    <mergeCell ref="A5:L5"/>
    <mergeCell ref="L2:M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4">
      <selection activeCell="A5" sqref="A5:M5"/>
    </sheetView>
  </sheetViews>
  <sheetFormatPr defaultColWidth="12.57421875" defaultRowHeight="12.75"/>
  <cols>
    <col min="1" max="1" width="4.7109375" style="0" customWidth="1"/>
    <col min="2" max="2" width="17.140625" style="0" customWidth="1"/>
    <col min="3" max="3" width="18.421875" style="0" customWidth="1"/>
    <col min="4" max="4" width="13.140625" style="0" customWidth="1"/>
    <col min="5" max="5" width="37.140625" style="0" customWidth="1"/>
    <col min="6" max="6" width="12.57421875" style="0" customWidth="1"/>
    <col min="7" max="7" width="12.28125" style="0" customWidth="1"/>
    <col min="8" max="8" width="12.57421875" style="0" customWidth="1"/>
    <col min="9" max="9" width="8.7109375" style="0" customWidth="1"/>
    <col min="10" max="10" width="10.140625" style="0" customWidth="1"/>
    <col min="11" max="11" width="17.28125" style="0" customWidth="1"/>
    <col min="12" max="12" width="12.57421875" style="0" customWidth="1"/>
    <col min="13" max="13" width="9.5742187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51" customHeight="1">
      <c r="A5" s="394" t="s">
        <v>1185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77.25" customHeight="1">
      <c r="A6" s="159" t="s">
        <v>3</v>
      </c>
      <c r="B6" s="159" t="s">
        <v>4</v>
      </c>
      <c r="C6" s="136" t="s">
        <v>774</v>
      </c>
      <c r="D6" s="136" t="s">
        <v>6</v>
      </c>
      <c r="E6" s="136" t="s">
        <v>775</v>
      </c>
      <c r="F6" s="136" t="s">
        <v>8</v>
      </c>
      <c r="G6" s="136" t="s">
        <v>9</v>
      </c>
      <c r="H6" s="136" t="s">
        <v>10</v>
      </c>
      <c r="I6" s="136" t="s">
        <v>11</v>
      </c>
      <c r="J6" s="136" t="s">
        <v>465</v>
      </c>
      <c r="K6" s="136" t="s">
        <v>13</v>
      </c>
      <c r="L6" s="136" t="s">
        <v>14</v>
      </c>
      <c r="M6" s="136" t="s">
        <v>15</v>
      </c>
    </row>
    <row r="7" spans="1:13" ht="12.75">
      <c r="A7" s="160">
        <v>1</v>
      </c>
      <c r="B7" s="160">
        <v>2</v>
      </c>
      <c r="C7" s="160">
        <v>3</v>
      </c>
      <c r="D7" s="160">
        <v>4</v>
      </c>
      <c r="E7" s="302">
        <v>5</v>
      </c>
      <c r="F7" s="160">
        <v>6</v>
      </c>
      <c r="G7" s="160">
        <v>7</v>
      </c>
      <c r="H7" s="160">
        <v>8</v>
      </c>
      <c r="I7" s="160">
        <v>9</v>
      </c>
      <c r="J7" s="160">
        <v>10</v>
      </c>
      <c r="K7" s="160">
        <v>11</v>
      </c>
      <c r="L7" s="160">
        <v>12</v>
      </c>
      <c r="M7" s="160">
        <v>13</v>
      </c>
    </row>
    <row r="8" spans="1:13" ht="90.75" customHeight="1">
      <c r="A8" s="136">
        <v>1</v>
      </c>
      <c r="B8" s="159"/>
      <c r="C8" s="159" t="s">
        <v>444</v>
      </c>
      <c r="D8" s="300" t="s">
        <v>747</v>
      </c>
      <c r="E8" s="304" t="s">
        <v>776</v>
      </c>
      <c r="F8" s="301" t="s">
        <v>777</v>
      </c>
      <c r="G8" s="136" t="s">
        <v>159</v>
      </c>
      <c r="H8" s="237"/>
      <c r="I8" s="136"/>
      <c r="J8" s="176"/>
      <c r="K8" s="176"/>
      <c r="L8" s="140"/>
      <c r="M8" s="163"/>
    </row>
    <row r="9" spans="1:13" ht="85.5" customHeight="1">
      <c r="A9" s="136">
        <v>2</v>
      </c>
      <c r="B9" s="159"/>
      <c r="C9" s="159" t="s">
        <v>412</v>
      </c>
      <c r="D9" s="300" t="s">
        <v>747</v>
      </c>
      <c r="E9" s="304" t="s">
        <v>776</v>
      </c>
      <c r="F9" s="301" t="s">
        <v>778</v>
      </c>
      <c r="G9" s="136" t="s">
        <v>159</v>
      </c>
      <c r="H9" s="237"/>
      <c r="I9" s="136"/>
      <c r="J9" s="176"/>
      <c r="K9" s="176"/>
      <c r="L9" s="140"/>
      <c r="M9" s="163"/>
    </row>
    <row r="10" spans="1:13" ht="67.5" customHeight="1">
      <c r="A10" s="136">
        <v>3</v>
      </c>
      <c r="B10" s="159"/>
      <c r="C10" s="159" t="s">
        <v>61</v>
      </c>
      <c r="D10" s="300" t="s">
        <v>394</v>
      </c>
      <c r="E10" s="304" t="s">
        <v>776</v>
      </c>
      <c r="F10" s="301" t="s">
        <v>443</v>
      </c>
      <c r="G10" s="136" t="s">
        <v>159</v>
      </c>
      <c r="H10" s="237"/>
      <c r="I10" s="136"/>
      <c r="J10" s="176"/>
      <c r="K10" s="176"/>
      <c r="L10" s="140"/>
      <c r="M10" s="163"/>
    </row>
    <row r="11" spans="1:13" ht="67.5" customHeight="1">
      <c r="A11" s="136">
        <v>5</v>
      </c>
      <c r="B11" s="159"/>
      <c r="C11" s="159" t="s">
        <v>779</v>
      </c>
      <c r="D11" s="300" t="s">
        <v>780</v>
      </c>
      <c r="E11" s="304" t="s">
        <v>781</v>
      </c>
      <c r="F11" s="301" t="s">
        <v>782</v>
      </c>
      <c r="G11" s="136" t="s">
        <v>159</v>
      </c>
      <c r="H11" s="237"/>
      <c r="I11" s="136"/>
      <c r="J11" s="176"/>
      <c r="K11" s="176"/>
      <c r="L11" s="140"/>
      <c r="M11" s="163"/>
    </row>
    <row r="12" spans="1:13" ht="21.75" customHeight="1">
      <c r="A12" s="177"/>
      <c r="B12" s="238"/>
      <c r="C12" s="238"/>
      <c r="D12" s="178"/>
      <c r="E12" s="303"/>
      <c r="F12" s="238"/>
      <c r="G12" s="238"/>
      <c r="H12" s="238"/>
      <c r="I12" s="238"/>
      <c r="J12" s="169" t="s">
        <v>30</v>
      </c>
      <c r="K12" s="176">
        <f>SUM(K8:K11)</f>
        <v>0</v>
      </c>
      <c r="L12" s="179"/>
      <c r="M12" s="179">
        <f>SUM(M8:M11)</f>
        <v>0</v>
      </c>
    </row>
    <row r="13" spans="2:13" ht="16.5" customHeight="1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2:13" ht="40.5" customHeight="1">
      <c r="B14" s="396" t="s">
        <v>475</v>
      </c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</row>
    <row r="15" spans="2:13" ht="16.5" customHeight="1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</row>
    <row r="16" spans="2:13" ht="12.75"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</row>
    <row r="17" spans="2:13" ht="12.75">
      <c r="B17" s="20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</row>
    <row r="19" spans="3:8" ht="12.75" customHeight="1">
      <c r="C19" s="397"/>
      <c r="D19" s="397"/>
      <c r="E19" s="30"/>
      <c r="F19" s="80"/>
      <c r="G19" s="171"/>
      <c r="H19" s="158"/>
    </row>
    <row r="20" spans="5:8" ht="12.75">
      <c r="E20" s="30"/>
      <c r="F20" s="80"/>
      <c r="G20" s="172"/>
      <c r="H20" s="158"/>
    </row>
    <row r="21" spans="5:8" ht="12.75">
      <c r="E21" s="30"/>
      <c r="F21" s="80"/>
      <c r="G21" s="172"/>
      <c r="H21" s="158"/>
    </row>
    <row r="22" spans="5:8" ht="12.75">
      <c r="E22" s="30"/>
      <c r="F22" s="80"/>
      <c r="G22" s="172"/>
      <c r="H22" s="158"/>
    </row>
  </sheetData>
  <sheetProtection selectLockedCells="1" selectUnlockedCells="1"/>
  <mergeCells count="6">
    <mergeCell ref="C19:D19"/>
    <mergeCell ref="B14:M14"/>
    <mergeCell ref="A1:M1"/>
    <mergeCell ref="A2:C2"/>
    <mergeCell ref="L2:M2"/>
    <mergeCell ref="A5:M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80" zoomScaleNormal="80" zoomScalePageLayoutView="0" workbookViewId="0" topLeftCell="A1">
      <selection activeCell="C9" sqref="C9:G16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5.421875" style="0" customWidth="1"/>
    <col min="4" max="4" width="17.140625" style="0" customWidth="1"/>
    <col min="5" max="5" width="10.8515625" style="0" customWidth="1"/>
    <col min="6" max="6" width="12.140625" style="0" customWidth="1"/>
    <col min="7" max="7" width="13.8515625" style="0" customWidth="1"/>
    <col min="8" max="8" width="11.140625" style="0" customWidth="1"/>
    <col min="9" max="9" width="10.28125" style="0" customWidth="1"/>
    <col min="10" max="10" width="12.28125" style="0" customWidth="1"/>
    <col min="11" max="11" width="9.421875" style="0" customWidth="1"/>
    <col min="12" max="12" width="11.421875" style="0" customWidth="1"/>
    <col min="13" max="13" width="11.85156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56.25" customHeight="1">
      <c r="A5" s="373" t="s">
        <v>1126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4.7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3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252" t="s">
        <v>15</v>
      </c>
    </row>
    <row r="8" spans="1:13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37">
        <v>6</v>
      </c>
      <c r="G8" s="37">
        <v>7</v>
      </c>
      <c r="H8" s="37">
        <v>8</v>
      </c>
      <c r="I8" s="7">
        <v>9</v>
      </c>
      <c r="J8" s="7">
        <v>10</v>
      </c>
      <c r="K8" s="7">
        <v>11</v>
      </c>
      <c r="L8" s="7">
        <v>12</v>
      </c>
      <c r="M8" s="253">
        <v>13</v>
      </c>
    </row>
    <row r="9" spans="1:13" ht="24.75" customHeight="1">
      <c r="A9" s="5">
        <v>1</v>
      </c>
      <c r="B9" s="4"/>
      <c r="C9" s="4" t="s">
        <v>101</v>
      </c>
      <c r="D9" s="5" t="s">
        <v>35</v>
      </c>
      <c r="E9" s="6" t="s">
        <v>102</v>
      </c>
      <c r="F9" s="65">
        <v>300</v>
      </c>
      <c r="G9" s="5" t="s">
        <v>103</v>
      </c>
      <c r="H9" s="9"/>
      <c r="I9" s="40"/>
      <c r="J9" s="45"/>
      <c r="K9" s="45"/>
      <c r="L9" s="11"/>
      <c r="M9" s="254"/>
    </row>
    <row r="10" spans="1:13" ht="24.75" customHeight="1">
      <c r="A10" s="5">
        <v>2</v>
      </c>
      <c r="B10" s="4"/>
      <c r="C10" s="4" t="s">
        <v>104</v>
      </c>
      <c r="D10" s="5" t="s">
        <v>35</v>
      </c>
      <c r="E10" s="6" t="s">
        <v>105</v>
      </c>
      <c r="F10" s="65">
        <v>135</v>
      </c>
      <c r="G10" s="5" t="s">
        <v>82</v>
      </c>
      <c r="H10" s="9"/>
      <c r="I10" s="40"/>
      <c r="J10" s="45"/>
      <c r="K10" s="45"/>
      <c r="L10" s="11"/>
      <c r="M10" s="254"/>
    </row>
    <row r="11" spans="1:15" ht="24.75" customHeight="1">
      <c r="A11" s="5">
        <v>3</v>
      </c>
      <c r="B11" s="4"/>
      <c r="C11" s="4" t="s">
        <v>106</v>
      </c>
      <c r="D11" s="5" t="s">
        <v>107</v>
      </c>
      <c r="E11" s="58">
        <v>1</v>
      </c>
      <c r="F11" s="65" t="s">
        <v>108</v>
      </c>
      <c r="G11" s="5" t="s">
        <v>109</v>
      </c>
      <c r="H11" s="9"/>
      <c r="I11" s="40"/>
      <c r="J11" s="45"/>
      <c r="K11" s="45"/>
      <c r="L11" s="11"/>
      <c r="M11" s="254"/>
      <c r="N11" s="66"/>
      <c r="O11" s="66"/>
    </row>
    <row r="12" spans="1:15" ht="66" customHeight="1">
      <c r="A12" s="5">
        <v>4</v>
      </c>
      <c r="B12" s="4"/>
      <c r="C12" s="4" t="s">
        <v>110</v>
      </c>
      <c r="D12" s="5" t="s">
        <v>35</v>
      </c>
      <c r="E12" s="6" t="s">
        <v>111</v>
      </c>
      <c r="F12" s="422" t="s">
        <v>112</v>
      </c>
      <c r="G12" s="5" t="s">
        <v>113</v>
      </c>
      <c r="H12" s="9"/>
      <c r="I12" s="40"/>
      <c r="J12" s="45"/>
      <c r="K12" s="45"/>
      <c r="L12" s="11"/>
      <c r="M12" s="254"/>
      <c r="N12" s="67"/>
      <c r="O12" s="67"/>
    </row>
    <row r="13" spans="1:15" ht="24.75" customHeight="1">
      <c r="A13" s="5">
        <v>5</v>
      </c>
      <c r="B13" s="4"/>
      <c r="C13" s="4" t="s">
        <v>114</v>
      </c>
      <c r="D13" s="5" t="s">
        <v>115</v>
      </c>
      <c r="E13" s="6" t="s">
        <v>116</v>
      </c>
      <c r="F13" s="65">
        <v>90</v>
      </c>
      <c r="G13" s="5" t="s">
        <v>117</v>
      </c>
      <c r="H13" s="9"/>
      <c r="I13" s="40"/>
      <c r="J13" s="45"/>
      <c r="K13" s="45"/>
      <c r="L13" s="11"/>
      <c r="M13" s="254"/>
      <c r="N13" s="67"/>
      <c r="O13" s="67"/>
    </row>
    <row r="14" spans="1:15" ht="24.75" customHeight="1">
      <c r="A14" s="5">
        <v>6</v>
      </c>
      <c r="B14" s="4"/>
      <c r="C14" s="4" t="s">
        <v>118</v>
      </c>
      <c r="D14" s="5" t="s">
        <v>35</v>
      </c>
      <c r="E14" s="6" t="s">
        <v>119</v>
      </c>
      <c r="F14" s="65">
        <v>480</v>
      </c>
      <c r="G14" s="5" t="s">
        <v>117</v>
      </c>
      <c r="H14" s="9"/>
      <c r="I14" s="40"/>
      <c r="J14" s="45"/>
      <c r="K14" s="45"/>
      <c r="L14" s="11"/>
      <c r="M14" s="254"/>
      <c r="N14" s="67"/>
      <c r="O14" s="67"/>
    </row>
    <row r="15" spans="1:15" ht="24.75" customHeight="1">
      <c r="A15" s="5">
        <v>7</v>
      </c>
      <c r="B15" s="4"/>
      <c r="C15" s="4" t="s">
        <v>120</v>
      </c>
      <c r="D15" s="5" t="s">
        <v>121</v>
      </c>
      <c r="E15" s="6" t="s">
        <v>122</v>
      </c>
      <c r="F15" s="65" t="s">
        <v>123</v>
      </c>
      <c r="G15" s="5" t="s">
        <v>124</v>
      </c>
      <c r="H15" s="9"/>
      <c r="I15" s="40"/>
      <c r="J15" s="45"/>
      <c r="K15" s="45"/>
      <c r="L15" s="11"/>
      <c r="M15" s="254"/>
      <c r="N15" s="67"/>
      <c r="O15" s="67"/>
    </row>
    <row r="16" spans="1:13" ht="40.5" customHeight="1">
      <c r="A16" s="5">
        <v>8</v>
      </c>
      <c r="B16" s="4"/>
      <c r="C16" s="4" t="s">
        <v>125</v>
      </c>
      <c r="D16" s="5" t="s">
        <v>126</v>
      </c>
      <c r="E16" s="6"/>
      <c r="F16" s="65" t="s">
        <v>127</v>
      </c>
      <c r="G16" s="5" t="s">
        <v>128</v>
      </c>
      <c r="H16" s="9"/>
      <c r="I16" s="40"/>
      <c r="J16" s="45"/>
      <c r="K16" s="45"/>
      <c r="L16" s="11"/>
      <c r="M16" s="254"/>
    </row>
    <row r="17" spans="1:13" ht="12.75">
      <c r="A17" s="18"/>
      <c r="B17" s="19"/>
      <c r="C17" s="19"/>
      <c r="D17" s="19"/>
      <c r="E17" s="19"/>
      <c r="F17" s="25"/>
      <c r="G17" s="25"/>
      <c r="H17" s="46"/>
      <c r="I17" s="19"/>
      <c r="J17" s="47" t="s">
        <v>30</v>
      </c>
      <c r="K17" s="48">
        <f>SUM(K9:K16)</f>
        <v>0</v>
      </c>
      <c r="L17" s="44"/>
      <c r="M17" s="257">
        <f>SUM(M9:M16)</f>
        <v>0</v>
      </c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s="69" customFormat="1" ht="31.5" customHeight="1">
      <c r="A19" s="68"/>
      <c r="B19" s="381" t="s">
        <v>129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</row>
    <row r="20" spans="1:13" s="69" customFormat="1" ht="15.75" customHeight="1">
      <c r="A20" s="68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</row>
    <row r="21" spans="1:13" ht="12.75">
      <c r="A21" s="2"/>
      <c r="B21" s="2" t="s">
        <v>1124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3" spans="2:6" ht="12.75" customHeight="1">
      <c r="B23" s="376"/>
      <c r="C23" s="376"/>
      <c r="D23" s="30"/>
      <c r="F23" s="31"/>
    </row>
    <row r="24" spans="4:6" ht="12.75">
      <c r="D24" s="30"/>
      <c r="F24" s="31"/>
    </row>
    <row r="25" spans="4:6" ht="12.75">
      <c r="D25" s="30"/>
      <c r="F25" s="31"/>
    </row>
    <row r="26" spans="4:6" ht="12.75">
      <c r="D26" s="30"/>
      <c r="F26" s="55"/>
    </row>
  </sheetData>
  <sheetProtection selectLockedCells="1" selectUnlockedCells="1"/>
  <mergeCells count="6">
    <mergeCell ref="B23:C23"/>
    <mergeCell ref="A1:M1"/>
    <mergeCell ref="A2:C2"/>
    <mergeCell ref="L2:M2"/>
    <mergeCell ref="A5:M5"/>
    <mergeCell ref="B19:M19"/>
  </mergeCells>
  <printOptions/>
  <pageMargins left="0.7875" right="0.78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2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2.75"/>
  <cols>
    <col min="1" max="2" width="9.140625" style="305" customWidth="1"/>
    <col min="3" max="3" width="16.421875" style="305" customWidth="1"/>
    <col min="4" max="4" width="12.8515625" style="305" customWidth="1"/>
    <col min="5" max="5" width="11.140625" style="305" customWidth="1"/>
    <col min="6" max="16384" width="9.140625" style="305" customWidth="1"/>
  </cols>
  <sheetData>
    <row r="1" spans="1:13" ht="12">
      <c r="A1" s="407" t="s">
        <v>1092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2">
      <c r="A2" s="408" t="s">
        <v>0</v>
      </c>
      <c r="B2" s="408"/>
      <c r="C2" s="408"/>
      <c r="L2" s="409" t="s">
        <v>1</v>
      </c>
      <c r="M2" s="409"/>
    </row>
    <row r="3" ht="12">
      <c r="A3" s="305" t="s">
        <v>2</v>
      </c>
    </row>
    <row r="4" spans="1:13" ht="12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ht="40.5" customHeight="1">
      <c r="A5" s="410" t="s">
        <v>1186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</row>
    <row r="6" spans="1:13" ht="48">
      <c r="A6" s="307" t="s">
        <v>3</v>
      </c>
      <c r="B6" s="308" t="s">
        <v>4</v>
      </c>
      <c r="C6" s="308" t="s">
        <v>5</v>
      </c>
      <c r="D6" s="308" t="s">
        <v>6</v>
      </c>
      <c r="E6" s="308" t="s">
        <v>32</v>
      </c>
      <c r="F6" s="308" t="s">
        <v>8</v>
      </c>
      <c r="G6" s="308" t="s">
        <v>9</v>
      </c>
      <c r="H6" s="308" t="s">
        <v>10</v>
      </c>
      <c r="I6" s="308" t="s">
        <v>11</v>
      </c>
      <c r="J6" s="308" t="s">
        <v>33</v>
      </c>
      <c r="K6" s="308" t="s">
        <v>13</v>
      </c>
      <c r="L6" s="308" t="s">
        <v>14</v>
      </c>
      <c r="M6" s="308" t="s">
        <v>15</v>
      </c>
    </row>
    <row r="7" spans="1:13" ht="12">
      <c r="A7" s="309">
        <v>1</v>
      </c>
      <c r="B7" s="309">
        <v>2</v>
      </c>
      <c r="C7" s="309">
        <v>3</v>
      </c>
      <c r="D7" s="309">
        <v>4</v>
      </c>
      <c r="E7" s="309">
        <v>5</v>
      </c>
      <c r="F7" s="309">
        <v>6</v>
      </c>
      <c r="G7" s="309">
        <v>7</v>
      </c>
      <c r="H7" s="309">
        <v>8</v>
      </c>
      <c r="I7" s="309">
        <v>9</v>
      </c>
      <c r="J7" s="309">
        <v>10</v>
      </c>
      <c r="K7" s="309">
        <v>11</v>
      </c>
      <c r="L7" s="309">
        <v>12</v>
      </c>
      <c r="M7" s="309">
        <v>13</v>
      </c>
    </row>
    <row r="8" spans="1:13" ht="12.75">
      <c r="A8" s="322">
        <v>1</v>
      </c>
      <c r="B8" s="322"/>
      <c r="C8" s="159" t="s">
        <v>389</v>
      </c>
      <c r="D8" s="136" t="s">
        <v>390</v>
      </c>
      <c r="E8" s="136" t="s">
        <v>827</v>
      </c>
      <c r="F8" s="245">
        <v>300</v>
      </c>
      <c r="G8" s="136" t="s">
        <v>392</v>
      </c>
      <c r="H8" s="322"/>
      <c r="I8" s="322"/>
      <c r="J8" s="322"/>
      <c r="K8" s="309"/>
      <c r="L8" s="309"/>
      <c r="M8" s="309"/>
    </row>
    <row r="9" spans="1:13" ht="12">
      <c r="A9" s="310">
        <v>2</v>
      </c>
      <c r="B9" s="311"/>
      <c r="C9" s="77" t="s">
        <v>389</v>
      </c>
      <c r="D9" s="5" t="s">
        <v>390</v>
      </c>
      <c r="E9" s="5" t="s">
        <v>391</v>
      </c>
      <c r="F9" s="8">
        <v>300</v>
      </c>
      <c r="G9" s="5" t="s">
        <v>392</v>
      </c>
      <c r="H9" s="312"/>
      <c r="I9" s="310"/>
      <c r="J9" s="313"/>
      <c r="K9" s="314"/>
      <c r="L9" s="315"/>
      <c r="M9" s="314"/>
    </row>
    <row r="10" spans="1:13" ht="12">
      <c r="A10" s="316"/>
      <c r="B10" s="317"/>
      <c r="C10" s="317"/>
      <c r="D10" s="317"/>
      <c r="E10" s="317"/>
      <c r="F10" s="317"/>
      <c r="G10" s="317"/>
      <c r="H10" s="317"/>
      <c r="I10" s="317"/>
      <c r="J10" s="318" t="s">
        <v>30</v>
      </c>
      <c r="K10" s="319">
        <f>SUM(K8:K9)</f>
        <v>0</v>
      </c>
      <c r="L10" s="320"/>
      <c r="M10" s="321">
        <f>SUM(M8:M9)</f>
        <v>0</v>
      </c>
    </row>
    <row r="12" spans="2:13" ht="25.5" customHeight="1">
      <c r="B12" s="408" t="s">
        <v>31</v>
      </c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</row>
  </sheetData>
  <sheetProtection/>
  <mergeCells count="5">
    <mergeCell ref="A1:M1"/>
    <mergeCell ref="A2:C2"/>
    <mergeCell ref="L2:M2"/>
    <mergeCell ref="A5:M5"/>
    <mergeCell ref="B12:M12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zoomScale="80" zoomScaleNormal="80" zoomScalePageLayoutView="0" workbookViewId="0" topLeftCell="A79">
      <selection activeCell="A5" sqref="A5:M5"/>
    </sheetView>
  </sheetViews>
  <sheetFormatPr defaultColWidth="9.28125" defaultRowHeight="12.75"/>
  <cols>
    <col min="1" max="1" width="5.7109375" style="0" customWidth="1"/>
    <col min="2" max="2" width="21.00390625" style="0" customWidth="1"/>
    <col min="3" max="3" width="22.8515625" style="0" customWidth="1"/>
    <col min="4" max="4" width="17.140625" style="0" customWidth="1"/>
    <col min="5" max="5" width="11.140625" style="0" customWidth="1"/>
    <col min="6" max="6" width="12.57421875" style="0" customWidth="1"/>
    <col min="7" max="7" width="14.28125" style="0" customWidth="1"/>
    <col min="8" max="8" width="10.8515625" style="0" customWidth="1"/>
    <col min="9" max="9" width="11.421875" style="0" customWidth="1"/>
    <col min="10" max="10" width="12.00390625" style="0" customWidth="1"/>
    <col min="11" max="11" width="9.7109375" style="0" customWidth="1"/>
    <col min="12" max="12" width="11.7109375" style="0" customWidth="1"/>
    <col min="13" max="13" width="12.281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51" customHeight="1">
      <c r="A5" s="394" t="s">
        <v>1187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3" ht="54.75" customHeight="1">
      <c r="A7" s="159" t="s">
        <v>3</v>
      </c>
      <c r="B7" s="159" t="s">
        <v>4</v>
      </c>
      <c r="C7" s="136" t="s">
        <v>5</v>
      </c>
      <c r="D7" s="136" t="s">
        <v>6</v>
      </c>
      <c r="E7" s="136" t="s">
        <v>32</v>
      </c>
      <c r="F7" s="136" t="s">
        <v>8</v>
      </c>
      <c r="G7" s="136" t="s">
        <v>9</v>
      </c>
      <c r="H7" s="136" t="s">
        <v>10</v>
      </c>
      <c r="I7" s="136" t="s">
        <v>11</v>
      </c>
      <c r="J7" s="136" t="s">
        <v>465</v>
      </c>
      <c r="K7" s="136" t="s">
        <v>13</v>
      </c>
      <c r="L7" s="136" t="s">
        <v>14</v>
      </c>
      <c r="M7" s="136" t="s">
        <v>15</v>
      </c>
    </row>
    <row r="8" spans="1:13" ht="12.75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</row>
    <row r="9" spans="1:13" s="2" customFormat="1" ht="32.25" customHeight="1">
      <c r="A9" s="136">
        <v>1</v>
      </c>
      <c r="B9" s="159"/>
      <c r="C9" s="159" t="s">
        <v>811</v>
      </c>
      <c r="D9" s="136" t="s">
        <v>51</v>
      </c>
      <c r="E9" s="136" t="s">
        <v>812</v>
      </c>
      <c r="F9" s="245">
        <v>1620</v>
      </c>
      <c r="G9" s="136" t="s">
        <v>196</v>
      </c>
      <c r="H9" s="71"/>
      <c r="I9" s="136"/>
      <c r="J9" s="163"/>
      <c r="K9" s="139"/>
      <c r="L9" s="140"/>
      <c r="M9" s="139"/>
    </row>
    <row r="10" spans="1:13" s="2" customFormat="1" ht="32.25" customHeight="1">
      <c r="A10" s="136">
        <v>2</v>
      </c>
      <c r="B10" s="159"/>
      <c r="C10" s="159" t="s">
        <v>811</v>
      </c>
      <c r="D10" s="136" t="s">
        <v>51</v>
      </c>
      <c r="E10" s="136" t="s">
        <v>133</v>
      </c>
      <c r="F10" s="245">
        <v>660</v>
      </c>
      <c r="G10" s="136" t="s">
        <v>196</v>
      </c>
      <c r="H10" s="71"/>
      <c r="I10" s="136"/>
      <c r="J10" s="163"/>
      <c r="K10" s="139"/>
      <c r="L10" s="140"/>
      <c r="M10" s="139"/>
    </row>
    <row r="11" spans="1:13" s="2" customFormat="1" ht="32.25" customHeight="1">
      <c r="A11" s="136">
        <v>3</v>
      </c>
      <c r="B11" s="159"/>
      <c r="C11" s="159" t="s">
        <v>813</v>
      </c>
      <c r="D11" s="136" t="s">
        <v>35</v>
      </c>
      <c r="E11" s="246">
        <v>0.02</v>
      </c>
      <c r="F11" s="245">
        <v>10</v>
      </c>
      <c r="G11" s="136" t="s">
        <v>82</v>
      </c>
      <c r="H11" s="71"/>
      <c r="I11" s="136"/>
      <c r="J11" s="163"/>
      <c r="K11" s="139"/>
      <c r="L11" s="140"/>
      <c r="M11" s="139"/>
    </row>
    <row r="12" spans="1:13" ht="27.75" customHeight="1">
      <c r="A12" s="136">
        <v>4</v>
      </c>
      <c r="B12" s="159"/>
      <c r="C12" s="159" t="s">
        <v>814</v>
      </c>
      <c r="D12" s="136" t="s">
        <v>51</v>
      </c>
      <c r="E12" s="136" t="s">
        <v>625</v>
      </c>
      <c r="F12" s="245">
        <v>1100</v>
      </c>
      <c r="G12" s="136" t="s">
        <v>344</v>
      </c>
      <c r="H12" s="44"/>
      <c r="I12" s="136"/>
      <c r="J12" s="242"/>
      <c r="K12" s="139"/>
      <c r="L12" s="140"/>
      <c r="M12" s="139"/>
    </row>
    <row r="13" spans="1:13" ht="27.75" customHeight="1">
      <c r="A13" s="136">
        <v>5</v>
      </c>
      <c r="B13" s="159"/>
      <c r="C13" s="159" t="s">
        <v>815</v>
      </c>
      <c r="D13" s="136" t="s">
        <v>816</v>
      </c>
      <c r="E13" s="136" t="s">
        <v>817</v>
      </c>
      <c r="F13" s="182" t="s">
        <v>429</v>
      </c>
      <c r="G13" s="136" t="s">
        <v>818</v>
      </c>
      <c r="H13" s="44"/>
      <c r="I13" s="136"/>
      <c r="J13" s="242"/>
      <c r="K13" s="139"/>
      <c r="L13" s="140"/>
      <c r="M13" s="139"/>
    </row>
    <row r="14" spans="1:13" ht="27.75" customHeight="1">
      <c r="A14" s="136">
        <v>6</v>
      </c>
      <c r="B14" s="159"/>
      <c r="C14" s="159" t="s">
        <v>815</v>
      </c>
      <c r="D14" s="136" t="s">
        <v>819</v>
      </c>
      <c r="E14" s="136" t="s">
        <v>817</v>
      </c>
      <c r="F14" s="182" t="s">
        <v>820</v>
      </c>
      <c r="G14" s="136" t="s">
        <v>821</v>
      </c>
      <c r="H14" s="44"/>
      <c r="I14" s="136"/>
      <c r="J14" s="242"/>
      <c r="K14" s="139"/>
      <c r="L14" s="140"/>
      <c r="M14" s="139"/>
    </row>
    <row r="15" spans="1:13" ht="36" customHeight="1">
      <c r="A15" s="136">
        <v>7</v>
      </c>
      <c r="B15" s="159"/>
      <c r="C15" s="159" t="s">
        <v>822</v>
      </c>
      <c r="D15" s="136" t="s">
        <v>823</v>
      </c>
      <c r="E15" s="136" t="s">
        <v>824</v>
      </c>
      <c r="F15" s="245">
        <v>3120</v>
      </c>
      <c r="G15" s="136" t="s">
        <v>825</v>
      </c>
      <c r="H15" s="44"/>
      <c r="I15" s="136"/>
      <c r="J15" s="242"/>
      <c r="K15" s="139"/>
      <c r="L15" s="140"/>
      <c r="M15" s="139"/>
    </row>
    <row r="16" spans="1:13" ht="27.75" customHeight="1">
      <c r="A16" s="136">
        <v>8</v>
      </c>
      <c r="B16" s="159"/>
      <c r="C16" s="159" t="s">
        <v>826</v>
      </c>
      <c r="D16" s="136" t="s">
        <v>35</v>
      </c>
      <c r="E16" s="136" t="s">
        <v>342</v>
      </c>
      <c r="F16" s="245">
        <v>10</v>
      </c>
      <c r="G16" s="136" t="s">
        <v>117</v>
      </c>
      <c r="H16" s="44"/>
      <c r="I16" s="136"/>
      <c r="J16" s="242"/>
      <c r="K16" s="139"/>
      <c r="L16" s="140"/>
      <c r="M16" s="139"/>
    </row>
    <row r="17" spans="1:13" ht="27.75" customHeight="1">
      <c r="A17" s="136">
        <v>9</v>
      </c>
      <c r="B17" s="159"/>
      <c r="C17" s="159" t="s">
        <v>828</v>
      </c>
      <c r="D17" s="136" t="s">
        <v>51</v>
      </c>
      <c r="E17" s="136" t="s">
        <v>111</v>
      </c>
      <c r="F17" s="245">
        <v>4400</v>
      </c>
      <c r="G17" s="136" t="s">
        <v>75</v>
      </c>
      <c r="H17" s="44"/>
      <c r="I17" s="136"/>
      <c r="J17" s="242"/>
      <c r="K17" s="139"/>
      <c r="L17" s="140"/>
      <c r="M17" s="139"/>
    </row>
    <row r="18" spans="1:13" ht="27.75" customHeight="1">
      <c r="A18" s="136">
        <v>10</v>
      </c>
      <c r="B18" s="159"/>
      <c r="C18" s="159" t="s">
        <v>828</v>
      </c>
      <c r="D18" s="136" t="s">
        <v>51</v>
      </c>
      <c r="E18" s="136" t="s">
        <v>795</v>
      </c>
      <c r="F18" s="245">
        <v>2700</v>
      </c>
      <c r="G18" s="136" t="s">
        <v>196</v>
      </c>
      <c r="H18" s="44"/>
      <c r="I18" s="136"/>
      <c r="J18" s="242"/>
      <c r="K18" s="139"/>
      <c r="L18" s="140"/>
      <c r="M18" s="139"/>
    </row>
    <row r="19" spans="1:13" ht="27.75" customHeight="1">
      <c r="A19" s="136">
        <v>11</v>
      </c>
      <c r="B19" s="159"/>
      <c r="C19" s="159" t="s">
        <v>829</v>
      </c>
      <c r="D19" s="136" t="s">
        <v>830</v>
      </c>
      <c r="E19" s="246">
        <v>0.01</v>
      </c>
      <c r="F19" s="245" t="s">
        <v>831</v>
      </c>
      <c r="G19" s="136" t="s">
        <v>397</v>
      </c>
      <c r="H19" s="44"/>
      <c r="I19" s="136"/>
      <c r="J19" s="242"/>
      <c r="K19" s="139"/>
      <c r="L19" s="140"/>
      <c r="M19" s="139"/>
    </row>
    <row r="20" spans="1:13" ht="27.75" customHeight="1">
      <c r="A20" s="136">
        <v>12</v>
      </c>
      <c r="B20" s="159"/>
      <c r="C20" s="159" t="s">
        <v>832</v>
      </c>
      <c r="D20" s="136" t="s">
        <v>833</v>
      </c>
      <c r="E20" s="136" t="s">
        <v>758</v>
      </c>
      <c r="F20" s="245" t="s">
        <v>834</v>
      </c>
      <c r="G20" s="136" t="s">
        <v>758</v>
      </c>
      <c r="H20" s="44"/>
      <c r="I20" s="136"/>
      <c r="J20" s="242"/>
      <c r="K20" s="139"/>
      <c r="L20" s="140"/>
      <c r="M20" s="139"/>
    </row>
    <row r="21" spans="1:13" ht="27.75" customHeight="1">
      <c r="A21" s="136">
        <v>13</v>
      </c>
      <c r="B21" s="159"/>
      <c r="C21" s="159" t="s">
        <v>835</v>
      </c>
      <c r="D21" s="136" t="s">
        <v>836</v>
      </c>
      <c r="E21" s="136" t="s">
        <v>837</v>
      </c>
      <c r="F21" s="245" t="s">
        <v>838</v>
      </c>
      <c r="G21" s="136" t="s">
        <v>837</v>
      </c>
      <c r="H21" s="44"/>
      <c r="I21" s="136"/>
      <c r="J21" s="242"/>
      <c r="K21" s="139"/>
      <c r="L21" s="140"/>
      <c r="M21" s="139"/>
    </row>
    <row r="22" spans="1:13" ht="27.75" customHeight="1">
      <c r="A22" s="136">
        <v>14</v>
      </c>
      <c r="B22" s="159"/>
      <c r="C22" s="159" t="s">
        <v>120</v>
      </c>
      <c r="D22" s="136" t="s">
        <v>55</v>
      </c>
      <c r="E22" s="136" t="s">
        <v>839</v>
      </c>
      <c r="F22" s="245">
        <v>20</v>
      </c>
      <c r="G22" s="136" t="s">
        <v>202</v>
      </c>
      <c r="H22" s="44"/>
      <c r="I22" s="136"/>
      <c r="J22" s="242"/>
      <c r="K22" s="139"/>
      <c r="L22" s="140"/>
      <c r="M22" s="139"/>
    </row>
    <row r="23" spans="1:14" ht="27.75" customHeight="1">
      <c r="A23" s="136">
        <v>15</v>
      </c>
      <c r="B23" s="159"/>
      <c r="C23" s="159" t="s">
        <v>120</v>
      </c>
      <c r="D23" s="136" t="s">
        <v>840</v>
      </c>
      <c r="E23" s="136" t="s">
        <v>841</v>
      </c>
      <c r="F23" s="245" t="s">
        <v>842</v>
      </c>
      <c r="G23" s="136" t="s">
        <v>843</v>
      </c>
      <c r="H23" s="44"/>
      <c r="I23" s="136"/>
      <c r="J23" s="242"/>
      <c r="K23" s="139"/>
      <c r="L23" s="140"/>
      <c r="M23" s="139"/>
      <c r="N23" s="96"/>
    </row>
    <row r="24" spans="1:14" ht="27.75" customHeight="1">
      <c r="A24" s="136">
        <v>16</v>
      </c>
      <c r="B24" s="159"/>
      <c r="C24" s="159" t="s">
        <v>120</v>
      </c>
      <c r="D24" s="136" t="s">
        <v>154</v>
      </c>
      <c r="E24" s="136" t="s">
        <v>844</v>
      </c>
      <c r="F24" s="245">
        <v>16000</v>
      </c>
      <c r="G24" s="136" t="s">
        <v>845</v>
      </c>
      <c r="H24" s="44"/>
      <c r="I24" s="136"/>
      <c r="J24" s="242"/>
      <c r="K24" s="139"/>
      <c r="L24" s="140"/>
      <c r="M24" s="139"/>
      <c r="N24" s="96"/>
    </row>
    <row r="25" spans="1:14" ht="27.75" customHeight="1">
      <c r="A25" s="136">
        <v>17</v>
      </c>
      <c r="B25" s="159"/>
      <c r="C25" s="159" t="s">
        <v>846</v>
      </c>
      <c r="D25" s="136" t="s">
        <v>107</v>
      </c>
      <c r="E25" s="136" t="s">
        <v>847</v>
      </c>
      <c r="F25" s="245" t="s">
        <v>848</v>
      </c>
      <c r="G25" s="136" t="s">
        <v>29</v>
      </c>
      <c r="H25" s="44"/>
      <c r="I25" s="136"/>
      <c r="J25" s="242"/>
      <c r="K25" s="139"/>
      <c r="L25" s="140"/>
      <c r="M25" s="139"/>
      <c r="N25" s="96"/>
    </row>
    <row r="26" spans="1:14" ht="27.75" customHeight="1">
      <c r="A26" s="136">
        <v>18</v>
      </c>
      <c r="B26" s="159"/>
      <c r="C26" s="159" t="s">
        <v>849</v>
      </c>
      <c r="D26" s="136" t="s">
        <v>51</v>
      </c>
      <c r="E26" s="136" t="s">
        <v>500</v>
      </c>
      <c r="F26" s="245">
        <v>120</v>
      </c>
      <c r="G26" s="136" t="s">
        <v>196</v>
      </c>
      <c r="H26" s="44"/>
      <c r="I26" s="136"/>
      <c r="J26" s="242"/>
      <c r="K26" s="139"/>
      <c r="L26" s="140"/>
      <c r="M26" s="139"/>
      <c r="N26" s="96"/>
    </row>
    <row r="27" spans="1:14" ht="37.5" customHeight="1">
      <c r="A27" s="136">
        <v>19</v>
      </c>
      <c r="B27" s="159"/>
      <c r="C27" s="159" t="s">
        <v>850</v>
      </c>
      <c r="D27" s="136" t="s">
        <v>51</v>
      </c>
      <c r="E27" s="136" t="s">
        <v>851</v>
      </c>
      <c r="F27" s="245">
        <v>18360</v>
      </c>
      <c r="G27" s="136" t="s">
        <v>852</v>
      </c>
      <c r="H27" s="44"/>
      <c r="I27" s="136"/>
      <c r="J27" s="242"/>
      <c r="K27" s="139"/>
      <c r="L27" s="140"/>
      <c r="M27" s="139"/>
      <c r="N27" s="96"/>
    </row>
    <row r="28" spans="1:14" ht="27.75" customHeight="1">
      <c r="A28" s="136">
        <v>20</v>
      </c>
      <c r="B28" s="159"/>
      <c r="C28" s="159" t="s">
        <v>853</v>
      </c>
      <c r="D28" s="136" t="s">
        <v>819</v>
      </c>
      <c r="E28" s="246">
        <v>0.02</v>
      </c>
      <c r="F28" s="245" t="s">
        <v>854</v>
      </c>
      <c r="G28" s="136" t="s">
        <v>855</v>
      </c>
      <c r="H28" s="44"/>
      <c r="I28" s="136"/>
      <c r="J28" s="242"/>
      <c r="K28" s="139"/>
      <c r="L28" s="140"/>
      <c r="M28" s="139"/>
      <c r="N28" s="96"/>
    </row>
    <row r="29" spans="1:14" ht="46.5" customHeight="1">
      <c r="A29" s="136">
        <v>21</v>
      </c>
      <c r="B29" s="159"/>
      <c r="C29" s="159" t="s">
        <v>856</v>
      </c>
      <c r="D29" s="136" t="s">
        <v>35</v>
      </c>
      <c r="E29" s="136" t="s">
        <v>857</v>
      </c>
      <c r="F29" s="245">
        <v>675</v>
      </c>
      <c r="G29" s="136" t="s">
        <v>858</v>
      </c>
      <c r="H29" s="44"/>
      <c r="I29" s="136"/>
      <c r="J29" s="242"/>
      <c r="K29" s="139"/>
      <c r="L29" s="140"/>
      <c r="M29" s="139"/>
      <c r="N29" s="96"/>
    </row>
    <row r="30" spans="1:14" ht="27.75" customHeight="1">
      <c r="A30" s="136">
        <v>22</v>
      </c>
      <c r="B30" s="159"/>
      <c r="C30" s="159" t="s">
        <v>859</v>
      </c>
      <c r="D30" s="136" t="s">
        <v>860</v>
      </c>
      <c r="E30" s="136" t="s">
        <v>861</v>
      </c>
      <c r="F30" s="182" t="s">
        <v>862</v>
      </c>
      <c r="G30" s="136" t="s">
        <v>863</v>
      </c>
      <c r="H30" s="44"/>
      <c r="I30" s="136"/>
      <c r="J30" s="242"/>
      <c r="K30" s="139"/>
      <c r="L30" s="140"/>
      <c r="M30" s="139"/>
      <c r="N30" s="96"/>
    </row>
    <row r="31" spans="1:14" ht="27.75" customHeight="1">
      <c r="A31" s="136">
        <v>23</v>
      </c>
      <c r="B31" s="159"/>
      <c r="C31" s="159" t="s">
        <v>598</v>
      </c>
      <c r="D31" s="136" t="s">
        <v>51</v>
      </c>
      <c r="E31" s="136" t="s">
        <v>864</v>
      </c>
      <c r="F31" s="245">
        <v>1000</v>
      </c>
      <c r="G31" s="136" t="s">
        <v>313</v>
      </c>
      <c r="H31" s="44"/>
      <c r="I31" s="136"/>
      <c r="J31" s="242"/>
      <c r="K31" s="139"/>
      <c r="L31" s="140"/>
      <c r="M31" s="139"/>
      <c r="N31" s="96"/>
    </row>
    <row r="32" spans="1:14" ht="27.75" customHeight="1">
      <c r="A32" s="136">
        <v>24</v>
      </c>
      <c r="B32" s="159"/>
      <c r="C32" s="159" t="s">
        <v>865</v>
      </c>
      <c r="D32" s="136" t="s">
        <v>35</v>
      </c>
      <c r="E32" s="136" t="s">
        <v>866</v>
      </c>
      <c r="F32" s="245">
        <v>1140</v>
      </c>
      <c r="G32" s="136" t="s">
        <v>117</v>
      </c>
      <c r="H32" s="44"/>
      <c r="I32" s="136"/>
      <c r="J32" s="242"/>
      <c r="K32" s="139"/>
      <c r="L32" s="140"/>
      <c r="M32" s="139"/>
      <c r="N32" s="96"/>
    </row>
    <row r="33" spans="1:14" ht="27.75" customHeight="1">
      <c r="A33" s="136">
        <v>25</v>
      </c>
      <c r="B33" s="159"/>
      <c r="C33" s="159" t="s">
        <v>867</v>
      </c>
      <c r="D33" s="136" t="s">
        <v>35</v>
      </c>
      <c r="E33" s="136" t="s">
        <v>868</v>
      </c>
      <c r="F33" s="245">
        <v>10</v>
      </c>
      <c r="G33" s="136" t="s">
        <v>82</v>
      </c>
      <c r="H33" s="44"/>
      <c r="I33" s="136"/>
      <c r="J33" s="242"/>
      <c r="K33" s="139"/>
      <c r="L33" s="140"/>
      <c r="M33" s="139"/>
      <c r="N33" s="96"/>
    </row>
    <row r="34" spans="1:14" ht="27.75" customHeight="1">
      <c r="A34" s="136">
        <v>26</v>
      </c>
      <c r="B34" s="159"/>
      <c r="C34" s="159" t="s">
        <v>867</v>
      </c>
      <c r="D34" s="136" t="s">
        <v>44</v>
      </c>
      <c r="E34" s="136" t="s">
        <v>653</v>
      </c>
      <c r="F34" s="245">
        <v>100</v>
      </c>
      <c r="G34" s="136" t="s">
        <v>75</v>
      </c>
      <c r="H34" s="44"/>
      <c r="I34" s="136"/>
      <c r="J34" s="242"/>
      <c r="K34" s="139"/>
      <c r="L34" s="140"/>
      <c r="M34" s="139"/>
      <c r="N34" s="96"/>
    </row>
    <row r="35" spans="1:14" ht="27.75" customHeight="1">
      <c r="A35" s="136">
        <v>27</v>
      </c>
      <c r="B35" s="159"/>
      <c r="C35" s="159" t="s">
        <v>867</v>
      </c>
      <c r="D35" s="136" t="s">
        <v>869</v>
      </c>
      <c r="E35" s="136" t="s">
        <v>653</v>
      </c>
      <c r="F35" s="245" t="s">
        <v>870</v>
      </c>
      <c r="G35" s="136" t="s">
        <v>871</v>
      </c>
      <c r="H35" s="44"/>
      <c r="I35" s="136"/>
      <c r="J35" s="242"/>
      <c r="K35" s="139"/>
      <c r="L35" s="140"/>
      <c r="M35" s="139"/>
      <c r="N35" s="96"/>
    </row>
    <row r="36" spans="1:14" ht="27.75" customHeight="1">
      <c r="A36" s="136">
        <v>28</v>
      </c>
      <c r="B36" s="159"/>
      <c r="C36" s="159" t="s">
        <v>872</v>
      </c>
      <c r="D36" s="136" t="s">
        <v>51</v>
      </c>
      <c r="E36" s="136" t="s">
        <v>724</v>
      </c>
      <c r="F36" s="245">
        <v>60</v>
      </c>
      <c r="G36" s="136" t="s">
        <v>196</v>
      </c>
      <c r="H36" s="44"/>
      <c r="I36" s="136"/>
      <c r="J36" s="242"/>
      <c r="K36" s="139"/>
      <c r="L36" s="140"/>
      <c r="M36" s="139"/>
      <c r="N36" s="96"/>
    </row>
    <row r="37" spans="1:14" ht="27.75" customHeight="1">
      <c r="A37" s="136">
        <v>29</v>
      </c>
      <c r="B37" s="159"/>
      <c r="C37" s="159" t="s">
        <v>873</v>
      </c>
      <c r="D37" s="136" t="s">
        <v>51</v>
      </c>
      <c r="E37" s="136" t="s">
        <v>874</v>
      </c>
      <c r="F37" s="245">
        <v>1620</v>
      </c>
      <c r="G37" s="136" t="s">
        <v>196</v>
      </c>
      <c r="H37" s="44"/>
      <c r="I37" s="136"/>
      <c r="J37" s="242"/>
      <c r="K37" s="139"/>
      <c r="L37" s="140"/>
      <c r="M37" s="139"/>
      <c r="N37" s="96"/>
    </row>
    <row r="38" spans="1:14" ht="27.75" customHeight="1">
      <c r="A38" s="136">
        <v>30</v>
      </c>
      <c r="B38" s="159"/>
      <c r="C38" s="159" t="s">
        <v>873</v>
      </c>
      <c r="D38" s="136" t="s">
        <v>51</v>
      </c>
      <c r="E38" s="136" t="s">
        <v>875</v>
      </c>
      <c r="F38" s="245">
        <v>1560</v>
      </c>
      <c r="G38" s="136" t="s">
        <v>196</v>
      </c>
      <c r="H38" s="44"/>
      <c r="I38" s="136"/>
      <c r="J38" s="242"/>
      <c r="K38" s="139"/>
      <c r="L38" s="140"/>
      <c r="M38" s="139"/>
      <c r="N38" s="96"/>
    </row>
    <row r="39" spans="1:14" ht="27.75" customHeight="1">
      <c r="A39" s="136">
        <v>31</v>
      </c>
      <c r="B39" s="159"/>
      <c r="C39" s="159" t="s">
        <v>876</v>
      </c>
      <c r="D39" s="136" t="s">
        <v>140</v>
      </c>
      <c r="E39" s="136" t="s">
        <v>877</v>
      </c>
      <c r="F39" s="245">
        <v>540</v>
      </c>
      <c r="G39" s="136" t="s">
        <v>245</v>
      </c>
      <c r="H39" s="44"/>
      <c r="I39" s="136"/>
      <c r="J39" s="242"/>
      <c r="K39" s="139"/>
      <c r="L39" s="140"/>
      <c r="M39" s="139"/>
      <c r="N39" s="96"/>
    </row>
    <row r="40" spans="1:14" ht="27.75" customHeight="1">
      <c r="A40" s="136">
        <v>32</v>
      </c>
      <c r="B40" s="159"/>
      <c r="C40" s="159" t="s">
        <v>878</v>
      </c>
      <c r="D40" s="136" t="s">
        <v>51</v>
      </c>
      <c r="E40" s="136" t="s">
        <v>875</v>
      </c>
      <c r="F40" s="245">
        <v>150</v>
      </c>
      <c r="G40" s="136" t="s">
        <v>75</v>
      </c>
      <c r="H40" s="44"/>
      <c r="I40" s="136"/>
      <c r="J40" s="242"/>
      <c r="K40" s="139"/>
      <c r="L40" s="140"/>
      <c r="M40" s="139"/>
      <c r="N40" s="96"/>
    </row>
    <row r="41" spans="1:14" ht="27.75" customHeight="1">
      <c r="A41" s="136">
        <v>33</v>
      </c>
      <c r="B41" s="159"/>
      <c r="C41" s="159" t="s">
        <v>879</v>
      </c>
      <c r="D41" s="136" t="s">
        <v>51</v>
      </c>
      <c r="E41" s="136" t="s">
        <v>607</v>
      </c>
      <c r="F41" s="245">
        <v>780</v>
      </c>
      <c r="G41" s="136" t="s">
        <v>196</v>
      </c>
      <c r="H41" s="44"/>
      <c r="I41" s="136"/>
      <c r="J41" s="242"/>
      <c r="K41" s="139"/>
      <c r="L41" s="140"/>
      <c r="M41" s="139"/>
      <c r="N41" s="96"/>
    </row>
    <row r="42" spans="1:14" ht="27.75" customHeight="1">
      <c r="A42" s="136">
        <v>34</v>
      </c>
      <c r="B42" s="159"/>
      <c r="C42" s="159" t="s">
        <v>880</v>
      </c>
      <c r="D42" s="136" t="s">
        <v>51</v>
      </c>
      <c r="E42" s="136" t="s">
        <v>881</v>
      </c>
      <c r="F42" s="245">
        <v>24</v>
      </c>
      <c r="G42" s="136" t="s">
        <v>882</v>
      </c>
      <c r="H42" s="44"/>
      <c r="I42" s="136"/>
      <c r="J42" s="242"/>
      <c r="K42" s="139"/>
      <c r="L42" s="140"/>
      <c r="M42" s="139"/>
      <c r="N42" s="96"/>
    </row>
    <row r="43" spans="1:14" ht="27.75" customHeight="1">
      <c r="A43" s="136">
        <v>35</v>
      </c>
      <c r="B43" s="159"/>
      <c r="C43" s="159" t="s">
        <v>883</v>
      </c>
      <c r="D43" s="136" t="s">
        <v>269</v>
      </c>
      <c r="E43" s="136" t="s">
        <v>566</v>
      </c>
      <c r="F43" s="245">
        <v>140</v>
      </c>
      <c r="G43" s="136" t="s">
        <v>273</v>
      </c>
      <c r="H43" s="44"/>
      <c r="I43" s="136"/>
      <c r="J43" s="242"/>
      <c r="K43" s="139"/>
      <c r="L43" s="140"/>
      <c r="M43" s="139"/>
      <c r="N43" s="96"/>
    </row>
    <row r="44" spans="1:14" ht="27.75" customHeight="1">
      <c r="A44" s="136">
        <v>36</v>
      </c>
      <c r="B44" s="159"/>
      <c r="C44" s="159" t="s">
        <v>884</v>
      </c>
      <c r="D44" s="136" t="s">
        <v>140</v>
      </c>
      <c r="E44" s="136" t="s">
        <v>795</v>
      </c>
      <c r="F44" s="245">
        <v>200</v>
      </c>
      <c r="G44" s="136" t="s">
        <v>885</v>
      </c>
      <c r="H44" s="44"/>
      <c r="I44" s="136"/>
      <c r="J44" s="242"/>
      <c r="K44" s="139"/>
      <c r="L44" s="140"/>
      <c r="M44" s="139"/>
      <c r="N44" s="96"/>
    </row>
    <row r="45" spans="1:14" ht="27.75" customHeight="1">
      <c r="A45" s="136">
        <v>37</v>
      </c>
      <c r="B45" s="159"/>
      <c r="C45" s="159" t="s">
        <v>884</v>
      </c>
      <c r="D45" s="136" t="s">
        <v>140</v>
      </c>
      <c r="E45" s="136" t="s">
        <v>844</v>
      </c>
      <c r="F45" s="245">
        <v>200</v>
      </c>
      <c r="G45" s="136" t="s">
        <v>886</v>
      </c>
      <c r="H45" s="44"/>
      <c r="I45" s="136"/>
      <c r="J45" s="242"/>
      <c r="K45" s="139"/>
      <c r="L45" s="140"/>
      <c r="M45" s="139"/>
      <c r="N45" s="96"/>
    </row>
    <row r="46" spans="1:14" ht="27.75" customHeight="1">
      <c r="A46" s="136">
        <v>38</v>
      </c>
      <c r="B46" s="159"/>
      <c r="C46" s="159" t="s">
        <v>887</v>
      </c>
      <c r="D46" s="136" t="s">
        <v>35</v>
      </c>
      <c r="E46" s="136" t="s">
        <v>888</v>
      </c>
      <c r="F46" s="245">
        <v>3500</v>
      </c>
      <c r="G46" s="136" t="s">
        <v>889</v>
      </c>
      <c r="H46" s="44"/>
      <c r="I46" s="136"/>
      <c r="J46" s="242"/>
      <c r="K46" s="139"/>
      <c r="L46" s="140"/>
      <c r="M46" s="139"/>
      <c r="N46" s="96"/>
    </row>
    <row r="47" spans="1:14" ht="38.25" customHeight="1">
      <c r="A47" s="136">
        <v>39</v>
      </c>
      <c r="B47" s="159"/>
      <c r="C47" s="159" t="s">
        <v>890</v>
      </c>
      <c r="D47" s="136" t="s">
        <v>35</v>
      </c>
      <c r="E47" s="136" t="s">
        <v>891</v>
      </c>
      <c r="F47" s="245">
        <v>179</v>
      </c>
      <c r="G47" s="136" t="s">
        <v>683</v>
      </c>
      <c r="H47" s="44"/>
      <c r="I47" s="136"/>
      <c r="J47" s="242"/>
      <c r="K47" s="139"/>
      <c r="L47" s="140"/>
      <c r="M47" s="139"/>
      <c r="N47" s="96"/>
    </row>
    <row r="48" spans="1:14" ht="27.75" customHeight="1">
      <c r="A48" s="136">
        <v>40</v>
      </c>
      <c r="B48" s="159"/>
      <c r="C48" s="159" t="s">
        <v>892</v>
      </c>
      <c r="D48" s="136" t="s">
        <v>51</v>
      </c>
      <c r="E48" s="136" t="s">
        <v>607</v>
      </c>
      <c r="F48" s="245">
        <v>1000</v>
      </c>
      <c r="G48" s="136" t="s">
        <v>273</v>
      </c>
      <c r="H48" s="44"/>
      <c r="I48" s="136"/>
      <c r="J48" s="242"/>
      <c r="K48" s="139"/>
      <c r="L48" s="140"/>
      <c r="M48" s="139"/>
      <c r="N48" s="96"/>
    </row>
    <row r="49" spans="1:14" ht="27.75" customHeight="1">
      <c r="A49" s="136">
        <v>41</v>
      </c>
      <c r="B49" s="159"/>
      <c r="C49" s="159" t="s">
        <v>893</v>
      </c>
      <c r="D49" s="136" t="s">
        <v>35</v>
      </c>
      <c r="E49" s="136" t="s">
        <v>894</v>
      </c>
      <c r="F49" s="245">
        <v>6170</v>
      </c>
      <c r="G49" s="136" t="s">
        <v>117</v>
      </c>
      <c r="H49" s="44"/>
      <c r="I49" s="136"/>
      <c r="J49" s="242"/>
      <c r="K49" s="139"/>
      <c r="L49" s="140"/>
      <c r="M49" s="139"/>
      <c r="N49" s="96"/>
    </row>
    <row r="50" spans="1:14" ht="27.75" customHeight="1">
      <c r="A50" s="136">
        <v>42</v>
      </c>
      <c r="B50" s="159"/>
      <c r="C50" s="159" t="s">
        <v>893</v>
      </c>
      <c r="D50" s="136" t="s">
        <v>35</v>
      </c>
      <c r="E50" s="136" t="s">
        <v>895</v>
      </c>
      <c r="F50" s="245">
        <v>4480</v>
      </c>
      <c r="G50" s="136" t="s">
        <v>117</v>
      </c>
      <c r="H50" s="44"/>
      <c r="I50" s="136"/>
      <c r="J50" s="242"/>
      <c r="K50" s="139"/>
      <c r="L50" s="140"/>
      <c r="M50" s="139"/>
      <c r="N50" s="96"/>
    </row>
    <row r="51" spans="1:14" ht="27.75" customHeight="1">
      <c r="A51" s="136">
        <v>43</v>
      </c>
      <c r="B51" s="159"/>
      <c r="C51" s="159" t="s">
        <v>896</v>
      </c>
      <c r="D51" s="136" t="s">
        <v>35</v>
      </c>
      <c r="E51" s="136" t="s">
        <v>897</v>
      </c>
      <c r="F51" s="245">
        <v>115</v>
      </c>
      <c r="G51" s="136" t="s">
        <v>82</v>
      </c>
      <c r="H51" s="44"/>
      <c r="I51" s="136"/>
      <c r="J51" s="242"/>
      <c r="K51" s="139"/>
      <c r="L51" s="140"/>
      <c r="M51" s="139"/>
      <c r="N51" s="96"/>
    </row>
    <row r="52" spans="1:14" ht="27.75" customHeight="1">
      <c r="A52" s="136">
        <v>44</v>
      </c>
      <c r="B52" s="159"/>
      <c r="C52" s="159" t="s">
        <v>896</v>
      </c>
      <c r="D52" s="136" t="s">
        <v>51</v>
      </c>
      <c r="E52" s="136" t="s">
        <v>203</v>
      </c>
      <c r="F52" s="245">
        <v>300</v>
      </c>
      <c r="G52" s="136" t="s">
        <v>196</v>
      </c>
      <c r="H52" s="44"/>
      <c r="I52" s="136"/>
      <c r="J52" s="242"/>
      <c r="K52" s="139"/>
      <c r="L52" s="140"/>
      <c r="M52" s="139"/>
      <c r="N52" s="96"/>
    </row>
    <row r="53" spans="1:14" ht="27.75" customHeight="1">
      <c r="A53" s="136">
        <v>45</v>
      </c>
      <c r="B53" s="159"/>
      <c r="C53" s="159" t="s">
        <v>896</v>
      </c>
      <c r="D53" s="136" t="s">
        <v>51</v>
      </c>
      <c r="E53" s="136" t="s">
        <v>56</v>
      </c>
      <c r="F53" s="245">
        <v>1500</v>
      </c>
      <c r="G53" s="136" t="s">
        <v>196</v>
      </c>
      <c r="H53" s="44"/>
      <c r="I53" s="136"/>
      <c r="J53" s="242"/>
      <c r="K53" s="139"/>
      <c r="L53" s="140"/>
      <c r="M53" s="139"/>
      <c r="N53" s="96"/>
    </row>
    <row r="54" spans="1:14" ht="27.75" customHeight="1">
      <c r="A54" s="136">
        <v>46</v>
      </c>
      <c r="B54" s="159"/>
      <c r="C54" s="159" t="s">
        <v>898</v>
      </c>
      <c r="D54" s="136" t="s">
        <v>35</v>
      </c>
      <c r="E54" s="136" t="s">
        <v>899</v>
      </c>
      <c r="F54" s="245">
        <v>260</v>
      </c>
      <c r="G54" s="136" t="s">
        <v>82</v>
      </c>
      <c r="H54" s="44"/>
      <c r="I54" s="136"/>
      <c r="J54" s="242"/>
      <c r="K54" s="139"/>
      <c r="L54" s="140"/>
      <c r="M54" s="139"/>
      <c r="N54" s="96"/>
    </row>
    <row r="55" spans="1:14" ht="27.75" customHeight="1">
      <c r="A55" s="136">
        <v>47</v>
      </c>
      <c r="B55" s="159"/>
      <c r="C55" s="159" t="s">
        <v>900</v>
      </c>
      <c r="D55" s="136" t="s">
        <v>51</v>
      </c>
      <c r="E55" s="136" t="s">
        <v>306</v>
      </c>
      <c r="F55" s="245">
        <v>240</v>
      </c>
      <c r="G55" s="136" t="s">
        <v>250</v>
      </c>
      <c r="H55" s="44"/>
      <c r="I55" s="136"/>
      <c r="J55" s="242"/>
      <c r="K55" s="139"/>
      <c r="L55" s="140"/>
      <c r="M55" s="139"/>
      <c r="N55" s="96"/>
    </row>
    <row r="56" spans="1:14" ht="27.75" customHeight="1">
      <c r="A56" s="136">
        <v>48</v>
      </c>
      <c r="B56" s="159"/>
      <c r="C56" s="159" t="s">
        <v>901</v>
      </c>
      <c r="D56" s="136" t="s">
        <v>154</v>
      </c>
      <c r="E56" s="136" t="s">
        <v>902</v>
      </c>
      <c r="F56" s="245">
        <v>1065</v>
      </c>
      <c r="G56" s="136" t="s">
        <v>903</v>
      </c>
      <c r="H56" s="44"/>
      <c r="I56" s="136"/>
      <c r="J56" s="242"/>
      <c r="K56" s="139"/>
      <c r="L56" s="140"/>
      <c r="M56" s="139"/>
      <c r="N56" s="96"/>
    </row>
    <row r="57" spans="1:14" ht="27.75" customHeight="1">
      <c r="A57" s="136">
        <v>49</v>
      </c>
      <c r="B57" s="159"/>
      <c r="C57" s="159" t="s">
        <v>904</v>
      </c>
      <c r="D57" s="136" t="s">
        <v>140</v>
      </c>
      <c r="E57" s="136" t="s">
        <v>641</v>
      </c>
      <c r="F57" s="245">
        <v>810</v>
      </c>
      <c r="G57" s="136" t="s">
        <v>905</v>
      </c>
      <c r="H57" s="44"/>
      <c r="I57" s="136"/>
      <c r="J57" s="242"/>
      <c r="K57" s="139"/>
      <c r="L57" s="140"/>
      <c r="M57" s="139"/>
      <c r="N57" s="96"/>
    </row>
    <row r="58" spans="1:14" ht="27.75" customHeight="1">
      <c r="A58" s="136">
        <v>50</v>
      </c>
      <c r="B58" s="159"/>
      <c r="C58" s="159" t="s">
        <v>904</v>
      </c>
      <c r="D58" s="136" t="s">
        <v>140</v>
      </c>
      <c r="E58" s="136" t="s">
        <v>875</v>
      </c>
      <c r="F58" s="245">
        <v>150</v>
      </c>
      <c r="G58" s="136" t="s">
        <v>905</v>
      </c>
      <c r="H58" s="44"/>
      <c r="I58" s="136"/>
      <c r="J58" s="242"/>
      <c r="K58" s="139"/>
      <c r="L58" s="140"/>
      <c r="M58" s="139"/>
      <c r="N58" s="96"/>
    </row>
    <row r="59" spans="1:14" ht="27.75" customHeight="1">
      <c r="A59" s="136">
        <v>51</v>
      </c>
      <c r="B59" s="159"/>
      <c r="C59" s="159" t="s">
        <v>302</v>
      </c>
      <c r="D59" s="136" t="s">
        <v>51</v>
      </c>
      <c r="E59" s="136" t="s">
        <v>641</v>
      </c>
      <c r="F59" s="245">
        <v>540</v>
      </c>
      <c r="G59" s="136" t="s">
        <v>250</v>
      </c>
      <c r="H59" s="44"/>
      <c r="I59" s="136"/>
      <c r="J59" s="242"/>
      <c r="K59" s="139"/>
      <c r="L59" s="140"/>
      <c r="M59" s="139"/>
      <c r="N59" s="96"/>
    </row>
    <row r="60" spans="1:14" ht="27.75" customHeight="1">
      <c r="A60" s="136">
        <v>52</v>
      </c>
      <c r="B60" s="159"/>
      <c r="C60" s="159" t="s">
        <v>302</v>
      </c>
      <c r="D60" s="136" t="s">
        <v>51</v>
      </c>
      <c r="E60" s="136" t="s">
        <v>800</v>
      </c>
      <c r="F60" s="245">
        <v>1020</v>
      </c>
      <c r="G60" s="136" t="s">
        <v>196</v>
      </c>
      <c r="H60" s="44"/>
      <c r="I60" s="136"/>
      <c r="J60" s="242"/>
      <c r="K60" s="139"/>
      <c r="L60" s="140"/>
      <c r="M60" s="139"/>
      <c r="N60" s="96"/>
    </row>
    <row r="61" spans="1:14" ht="27.75" customHeight="1">
      <c r="A61" s="136">
        <v>53</v>
      </c>
      <c r="B61" s="159"/>
      <c r="C61" s="159" t="s">
        <v>906</v>
      </c>
      <c r="D61" s="136" t="s">
        <v>51</v>
      </c>
      <c r="E61" s="136" t="s">
        <v>641</v>
      </c>
      <c r="F61" s="245">
        <v>800</v>
      </c>
      <c r="G61" s="136" t="s">
        <v>273</v>
      </c>
      <c r="H61" s="44"/>
      <c r="I61" s="136"/>
      <c r="J61" s="242"/>
      <c r="K61" s="139"/>
      <c r="L61" s="140"/>
      <c r="M61" s="139"/>
      <c r="N61" s="96"/>
    </row>
    <row r="62" spans="1:14" ht="27.75" customHeight="1">
      <c r="A62" s="136">
        <v>54</v>
      </c>
      <c r="B62" s="159"/>
      <c r="C62" s="159" t="s">
        <v>906</v>
      </c>
      <c r="D62" s="136" t="s">
        <v>51</v>
      </c>
      <c r="E62" s="136" t="s">
        <v>133</v>
      </c>
      <c r="F62" s="245">
        <v>1400</v>
      </c>
      <c r="G62" s="136" t="s">
        <v>907</v>
      </c>
      <c r="H62" s="44"/>
      <c r="I62" s="136"/>
      <c r="J62" s="242"/>
      <c r="K62" s="139"/>
      <c r="L62" s="140"/>
      <c r="M62" s="139"/>
      <c r="N62" s="96"/>
    </row>
    <row r="63" spans="1:14" ht="27.75" customHeight="1">
      <c r="A63" s="136">
        <v>55</v>
      </c>
      <c r="B63" s="159"/>
      <c r="C63" s="159" t="s">
        <v>908</v>
      </c>
      <c r="D63" s="136" t="s">
        <v>269</v>
      </c>
      <c r="E63" s="136" t="s">
        <v>800</v>
      </c>
      <c r="F63" s="245">
        <v>100</v>
      </c>
      <c r="G63" s="136" t="s">
        <v>75</v>
      </c>
      <c r="H63" s="44"/>
      <c r="I63" s="136"/>
      <c r="J63" s="242"/>
      <c r="K63" s="139"/>
      <c r="L63" s="140"/>
      <c r="M63" s="139"/>
      <c r="N63" s="96"/>
    </row>
    <row r="64" spans="1:14" ht="60.75" customHeight="1">
      <c r="A64" s="136">
        <v>56</v>
      </c>
      <c r="B64" s="159"/>
      <c r="C64" s="159" t="s">
        <v>909</v>
      </c>
      <c r="D64" s="136" t="s">
        <v>910</v>
      </c>
      <c r="E64" s="247" t="s">
        <v>911</v>
      </c>
      <c r="F64" s="245" t="s">
        <v>912</v>
      </c>
      <c r="G64" s="136" t="s">
        <v>779</v>
      </c>
      <c r="H64" s="44"/>
      <c r="I64" s="136"/>
      <c r="J64" s="242"/>
      <c r="K64" s="139"/>
      <c r="L64" s="140"/>
      <c r="M64" s="139"/>
      <c r="N64" s="96"/>
    </row>
    <row r="65" spans="1:14" ht="27.75" customHeight="1">
      <c r="A65" s="136">
        <v>57</v>
      </c>
      <c r="B65" s="159"/>
      <c r="C65" s="159" t="s">
        <v>639</v>
      </c>
      <c r="D65" s="136" t="s">
        <v>35</v>
      </c>
      <c r="E65" s="136" t="s">
        <v>913</v>
      </c>
      <c r="F65" s="245">
        <v>10</v>
      </c>
      <c r="G65" s="136" t="s">
        <v>82</v>
      </c>
      <c r="H65" s="44"/>
      <c r="I65" s="136"/>
      <c r="J65" s="242"/>
      <c r="K65" s="139"/>
      <c r="L65" s="140"/>
      <c r="M65" s="139"/>
      <c r="N65" s="96"/>
    </row>
    <row r="66" spans="1:14" ht="27.75" customHeight="1">
      <c r="A66" s="136">
        <v>58</v>
      </c>
      <c r="B66" s="159"/>
      <c r="C66" s="159" t="s">
        <v>914</v>
      </c>
      <c r="D66" s="136" t="s">
        <v>140</v>
      </c>
      <c r="E66" s="136" t="s">
        <v>800</v>
      </c>
      <c r="F66" s="245">
        <v>900</v>
      </c>
      <c r="G66" s="136" t="s">
        <v>886</v>
      </c>
      <c r="H66" s="44"/>
      <c r="I66" s="136"/>
      <c r="J66" s="242"/>
      <c r="K66" s="139"/>
      <c r="L66" s="140"/>
      <c r="M66" s="139"/>
      <c r="N66" s="96"/>
    </row>
    <row r="67" spans="1:14" ht="27.75" customHeight="1">
      <c r="A67" s="136">
        <v>59</v>
      </c>
      <c r="B67" s="159"/>
      <c r="C67" s="159" t="s">
        <v>915</v>
      </c>
      <c r="D67" s="136" t="s">
        <v>455</v>
      </c>
      <c r="E67" s="136" t="s">
        <v>99</v>
      </c>
      <c r="F67" s="245">
        <v>140</v>
      </c>
      <c r="G67" s="136" t="s">
        <v>916</v>
      </c>
      <c r="H67" s="44"/>
      <c r="I67" s="136"/>
      <c r="J67" s="242"/>
      <c r="K67" s="139"/>
      <c r="L67" s="140"/>
      <c r="M67" s="139"/>
      <c r="N67" s="96"/>
    </row>
    <row r="68" spans="1:14" ht="27.75" customHeight="1">
      <c r="A68" s="136">
        <v>60</v>
      </c>
      <c r="B68" s="159"/>
      <c r="C68" s="159" t="s">
        <v>915</v>
      </c>
      <c r="D68" s="136" t="s">
        <v>44</v>
      </c>
      <c r="E68" s="136" t="s">
        <v>258</v>
      </c>
      <c r="F68" s="245">
        <v>252</v>
      </c>
      <c r="G68" s="136" t="s">
        <v>916</v>
      </c>
      <c r="H68" s="44"/>
      <c r="I68" s="136"/>
      <c r="J68" s="242"/>
      <c r="K68" s="139"/>
      <c r="L68" s="140"/>
      <c r="M68" s="139"/>
      <c r="N68" s="96"/>
    </row>
    <row r="69" spans="1:14" ht="27.75" customHeight="1">
      <c r="A69" s="136">
        <v>61</v>
      </c>
      <c r="B69" s="159"/>
      <c r="C69" s="159" t="s">
        <v>917</v>
      </c>
      <c r="D69" s="136" t="s">
        <v>51</v>
      </c>
      <c r="E69" s="136" t="s">
        <v>918</v>
      </c>
      <c r="F69" s="245">
        <v>1200</v>
      </c>
      <c r="G69" s="136" t="s">
        <v>919</v>
      </c>
      <c r="H69" s="44"/>
      <c r="I69" s="136"/>
      <c r="J69" s="242"/>
      <c r="K69" s="139"/>
      <c r="L69" s="140"/>
      <c r="M69" s="139"/>
      <c r="N69" s="96"/>
    </row>
    <row r="70" spans="1:14" ht="27.75" customHeight="1">
      <c r="A70" s="136">
        <v>62</v>
      </c>
      <c r="B70" s="159"/>
      <c r="C70" s="159" t="s">
        <v>920</v>
      </c>
      <c r="D70" s="136" t="s">
        <v>51</v>
      </c>
      <c r="E70" s="136" t="s">
        <v>800</v>
      </c>
      <c r="F70" s="245">
        <v>7500</v>
      </c>
      <c r="G70" s="136" t="s">
        <v>196</v>
      </c>
      <c r="H70" s="44"/>
      <c r="I70" s="136"/>
      <c r="J70" s="242"/>
      <c r="K70" s="139"/>
      <c r="L70" s="140"/>
      <c r="M70" s="139"/>
      <c r="N70" s="96"/>
    </row>
    <row r="71" spans="1:14" ht="27.75" customHeight="1">
      <c r="A71" s="136">
        <v>63</v>
      </c>
      <c r="B71" s="159"/>
      <c r="C71" s="159" t="s">
        <v>921</v>
      </c>
      <c r="D71" s="136" t="s">
        <v>107</v>
      </c>
      <c r="E71" s="136" t="s">
        <v>922</v>
      </c>
      <c r="F71" s="245" t="s">
        <v>923</v>
      </c>
      <c r="G71" s="136" t="s">
        <v>924</v>
      </c>
      <c r="H71" s="44"/>
      <c r="I71" s="136"/>
      <c r="J71" s="242"/>
      <c r="K71" s="139"/>
      <c r="L71" s="140"/>
      <c r="M71" s="139"/>
      <c r="N71" s="96"/>
    </row>
    <row r="72" spans="1:14" ht="27.75" customHeight="1">
      <c r="A72" s="136">
        <v>64</v>
      </c>
      <c r="B72" s="159"/>
      <c r="C72" s="159" t="s">
        <v>664</v>
      </c>
      <c r="D72" s="136" t="s">
        <v>35</v>
      </c>
      <c r="E72" s="136" t="s">
        <v>925</v>
      </c>
      <c r="F72" s="245">
        <v>200</v>
      </c>
      <c r="G72" s="136" t="s">
        <v>926</v>
      </c>
      <c r="H72" s="44"/>
      <c r="I72" s="136"/>
      <c r="J72" s="242"/>
      <c r="K72" s="139"/>
      <c r="L72" s="140"/>
      <c r="M72" s="139"/>
      <c r="N72" s="96"/>
    </row>
    <row r="73" spans="1:14" ht="27.75" customHeight="1">
      <c r="A73" s="136">
        <v>65</v>
      </c>
      <c r="B73" s="159"/>
      <c r="C73" s="159" t="s">
        <v>664</v>
      </c>
      <c r="D73" s="136" t="s">
        <v>35</v>
      </c>
      <c r="E73" s="136" t="s">
        <v>927</v>
      </c>
      <c r="F73" s="245">
        <v>450</v>
      </c>
      <c r="G73" s="136" t="s">
        <v>928</v>
      </c>
      <c r="H73" s="44"/>
      <c r="I73" s="136"/>
      <c r="J73" s="242"/>
      <c r="K73" s="139"/>
      <c r="L73" s="140"/>
      <c r="M73" s="139"/>
      <c r="N73" s="96"/>
    </row>
    <row r="74" spans="1:14" ht="27.75" customHeight="1">
      <c r="A74" s="136">
        <v>66</v>
      </c>
      <c r="B74" s="159"/>
      <c r="C74" s="159" t="s">
        <v>929</v>
      </c>
      <c r="D74" s="136" t="s">
        <v>51</v>
      </c>
      <c r="E74" s="136" t="s">
        <v>203</v>
      </c>
      <c r="F74" s="245">
        <v>1170</v>
      </c>
      <c r="G74" s="136" t="s">
        <v>196</v>
      </c>
      <c r="H74" s="44"/>
      <c r="I74" s="136"/>
      <c r="J74" s="242"/>
      <c r="K74" s="139"/>
      <c r="L74" s="140"/>
      <c r="M74" s="139"/>
      <c r="N74" s="96"/>
    </row>
    <row r="75" spans="1:14" ht="27.75" customHeight="1">
      <c r="A75" s="136">
        <v>67</v>
      </c>
      <c r="B75" s="159"/>
      <c r="C75" s="159" t="s">
        <v>930</v>
      </c>
      <c r="D75" s="136" t="s">
        <v>140</v>
      </c>
      <c r="E75" s="136" t="s">
        <v>167</v>
      </c>
      <c r="F75" s="245">
        <v>1000</v>
      </c>
      <c r="G75" s="136" t="s">
        <v>931</v>
      </c>
      <c r="H75" s="44"/>
      <c r="I75" s="136"/>
      <c r="J75" s="242"/>
      <c r="K75" s="139"/>
      <c r="L75" s="140"/>
      <c r="M75" s="139"/>
      <c r="N75" s="96"/>
    </row>
    <row r="76" spans="1:14" ht="27.75" customHeight="1">
      <c r="A76" s="136">
        <v>68</v>
      </c>
      <c r="B76" s="159"/>
      <c r="C76" s="159" t="s">
        <v>930</v>
      </c>
      <c r="D76" s="136" t="s">
        <v>140</v>
      </c>
      <c r="E76" s="136" t="s">
        <v>179</v>
      </c>
      <c r="F76" s="245">
        <v>1600</v>
      </c>
      <c r="G76" s="136" t="s">
        <v>392</v>
      </c>
      <c r="H76" s="44"/>
      <c r="I76" s="136"/>
      <c r="J76" s="242"/>
      <c r="K76" s="139"/>
      <c r="L76" s="140"/>
      <c r="M76" s="139"/>
      <c r="N76" s="96"/>
    </row>
    <row r="77" spans="1:14" ht="27.75" customHeight="1">
      <c r="A77" s="136">
        <v>69</v>
      </c>
      <c r="B77" s="159"/>
      <c r="C77" s="159" t="s">
        <v>932</v>
      </c>
      <c r="D77" s="136" t="s">
        <v>51</v>
      </c>
      <c r="E77" s="136" t="s">
        <v>214</v>
      </c>
      <c r="F77" s="245">
        <v>3400</v>
      </c>
      <c r="G77" s="136" t="s">
        <v>92</v>
      </c>
      <c r="H77" s="44"/>
      <c r="I77" s="136"/>
      <c r="J77" s="242"/>
      <c r="K77" s="139"/>
      <c r="L77" s="140"/>
      <c r="M77" s="139"/>
      <c r="N77" s="96"/>
    </row>
    <row r="78" spans="1:14" ht="27.75" customHeight="1">
      <c r="A78" s="136">
        <v>70</v>
      </c>
      <c r="B78" s="159"/>
      <c r="C78" s="159" t="s">
        <v>933</v>
      </c>
      <c r="D78" s="136" t="s">
        <v>394</v>
      </c>
      <c r="E78" s="162">
        <v>0.01</v>
      </c>
      <c r="F78" s="245" t="s">
        <v>934</v>
      </c>
      <c r="G78" s="136" t="s">
        <v>729</v>
      </c>
      <c r="H78" s="44"/>
      <c r="I78" s="136"/>
      <c r="J78" s="242"/>
      <c r="K78" s="139"/>
      <c r="L78" s="140"/>
      <c r="M78" s="139"/>
      <c r="N78" s="96"/>
    </row>
    <row r="79" spans="1:14" ht="27.75" customHeight="1">
      <c r="A79" s="136">
        <v>71</v>
      </c>
      <c r="B79" s="159"/>
      <c r="C79" s="159" t="s">
        <v>935</v>
      </c>
      <c r="D79" s="136" t="s">
        <v>269</v>
      </c>
      <c r="E79" s="136" t="s">
        <v>641</v>
      </c>
      <c r="F79" s="245">
        <v>4380</v>
      </c>
      <c r="G79" s="136" t="s">
        <v>936</v>
      </c>
      <c r="H79" s="44"/>
      <c r="I79" s="136"/>
      <c r="J79" s="242"/>
      <c r="K79" s="139"/>
      <c r="L79" s="140"/>
      <c r="M79" s="139"/>
      <c r="N79" s="96"/>
    </row>
    <row r="80" spans="1:14" ht="27.75" customHeight="1">
      <c r="A80" s="136">
        <v>72</v>
      </c>
      <c r="B80" s="159"/>
      <c r="C80" s="159" t="s">
        <v>935</v>
      </c>
      <c r="D80" s="136" t="s">
        <v>269</v>
      </c>
      <c r="E80" s="136" t="s">
        <v>875</v>
      </c>
      <c r="F80" s="245">
        <v>4410</v>
      </c>
      <c r="G80" s="136" t="s">
        <v>937</v>
      </c>
      <c r="H80" s="44"/>
      <c r="I80" s="136"/>
      <c r="J80" s="242"/>
      <c r="K80" s="139"/>
      <c r="L80" s="140"/>
      <c r="M80" s="139"/>
      <c r="N80" s="96"/>
    </row>
    <row r="81" spans="1:14" ht="27.75" customHeight="1">
      <c r="A81" s="136">
        <v>73</v>
      </c>
      <c r="B81" s="159"/>
      <c r="C81" s="159" t="s">
        <v>938</v>
      </c>
      <c r="D81" s="136" t="s">
        <v>58</v>
      </c>
      <c r="E81" s="136" t="s">
        <v>226</v>
      </c>
      <c r="F81" s="245" t="s">
        <v>939</v>
      </c>
      <c r="G81" s="136" t="s">
        <v>779</v>
      </c>
      <c r="H81" s="44"/>
      <c r="I81" s="136"/>
      <c r="J81" s="242"/>
      <c r="K81" s="139"/>
      <c r="L81" s="140"/>
      <c r="M81" s="139"/>
      <c r="N81" s="96"/>
    </row>
    <row r="82" spans="1:14" ht="27.75" customHeight="1">
      <c r="A82" s="136">
        <v>74</v>
      </c>
      <c r="B82" s="159"/>
      <c r="C82" s="159" t="s">
        <v>940</v>
      </c>
      <c r="D82" s="136" t="s">
        <v>515</v>
      </c>
      <c r="E82" s="162">
        <v>0.1</v>
      </c>
      <c r="F82" s="245" t="s">
        <v>941</v>
      </c>
      <c r="G82" s="136" t="s">
        <v>942</v>
      </c>
      <c r="H82" s="44"/>
      <c r="I82" s="136"/>
      <c r="J82" s="242"/>
      <c r="K82" s="139"/>
      <c r="L82" s="140"/>
      <c r="M82" s="139"/>
      <c r="N82" s="96"/>
    </row>
    <row r="83" spans="1:14" ht="27.75" customHeight="1">
      <c r="A83" s="136">
        <v>75</v>
      </c>
      <c r="B83" s="159"/>
      <c r="C83" s="159" t="s">
        <v>943</v>
      </c>
      <c r="D83" s="136" t="s">
        <v>944</v>
      </c>
      <c r="E83" s="162">
        <v>0.02</v>
      </c>
      <c r="F83" s="245" t="s">
        <v>945</v>
      </c>
      <c r="G83" s="136" t="s">
        <v>728</v>
      </c>
      <c r="H83" s="44"/>
      <c r="I83" s="136"/>
      <c r="J83" s="242"/>
      <c r="K83" s="139"/>
      <c r="L83" s="140"/>
      <c r="M83" s="139"/>
      <c r="N83" s="96"/>
    </row>
    <row r="84" spans="1:14" ht="27.75" customHeight="1">
      <c r="A84" s="136">
        <v>76</v>
      </c>
      <c r="B84" s="159"/>
      <c r="C84" s="159" t="s">
        <v>946</v>
      </c>
      <c r="D84" s="136" t="s">
        <v>947</v>
      </c>
      <c r="E84" s="136" t="s">
        <v>847</v>
      </c>
      <c r="F84" s="245" t="s">
        <v>948</v>
      </c>
      <c r="G84" s="136" t="s">
        <v>728</v>
      </c>
      <c r="H84" s="44"/>
      <c r="I84" s="136"/>
      <c r="J84" s="242"/>
      <c r="K84" s="139"/>
      <c r="L84" s="140"/>
      <c r="M84" s="139"/>
      <c r="N84" s="96"/>
    </row>
    <row r="85" spans="1:14" ht="27.75" customHeight="1">
      <c r="A85" s="136">
        <v>77</v>
      </c>
      <c r="B85" s="159"/>
      <c r="C85" s="159" t="s">
        <v>946</v>
      </c>
      <c r="D85" s="136" t="s">
        <v>394</v>
      </c>
      <c r="E85" s="247" t="s">
        <v>847</v>
      </c>
      <c r="F85" s="245" t="s">
        <v>949</v>
      </c>
      <c r="G85" s="136" t="s">
        <v>728</v>
      </c>
      <c r="H85" s="44"/>
      <c r="I85" s="136"/>
      <c r="J85" s="242"/>
      <c r="K85" s="139"/>
      <c r="L85" s="140"/>
      <c r="M85" s="139"/>
      <c r="N85" s="96"/>
    </row>
    <row r="86" spans="1:14" ht="27.75" customHeight="1">
      <c r="A86" s="136">
        <v>78</v>
      </c>
      <c r="B86" s="159"/>
      <c r="C86" s="159" t="s">
        <v>950</v>
      </c>
      <c r="D86" s="136" t="s">
        <v>51</v>
      </c>
      <c r="E86" s="136" t="s">
        <v>49</v>
      </c>
      <c r="F86" s="245">
        <v>252</v>
      </c>
      <c r="G86" s="136" t="s">
        <v>232</v>
      </c>
      <c r="H86" s="44"/>
      <c r="I86" s="136"/>
      <c r="J86" s="242"/>
      <c r="K86" s="139"/>
      <c r="L86" s="140"/>
      <c r="M86" s="139"/>
      <c r="N86" s="96"/>
    </row>
    <row r="87" spans="1:14" ht="27.75" customHeight="1">
      <c r="A87" s="136">
        <v>79</v>
      </c>
      <c r="B87" s="159"/>
      <c r="C87" s="159" t="s">
        <v>950</v>
      </c>
      <c r="D87" s="136" t="s">
        <v>51</v>
      </c>
      <c r="E87" s="136" t="s">
        <v>73</v>
      </c>
      <c r="F87" s="245">
        <v>168</v>
      </c>
      <c r="G87" s="136" t="s">
        <v>232</v>
      </c>
      <c r="H87" s="44"/>
      <c r="I87" s="136"/>
      <c r="J87" s="242"/>
      <c r="K87" s="139"/>
      <c r="L87" s="140"/>
      <c r="M87" s="139"/>
      <c r="N87" s="96"/>
    </row>
    <row r="88" spans="1:14" ht="27.75" customHeight="1">
      <c r="A88" s="136">
        <v>80</v>
      </c>
      <c r="B88" s="159"/>
      <c r="C88" s="159" t="s">
        <v>951</v>
      </c>
      <c r="D88" s="136" t="s">
        <v>952</v>
      </c>
      <c r="E88" s="136" t="s">
        <v>953</v>
      </c>
      <c r="F88" s="245">
        <v>600</v>
      </c>
      <c r="G88" s="136" t="s">
        <v>92</v>
      </c>
      <c r="H88" s="44"/>
      <c r="I88" s="136"/>
      <c r="J88" s="242"/>
      <c r="K88" s="139"/>
      <c r="L88" s="140"/>
      <c r="M88" s="139"/>
      <c r="N88" s="96"/>
    </row>
    <row r="89" spans="1:14" ht="27.75" customHeight="1">
      <c r="A89" s="136">
        <v>81</v>
      </c>
      <c r="B89" s="159"/>
      <c r="C89" s="159" t="s">
        <v>951</v>
      </c>
      <c r="D89" s="136" t="s">
        <v>954</v>
      </c>
      <c r="E89" s="136" t="s">
        <v>839</v>
      </c>
      <c r="F89" s="245">
        <v>1400</v>
      </c>
      <c r="G89" s="136" t="s">
        <v>92</v>
      </c>
      <c r="H89" s="44"/>
      <c r="I89" s="136"/>
      <c r="J89" s="242"/>
      <c r="K89" s="139"/>
      <c r="L89" s="140"/>
      <c r="M89" s="139"/>
      <c r="N89" s="96"/>
    </row>
    <row r="90" spans="1:14" ht="27.75" customHeight="1">
      <c r="A90" s="136">
        <v>82</v>
      </c>
      <c r="B90" s="159"/>
      <c r="C90" s="159" t="s">
        <v>951</v>
      </c>
      <c r="D90" s="136" t="s">
        <v>269</v>
      </c>
      <c r="E90" s="136" t="s">
        <v>203</v>
      </c>
      <c r="F90" s="245">
        <v>2000</v>
      </c>
      <c r="G90" s="136" t="s">
        <v>92</v>
      </c>
      <c r="H90" s="44"/>
      <c r="I90" s="136"/>
      <c r="J90" s="242"/>
      <c r="K90" s="139"/>
      <c r="L90" s="140"/>
      <c r="M90" s="139"/>
      <c r="N90" s="96"/>
    </row>
    <row r="91" spans="1:14" ht="27.75" customHeight="1">
      <c r="A91" s="136">
        <v>83</v>
      </c>
      <c r="B91" s="159"/>
      <c r="C91" s="159" t="s">
        <v>951</v>
      </c>
      <c r="D91" s="136" t="s">
        <v>140</v>
      </c>
      <c r="E91" s="136" t="s">
        <v>839</v>
      </c>
      <c r="F91" s="245">
        <v>200</v>
      </c>
      <c r="G91" s="136" t="s">
        <v>392</v>
      </c>
      <c r="H91" s="44"/>
      <c r="I91" s="136"/>
      <c r="J91" s="242"/>
      <c r="K91" s="139"/>
      <c r="L91" s="140"/>
      <c r="M91" s="139"/>
      <c r="N91" s="96"/>
    </row>
    <row r="92" spans="1:14" ht="27.75" customHeight="1">
      <c r="A92" s="136">
        <v>84</v>
      </c>
      <c r="B92" s="159"/>
      <c r="C92" s="159" t="s">
        <v>951</v>
      </c>
      <c r="D92" s="136" t="s">
        <v>955</v>
      </c>
      <c r="E92" s="136" t="s">
        <v>839</v>
      </c>
      <c r="F92" s="245">
        <v>600</v>
      </c>
      <c r="G92" s="136" t="s">
        <v>886</v>
      </c>
      <c r="H92" s="44"/>
      <c r="I92" s="136"/>
      <c r="J92" s="242"/>
      <c r="K92" s="139"/>
      <c r="L92" s="140"/>
      <c r="M92" s="139"/>
      <c r="N92" s="96"/>
    </row>
    <row r="93" spans="1:14" ht="27.75" customHeight="1">
      <c r="A93" s="136">
        <v>85</v>
      </c>
      <c r="B93" s="159"/>
      <c r="C93" s="159" t="s">
        <v>460</v>
      </c>
      <c r="D93" s="136" t="s">
        <v>956</v>
      </c>
      <c r="E93" s="136" t="s">
        <v>167</v>
      </c>
      <c r="F93" s="245">
        <v>3720</v>
      </c>
      <c r="G93" s="136" t="s">
        <v>250</v>
      </c>
      <c r="H93" s="44"/>
      <c r="I93" s="136"/>
      <c r="J93" s="242"/>
      <c r="K93" s="139"/>
      <c r="L93" s="140"/>
      <c r="M93" s="139"/>
      <c r="N93" s="96"/>
    </row>
    <row r="94" spans="1:14" ht="27.75" customHeight="1">
      <c r="A94" s="136">
        <v>86</v>
      </c>
      <c r="B94" s="159"/>
      <c r="C94" s="159" t="s">
        <v>957</v>
      </c>
      <c r="D94" s="136" t="s">
        <v>51</v>
      </c>
      <c r="E94" s="136" t="s">
        <v>133</v>
      </c>
      <c r="F94" s="245">
        <v>1300</v>
      </c>
      <c r="G94" s="136" t="s">
        <v>75</v>
      </c>
      <c r="H94" s="44"/>
      <c r="I94" s="136"/>
      <c r="J94" s="242"/>
      <c r="K94" s="139"/>
      <c r="L94" s="140"/>
      <c r="M94" s="139"/>
      <c r="N94" s="96"/>
    </row>
    <row r="95" spans="1:14" ht="27.75" customHeight="1">
      <c r="A95" s="136">
        <v>87</v>
      </c>
      <c r="B95" s="159"/>
      <c r="C95" s="159" t="s">
        <v>958</v>
      </c>
      <c r="D95" s="136" t="s">
        <v>35</v>
      </c>
      <c r="E95" s="136" t="s">
        <v>959</v>
      </c>
      <c r="F95" s="245">
        <v>75</v>
      </c>
      <c r="G95" s="136" t="s">
        <v>960</v>
      </c>
      <c r="H95" s="44"/>
      <c r="I95" s="136"/>
      <c r="J95" s="242"/>
      <c r="K95" s="139"/>
      <c r="L95" s="140"/>
      <c r="M95" s="139"/>
      <c r="N95" s="96"/>
    </row>
    <row r="96" spans="1:14" ht="27.75" customHeight="1">
      <c r="A96" s="136">
        <v>88</v>
      </c>
      <c r="B96" s="159"/>
      <c r="C96" s="159" t="s">
        <v>961</v>
      </c>
      <c r="D96" s="136" t="s">
        <v>51</v>
      </c>
      <c r="E96" s="136" t="s">
        <v>962</v>
      </c>
      <c r="F96" s="245">
        <v>600</v>
      </c>
      <c r="G96" s="136" t="s">
        <v>196</v>
      </c>
      <c r="H96" s="44"/>
      <c r="I96" s="136"/>
      <c r="J96" s="242"/>
      <c r="K96" s="139"/>
      <c r="L96" s="140"/>
      <c r="M96" s="139"/>
      <c r="N96" s="96"/>
    </row>
    <row r="97" spans="1:14" ht="27.75" customHeight="1">
      <c r="A97" s="136">
        <v>89</v>
      </c>
      <c r="B97" s="159"/>
      <c r="C97" s="159" t="s">
        <v>963</v>
      </c>
      <c r="D97" s="136" t="s">
        <v>51</v>
      </c>
      <c r="E97" s="136" t="s">
        <v>844</v>
      </c>
      <c r="F97" s="245">
        <v>1800</v>
      </c>
      <c r="G97" s="136" t="s">
        <v>964</v>
      </c>
      <c r="H97" s="44"/>
      <c r="I97" s="136"/>
      <c r="J97" s="242"/>
      <c r="K97" s="139"/>
      <c r="L97" s="140"/>
      <c r="M97" s="139"/>
      <c r="N97" s="96"/>
    </row>
    <row r="98" spans="1:14" ht="27.75" customHeight="1">
      <c r="A98" s="136">
        <v>90</v>
      </c>
      <c r="B98" s="159"/>
      <c r="C98" s="159" t="s">
        <v>963</v>
      </c>
      <c r="D98" s="136" t="s">
        <v>77</v>
      </c>
      <c r="E98" s="246">
        <v>0.1</v>
      </c>
      <c r="F98" s="245" t="s">
        <v>965</v>
      </c>
      <c r="G98" s="136" t="s">
        <v>966</v>
      </c>
      <c r="H98" s="44"/>
      <c r="I98" s="136"/>
      <c r="J98" s="242"/>
      <c r="K98" s="139"/>
      <c r="L98" s="140"/>
      <c r="M98" s="139"/>
      <c r="N98" s="96"/>
    </row>
    <row r="99" spans="1:14" ht="27.75" customHeight="1">
      <c r="A99" s="136">
        <v>91</v>
      </c>
      <c r="B99" s="159"/>
      <c r="C99" s="159" t="s">
        <v>967</v>
      </c>
      <c r="D99" s="136" t="s">
        <v>816</v>
      </c>
      <c r="E99" s="246">
        <v>0.005</v>
      </c>
      <c r="F99" s="245" t="s">
        <v>728</v>
      </c>
      <c r="G99" s="136" t="s">
        <v>968</v>
      </c>
      <c r="H99" s="44"/>
      <c r="I99" s="136"/>
      <c r="J99" s="242"/>
      <c r="K99" s="139"/>
      <c r="L99" s="140"/>
      <c r="M99" s="139"/>
      <c r="N99" s="96"/>
    </row>
    <row r="100" spans="1:14" ht="27.75" customHeight="1">
      <c r="A100" s="136">
        <v>92</v>
      </c>
      <c r="B100" s="159"/>
      <c r="C100" s="159" t="s">
        <v>166</v>
      </c>
      <c r="D100" s="136" t="s">
        <v>51</v>
      </c>
      <c r="E100" s="136" t="s">
        <v>795</v>
      </c>
      <c r="F100" s="245">
        <v>250</v>
      </c>
      <c r="G100" s="136" t="s">
        <v>75</v>
      </c>
      <c r="H100" s="44"/>
      <c r="I100" s="136"/>
      <c r="J100" s="242"/>
      <c r="K100" s="139"/>
      <c r="L100" s="140"/>
      <c r="M100" s="139"/>
      <c r="N100" s="96"/>
    </row>
    <row r="101" spans="1:14" ht="27.75" customHeight="1">
      <c r="A101" s="136">
        <v>93</v>
      </c>
      <c r="B101" s="159"/>
      <c r="C101" s="159" t="s">
        <v>166</v>
      </c>
      <c r="D101" s="136" t="s">
        <v>51</v>
      </c>
      <c r="E101" s="136" t="s">
        <v>969</v>
      </c>
      <c r="F101" s="245">
        <v>100</v>
      </c>
      <c r="G101" s="136" t="s">
        <v>75</v>
      </c>
      <c r="H101" s="44"/>
      <c r="I101" s="136"/>
      <c r="J101" s="242"/>
      <c r="K101" s="139"/>
      <c r="L101" s="140"/>
      <c r="M101" s="139"/>
      <c r="N101" s="96"/>
    </row>
    <row r="102" spans="1:14" ht="27.75" customHeight="1">
      <c r="A102" s="136">
        <v>94</v>
      </c>
      <c r="B102" s="159"/>
      <c r="C102" s="159" t="s">
        <v>970</v>
      </c>
      <c r="D102" s="136" t="s">
        <v>51</v>
      </c>
      <c r="E102" s="136" t="s">
        <v>111</v>
      </c>
      <c r="F102" s="245">
        <v>3600</v>
      </c>
      <c r="G102" s="136" t="s">
        <v>971</v>
      </c>
      <c r="H102" s="44"/>
      <c r="I102" s="136"/>
      <c r="J102" s="242"/>
      <c r="K102" s="139"/>
      <c r="L102" s="140"/>
      <c r="M102" s="139"/>
      <c r="N102" s="96"/>
    </row>
    <row r="103" spans="1:14" ht="27.75" customHeight="1">
      <c r="A103" s="136">
        <v>95</v>
      </c>
      <c r="B103" s="159"/>
      <c r="C103" s="159" t="s">
        <v>972</v>
      </c>
      <c r="D103" s="136" t="s">
        <v>51</v>
      </c>
      <c r="E103" s="136" t="s">
        <v>641</v>
      </c>
      <c r="F103" s="245">
        <v>1140</v>
      </c>
      <c r="G103" s="136" t="s">
        <v>936</v>
      </c>
      <c r="H103" s="44"/>
      <c r="I103" s="136"/>
      <c r="J103" s="242"/>
      <c r="K103" s="139"/>
      <c r="L103" s="140"/>
      <c r="M103" s="139"/>
      <c r="N103" s="96"/>
    </row>
    <row r="104" spans="1:14" ht="27.75" customHeight="1">
      <c r="A104" s="136">
        <v>96</v>
      </c>
      <c r="B104" s="159"/>
      <c r="C104" s="159" t="s">
        <v>972</v>
      </c>
      <c r="D104" s="136" t="s">
        <v>51</v>
      </c>
      <c r="E104" s="136" t="s">
        <v>973</v>
      </c>
      <c r="F104" s="245">
        <v>960</v>
      </c>
      <c r="G104" s="136" t="s">
        <v>974</v>
      </c>
      <c r="H104" s="44"/>
      <c r="I104" s="136"/>
      <c r="J104" s="242"/>
      <c r="K104" s="139"/>
      <c r="L104" s="140"/>
      <c r="M104" s="139"/>
      <c r="N104" s="96"/>
    </row>
    <row r="105" spans="1:14" ht="27.75" customHeight="1">
      <c r="A105" s="136">
        <v>97</v>
      </c>
      <c r="B105" s="159"/>
      <c r="C105" s="159" t="s">
        <v>975</v>
      </c>
      <c r="D105" s="136" t="s">
        <v>816</v>
      </c>
      <c r="E105" s="136"/>
      <c r="F105" s="245" t="s">
        <v>949</v>
      </c>
      <c r="G105" s="136" t="s">
        <v>728</v>
      </c>
      <c r="H105" s="44"/>
      <c r="I105" s="136"/>
      <c r="J105" s="242"/>
      <c r="K105" s="139"/>
      <c r="L105" s="140"/>
      <c r="M105" s="139"/>
      <c r="N105" s="96"/>
    </row>
    <row r="106" spans="1:14" ht="27.75" customHeight="1">
      <c r="A106" s="136">
        <v>98</v>
      </c>
      <c r="B106" s="159"/>
      <c r="C106" s="159" t="s">
        <v>976</v>
      </c>
      <c r="D106" s="136" t="s">
        <v>35</v>
      </c>
      <c r="E106" s="246">
        <v>0.0025</v>
      </c>
      <c r="F106" s="245">
        <v>150</v>
      </c>
      <c r="G106" s="136" t="s">
        <v>117</v>
      </c>
      <c r="H106" s="44"/>
      <c r="I106" s="136"/>
      <c r="J106" s="242"/>
      <c r="K106" s="139"/>
      <c r="L106" s="140"/>
      <c r="M106" s="139"/>
      <c r="N106" s="96"/>
    </row>
    <row r="107" spans="1:14" ht="27.75" customHeight="1">
      <c r="A107" s="136">
        <v>99</v>
      </c>
      <c r="B107" s="159"/>
      <c r="C107" s="159" t="s">
        <v>976</v>
      </c>
      <c r="D107" s="136" t="s">
        <v>35</v>
      </c>
      <c r="E107" s="246">
        <v>0.005</v>
      </c>
      <c r="F107" s="245">
        <v>60</v>
      </c>
      <c r="G107" s="136" t="s">
        <v>117</v>
      </c>
      <c r="H107" s="44"/>
      <c r="I107" s="136"/>
      <c r="J107" s="242"/>
      <c r="K107" s="139"/>
      <c r="L107" s="140"/>
      <c r="M107" s="139"/>
      <c r="N107" s="96"/>
    </row>
    <row r="108" spans="1:14" ht="27.75" customHeight="1">
      <c r="A108" s="136">
        <v>100</v>
      </c>
      <c r="B108" s="159"/>
      <c r="C108" s="159" t="s">
        <v>977</v>
      </c>
      <c r="D108" s="136" t="s">
        <v>51</v>
      </c>
      <c r="E108" s="136" t="s">
        <v>73</v>
      </c>
      <c r="F108" s="245">
        <v>850</v>
      </c>
      <c r="G108" s="136" t="s">
        <v>978</v>
      </c>
      <c r="H108" s="44"/>
      <c r="I108" s="136"/>
      <c r="J108" s="242"/>
      <c r="K108" s="139"/>
      <c r="L108" s="140"/>
      <c r="M108" s="139"/>
      <c r="N108" s="96"/>
    </row>
    <row r="109" spans="1:14" ht="27.75" customHeight="1">
      <c r="A109" s="136">
        <v>101</v>
      </c>
      <c r="B109" s="159"/>
      <c r="C109" s="159" t="s">
        <v>979</v>
      </c>
      <c r="D109" s="136" t="s">
        <v>980</v>
      </c>
      <c r="E109" s="136" t="s">
        <v>981</v>
      </c>
      <c r="F109" s="245" t="s">
        <v>1188</v>
      </c>
      <c r="G109" s="136" t="s">
        <v>982</v>
      </c>
      <c r="H109" s="44"/>
      <c r="I109" s="136"/>
      <c r="J109" s="242"/>
      <c r="K109" s="139"/>
      <c r="L109" s="140"/>
      <c r="M109" s="139"/>
      <c r="N109" s="96"/>
    </row>
    <row r="110" spans="1:14" ht="27.75" customHeight="1">
      <c r="A110" s="136">
        <v>102</v>
      </c>
      <c r="B110" s="159"/>
      <c r="C110" s="159" t="s">
        <v>983</v>
      </c>
      <c r="D110" s="136" t="s">
        <v>154</v>
      </c>
      <c r="E110" s="136" t="s">
        <v>984</v>
      </c>
      <c r="F110" s="245">
        <v>384</v>
      </c>
      <c r="G110" s="136" t="s">
        <v>53</v>
      </c>
      <c r="H110" s="44"/>
      <c r="I110" s="136"/>
      <c r="J110" s="242"/>
      <c r="K110" s="139"/>
      <c r="L110" s="140"/>
      <c r="M110" s="139"/>
      <c r="N110" s="96"/>
    </row>
    <row r="111" spans="1:14" ht="27.75" customHeight="1">
      <c r="A111" s="136">
        <v>103</v>
      </c>
      <c r="B111" s="159"/>
      <c r="C111" s="159" t="s">
        <v>983</v>
      </c>
      <c r="D111" s="136" t="s">
        <v>985</v>
      </c>
      <c r="E111" s="136" t="s">
        <v>986</v>
      </c>
      <c r="F111" s="245">
        <v>20</v>
      </c>
      <c r="G111" s="136" t="s">
        <v>313</v>
      </c>
      <c r="H111" s="44"/>
      <c r="I111" s="136"/>
      <c r="J111" s="242"/>
      <c r="K111" s="139"/>
      <c r="L111" s="140"/>
      <c r="M111" s="139"/>
      <c r="N111" s="96"/>
    </row>
    <row r="112" spans="1:14" ht="27.75" customHeight="1">
      <c r="A112" s="136">
        <v>104</v>
      </c>
      <c r="B112" s="159"/>
      <c r="C112" s="159" t="s">
        <v>987</v>
      </c>
      <c r="D112" s="136" t="s">
        <v>51</v>
      </c>
      <c r="E112" s="136" t="s">
        <v>988</v>
      </c>
      <c r="F112" s="245">
        <v>40</v>
      </c>
      <c r="G112" s="136" t="s">
        <v>273</v>
      </c>
      <c r="H112" s="44"/>
      <c r="I112" s="136"/>
      <c r="J112" s="242"/>
      <c r="K112" s="139"/>
      <c r="L112" s="140"/>
      <c r="M112" s="139"/>
      <c r="N112" s="96"/>
    </row>
    <row r="113" spans="1:14" ht="27.75" customHeight="1">
      <c r="A113" s="136">
        <v>105</v>
      </c>
      <c r="B113" s="159"/>
      <c r="C113" s="159" t="s">
        <v>989</v>
      </c>
      <c r="D113" s="136" t="s">
        <v>35</v>
      </c>
      <c r="E113" s="136" t="s">
        <v>990</v>
      </c>
      <c r="F113" s="245">
        <v>120</v>
      </c>
      <c r="G113" s="136" t="s">
        <v>991</v>
      </c>
      <c r="H113" s="44"/>
      <c r="I113" s="136"/>
      <c r="J113" s="242"/>
      <c r="K113" s="139"/>
      <c r="L113" s="140"/>
      <c r="M113" s="139"/>
      <c r="N113" s="96"/>
    </row>
    <row r="114" spans="1:14" ht="27.75" customHeight="1">
      <c r="A114" s="136">
        <v>106</v>
      </c>
      <c r="B114" s="159"/>
      <c r="C114" s="159" t="s">
        <v>992</v>
      </c>
      <c r="D114" s="136" t="s">
        <v>51</v>
      </c>
      <c r="E114" s="136" t="s">
        <v>875</v>
      </c>
      <c r="F114" s="245">
        <v>1000</v>
      </c>
      <c r="G114" s="136" t="s">
        <v>993</v>
      </c>
      <c r="H114" s="44"/>
      <c r="I114" s="136"/>
      <c r="J114" s="242"/>
      <c r="K114" s="139"/>
      <c r="L114" s="140"/>
      <c r="M114" s="139"/>
      <c r="N114" s="96"/>
    </row>
    <row r="115" spans="1:14" ht="27.75" customHeight="1">
      <c r="A115" s="136">
        <v>107</v>
      </c>
      <c r="B115" s="159"/>
      <c r="C115" s="159" t="s">
        <v>992</v>
      </c>
      <c r="D115" s="136" t="s">
        <v>51</v>
      </c>
      <c r="E115" s="136" t="s">
        <v>111</v>
      </c>
      <c r="F115" s="245">
        <v>150</v>
      </c>
      <c r="G115" s="136" t="s">
        <v>196</v>
      </c>
      <c r="H115" s="44"/>
      <c r="I115" s="136"/>
      <c r="J115" s="242"/>
      <c r="K115" s="139"/>
      <c r="L115" s="140"/>
      <c r="M115" s="139"/>
      <c r="N115" s="96"/>
    </row>
    <row r="116" spans="1:14" ht="27.75" customHeight="1">
      <c r="A116" s="136">
        <v>108</v>
      </c>
      <c r="B116" s="159"/>
      <c r="C116" s="159" t="s">
        <v>994</v>
      </c>
      <c r="D116" s="136" t="s">
        <v>107</v>
      </c>
      <c r="E116" s="246">
        <v>0.1</v>
      </c>
      <c r="F116" s="245" t="s">
        <v>995</v>
      </c>
      <c r="G116" s="136" t="s">
        <v>996</v>
      </c>
      <c r="H116" s="44"/>
      <c r="I116" s="136"/>
      <c r="J116" s="242"/>
      <c r="K116" s="139"/>
      <c r="L116" s="140"/>
      <c r="M116" s="139"/>
      <c r="N116" s="96"/>
    </row>
    <row r="117" spans="1:14" ht="27.75" customHeight="1">
      <c r="A117" s="136">
        <v>109</v>
      </c>
      <c r="B117" s="159"/>
      <c r="C117" s="159" t="s">
        <v>997</v>
      </c>
      <c r="D117" s="136" t="s">
        <v>269</v>
      </c>
      <c r="E117" s="136" t="s">
        <v>111</v>
      </c>
      <c r="F117" s="245">
        <v>120</v>
      </c>
      <c r="G117" s="136" t="s">
        <v>250</v>
      </c>
      <c r="H117" s="44"/>
      <c r="I117" s="136"/>
      <c r="J117" s="242"/>
      <c r="K117" s="139"/>
      <c r="L117" s="140"/>
      <c r="M117" s="139"/>
      <c r="N117" s="96"/>
    </row>
    <row r="118" spans="1:14" ht="27.75" customHeight="1">
      <c r="A118" s="136">
        <v>110</v>
      </c>
      <c r="B118" s="159"/>
      <c r="C118" s="159" t="s">
        <v>997</v>
      </c>
      <c r="D118" s="136" t="s">
        <v>269</v>
      </c>
      <c r="E118" s="136" t="s">
        <v>800</v>
      </c>
      <c r="F118" s="245">
        <v>180</v>
      </c>
      <c r="G118" s="136" t="s">
        <v>250</v>
      </c>
      <c r="H118" s="44"/>
      <c r="I118" s="136"/>
      <c r="J118" s="242"/>
      <c r="K118" s="139"/>
      <c r="L118" s="140"/>
      <c r="M118" s="139"/>
      <c r="N118" s="96"/>
    </row>
    <row r="119" spans="1:14" ht="27.75" customHeight="1">
      <c r="A119" s="136">
        <v>111</v>
      </c>
      <c r="B119" s="159"/>
      <c r="C119" s="159" t="s">
        <v>997</v>
      </c>
      <c r="D119" s="136" t="s">
        <v>269</v>
      </c>
      <c r="E119" s="136" t="s">
        <v>875</v>
      </c>
      <c r="F119" s="245">
        <v>360</v>
      </c>
      <c r="G119" s="136" t="s">
        <v>250</v>
      </c>
      <c r="H119" s="44"/>
      <c r="I119" s="136"/>
      <c r="J119" s="242"/>
      <c r="K119" s="139"/>
      <c r="L119" s="140"/>
      <c r="M119" s="139"/>
      <c r="N119" s="96"/>
    </row>
    <row r="120" spans="1:14" ht="27.75" customHeight="1">
      <c r="A120" s="136">
        <v>112</v>
      </c>
      <c r="B120" s="159"/>
      <c r="C120" s="159" t="s">
        <v>998</v>
      </c>
      <c r="D120" s="136" t="s">
        <v>35</v>
      </c>
      <c r="E120" s="136" t="s">
        <v>999</v>
      </c>
      <c r="F120" s="245">
        <v>10</v>
      </c>
      <c r="G120" s="136" t="s">
        <v>82</v>
      </c>
      <c r="H120" s="44"/>
      <c r="I120" s="136"/>
      <c r="J120" s="242"/>
      <c r="K120" s="139"/>
      <c r="L120" s="140"/>
      <c r="M120" s="139"/>
      <c r="N120" s="96"/>
    </row>
    <row r="121" spans="1:14" ht="27.75" customHeight="1">
      <c r="A121" s="136">
        <v>113</v>
      </c>
      <c r="B121" s="159"/>
      <c r="C121" s="159" t="s">
        <v>1000</v>
      </c>
      <c r="D121" s="136" t="s">
        <v>51</v>
      </c>
      <c r="E121" s="136" t="s">
        <v>111</v>
      </c>
      <c r="F121" s="245">
        <v>10</v>
      </c>
      <c r="G121" s="136" t="s">
        <v>1001</v>
      </c>
      <c r="H121" s="44"/>
      <c r="I121" s="136"/>
      <c r="J121" s="242"/>
      <c r="K121" s="139"/>
      <c r="L121" s="140"/>
      <c r="M121" s="139"/>
      <c r="N121" s="96"/>
    </row>
    <row r="122" spans="1:14" ht="27.75" customHeight="1">
      <c r="A122" s="136">
        <v>114</v>
      </c>
      <c r="B122" s="159"/>
      <c r="C122" s="159" t="s">
        <v>1002</v>
      </c>
      <c r="D122" s="136" t="s">
        <v>51</v>
      </c>
      <c r="E122" s="136" t="s">
        <v>102</v>
      </c>
      <c r="F122" s="245">
        <v>60</v>
      </c>
      <c r="G122" s="136" t="s">
        <v>196</v>
      </c>
      <c r="H122" s="44"/>
      <c r="I122" s="136"/>
      <c r="J122" s="242"/>
      <c r="K122" s="139"/>
      <c r="L122" s="140"/>
      <c r="M122" s="139"/>
      <c r="N122" s="96"/>
    </row>
    <row r="123" spans="1:14" ht="27.75" customHeight="1">
      <c r="A123" s="136">
        <v>115</v>
      </c>
      <c r="B123" s="159"/>
      <c r="C123" s="159" t="s">
        <v>1003</v>
      </c>
      <c r="D123" s="136" t="s">
        <v>51</v>
      </c>
      <c r="E123" s="136" t="s">
        <v>111</v>
      </c>
      <c r="F123" s="245">
        <v>1660</v>
      </c>
      <c r="G123" s="136" t="s">
        <v>273</v>
      </c>
      <c r="H123" s="44"/>
      <c r="I123" s="136"/>
      <c r="J123" s="242"/>
      <c r="K123" s="139"/>
      <c r="L123" s="140"/>
      <c r="M123" s="139"/>
      <c r="N123" s="96"/>
    </row>
    <row r="124" spans="1:14" ht="27.75" customHeight="1">
      <c r="A124" s="136">
        <v>116</v>
      </c>
      <c r="B124" s="159"/>
      <c r="C124" s="159" t="s">
        <v>1003</v>
      </c>
      <c r="D124" s="136" t="s">
        <v>51</v>
      </c>
      <c r="E124" s="136" t="s">
        <v>875</v>
      </c>
      <c r="F124" s="245">
        <v>6300</v>
      </c>
      <c r="G124" s="136" t="s">
        <v>92</v>
      </c>
      <c r="H124" s="44"/>
      <c r="I124" s="136"/>
      <c r="J124" s="242"/>
      <c r="K124" s="139"/>
      <c r="L124" s="140"/>
      <c r="M124" s="139"/>
      <c r="N124" s="96"/>
    </row>
    <row r="125" spans="1:14" ht="27.75" customHeight="1">
      <c r="A125" s="136">
        <v>117</v>
      </c>
      <c r="B125" s="159"/>
      <c r="C125" s="159" t="s">
        <v>1004</v>
      </c>
      <c r="D125" s="136" t="s">
        <v>1005</v>
      </c>
      <c r="E125" s="136" t="s">
        <v>844</v>
      </c>
      <c r="F125" s="245">
        <v>3600</v>
      </c>
      <c r="G125" s="136" t="s">
        <v>1006</v>
      </c>
      <c r="H125" s="44"/>
      <c r="I125" s="136"/>
      <c r="J125" s="242"/>
      <c r="K125" s="139"/>
      <c r="L125" s="140"/>
      <c r="M125" s="139"/>
      <c r="N125" s="96"/>
    </row>
    <row r="126" spans="1:14" ht="27.75" customHeight="1">
      <c r="A126" s="136">
        <v>118</v>
      </c>
      <c r="B126" s="159"/>
      <c r="C126" s="159" t="s">
        <v>1007</v>
      </c>
      <c r="D126" s="136" t="s">
        <v>140</v>
      </c>
      <c r="E126" s="136" t="s">
        <v>111</v>
      </c>
      <c r="F126" s="245">
        <v>48</v>
      </c>
      <c r="G126" s="136" t="s">
        <v>1008</v>
      </c>
      <c r="H126" s="44"/>
      <c r="I126" s="136"/>
      <c r="J126" s="242"/>
      <c r="K126" s="139"/>
      <c r="L126" s="140"/>
      <c r="M126" s="139"/>
      <c r="N126" s="96"/>
    </row>
    <row r="127" spans="1:14" ht="27.75" customHeight="1">
      <c r="A127" s="136">
        <v>119</v>
      </c>
      <c r="B127" s="159"/>
      <c r="C127" s="159" t="s">
        <v>1009</v>
      </c>
      <c r="D127" s="136" t="s">
        <v>140</v>
      </c>
      <c r="E127" s="136" t="s">
        <v>56</v>
      </c>
      <c r="F127" s="245">
        <v>1500</v>
      </c>
      <c r="G127" s="136" t="s">
        <v>1010</v>
      </c>
      <c r="H127" s="44"/>
      <c r="I127" s="136"/>
      <c r="J127" s="242"/>
      <c r="K127" s="139"/>
      <c r="L127" s="140"/>
      <c r="M127" s="139"/>
      <c r="N127" s="96"/>
    </row>
    <row r="128" spans="1:14" ht="27.75" customHeight="1">
      <c r="A128" s="136">
        <v>120</v>
      </c>
      <c r="B128" s="159"/>
      <c r="C128" s="159" t="s">
        <v>1009</v>
      </c>
      <c r="D128" s="136" t="s">
        <v>140</v>
      </c>
      <c r="E128" s="136" t="s">
        <v>214</v>
      </c>
      <c r="F128" s="245">
        <v>1500</v>
      </c>
      <c r="G128" s="136" t="s">
        <v>886</v>
      </c>
      <c r="H128" s="44"/>
      <c r="I128" s="136"/>
      <c r="J128" s="242"/>
      <c r="K128" s="139"/>
      <c r="L128" s="140"/>
      <c r="M128" s="139"/>
      <c r="N128" s="96"/>
    </row>
    <row r="129" spans="1:14" ht="27.75" customHeight="1">
      <c r="A129" s="136">
        <v>121</v>
      </c>
      <c r="B129" s="159"/>
      <c r="C129" s="159" t="s">
        <v>166</v>
      </c>
      <c r="D129" s="136" t="s">
        <v>1011</v>
      </c>
      <c r="E129" s="136" t="s">
        <v>102</v>
      </c>
      <c r="F129" s="245">
        <v>200</v>
      </c>
      <c r="G129" s="136" t="s">
        <v>75</v>
      </c>
      <c r="H129" s="44"/>
      <c r="I129" s="136"/>
      <c r="J129" s="242"/>
      <c r="K129" s="139"/>
      <c r="L129" s="140"/>
      <c r="M129" s="139"/>
      <c r="N129" s="96"/>
    </row>
    <row r="130" spans="1:14" ht="27.75" customHeight="1">
      <c r="A130" s="136">
        <v>122</v>
      </c>
      <c r="B130" s="159"/>
      <c r="C130" s="159" t="s">
        <v>166</v>
      </c>
      <c r="D130" s="136" t="s">
        <v>1011</v>
      </c>
      <c r="E130" s="136" t="s">
        <v>1012</v>
      </c>
      <c r="F130" s="245">
        <v>60</v>
      </c>
      <c r="G130" s="136" t="s">
        <v>1013</v>
      </c>
      <c r="H130" s="44"/>
      <c r="I130" s="136"/>
      <c r="J130" s="242"/>
      <c r="K130" s="139"/>
      <c r="L130" s="140"/>
      <c r="M130" s="139"/>
      <c r="N130" s="96"/>
    </row>
    <row r="131" spans="1:14" ht="27.75" customHeight="1">
      <c r="A131" s="136">
        <v>123</v>
      </c>
      <c r="B131" s="159"/>
      <c r="C131" s="159" t="s">
        <v>1014</v>
      </c>
      <c r="D131" s="136" t="s">
        <v>51</v>
      </c>
      <c r="E131" s="247" t="s">
        <v>1015</v>
      </c>
      <c r="F131" s="245">
        <v>3040</v>
      </c>
      <c r="G131" s="136" t="s">
        <v>1016</v>
      </c>
      <c r="H131" s="44"/>
      <c r="I131" s="136"/>
      <c r="J131" s="242"/>
      <c r="K131" s="139"/>
      <c r="L131" s="140"/>
      <c r="M131" s="139"/>
      <c r="N131" s="96"/>
    </row>
    <row r="132" spans="1:14" ht="27.75" customHeight="1">
      <c r="A132" s="136">
        <v>124</v>
      </c>
      <c r="B132" s="159"/>
      <c r="C132" s="159" t="s">
        <v>1017</v>
      </c>
      <c r="D132" s="136" t="s">
        <v>224</v>
      </c>
      <c r="E132" s="136" t="s">
        <v>1018</v>
      </c>
      <c r="F132" s="245">
        <v>60</v>
      </c>
      <c r="G132" s="136" t="s">
        <v>1019</v>
      </c>
      <c r="H132" s="44"/>
      <c r="I132" s="136"/>
      <c r="J132" s="242"/>
      <c r="K132" s="139"/>
      <c r="L132" s="140"/>
      <c r="M132" s="139"/>
      <c r="N132" s="96"/>
    </row>
    <row r="133" spans="1:14" ht="27.75" customHeight="1">
      <c r="A133" s="136">
        <v>125</v>
      </c>
      <c r="B133" s="159"/>
      <c r="C133" s="159" t="s">
        <v>1020</v>
      </c>
      <c r="D133" s="136" t="s">
        <v>51</v>
      </c>
      <c r="E133" s="136" t="s">
        <v>111</v>
      </c>
      <c r="F133" s="245">
        <v>12</v>
      </c>
      <c r="G133" s="136" t="s">
        <v>794</v>
      </c>
      <c r="H133" s="44"/>
      <c r="I133" s="136"/>
      <c r="J133" s="242"/>
      <c r="K133" s="139"/>
      <c r="L133" s="140"/>
      <c r="M133" s="139"/>
      <c r="N133" s="96"/>
    </row>
    <row r="134" spans="1:14" ht="27.75" customHeight="1">
      <c r="A134" s="136">
        <v>126</v>
      </c>
      <c r="B134" s="159"/>
      <c r="C134" s="159" t="s">
        <v>1021</v>
      </c>
      <c r="D134" s="136" t="s">
        <v>51</v>
      </c>
      <c r="E134" s="136" t="s">
        <v>1022</v>
      </c>
      <c r="F134" s="245">
        <v>150</v>
      </c>
      <c r="G134" s="136" t="s">
        <v>75</v>
      </c>
      <c r="H134" s="44"/>
      <c r="I134" s="136"/>
      <c r="J134" s="242"/>
      <c r="K134" s="139"/>
      <c r="L134" s="140"/>
      <c r="M134" s="139"/>
      <c r="N134" s="96"/>
    </row>
    <row r="135" spans="1:14" ht="27.75" customHeight="1">
      <c r="A135" s="136">
        <v>127</v>
      </c>
      <c r="B135" s="159"/>
      <c r="C135" s="159" t="s">
        <v>1021</v>
      </c>
      <c r="D135" s="136" t="s">
        <v>51</v>
      </c>
      <c r="E135" s="136" t="s">
        <v>875</v>
      </c>
      <c r="F135" s="245">
        <v>400</v>
      </c>
      <c r="G135" s="136" t="s">
        <v>75</v>
      </c>
      <c r="H135" s="44"/>
      <c r="I135" s="136"/>
      <c r="J135" s="242"/>
      <c r="K135" s="139"/>
      <c r="L135" s="140"/>
      <c r="M135" s="139"/>
      <c r="N135" s="96"/>
    </row>
    <row r="136" spans="1:14" ht="27.75" customHeight="1">
      <c r="A136" s="136">
        <v>128</v>
      </c>
      <c r="B136" s="159"/>
      <c r="C136" s="159" t="s">
        <v>1023</v>
      </c>
      <c r="D136" s="136" t="s">
        <v>457</v>
      </c>
      <c r="E136" s="136" t="s">
        <v>71</v>
      </c>
      <c r="F136" s="245">
        <v>2220</v>
      </c>
      <c r="G136" s="136" t="s">
        <v>1024</v>
      </c>
      <c r="H136" s="44"/>
      <c r="I136" s="136"/>
      <c r="J136" s="242"/>
      <c r="K136" s="139"/>
      <c r="L136" s="140"/>
      <c r="M136" s="139"/>
      <c r="N136" s="96"/>
    </row>
    <row r="137" spans="1:14" ht="27.75" customHeight="1">
      <c r="A137" s="136">
        <v>129</v>
      </c>
      <c r="B137" s="159"/>
      <c r="C137" s="159" t="s">
        <v>1025</v>
      </c>
      <c r="D137" s="136" t="s">
        <v>55</v>
      </c>
      <c r="E137" s="136" t="s">
        <v>73</v>
      </c>
      <c r="F137" s="245">
        <v>972</v>
      </c>
      <c r="G137" s="136" t="s">
        <v>1026</v>
      </c>
      <c r="H137" s="44"/>
      <c r="I137" s="136"/>
      <c r="J137" s="242"/>
      <c r="K137" s="139"/>
      <c r="L137" s="140"/>
      <c r="M137" s="139"/>
      <c r="N137" s="96"/>
    </row>
    <row r="138" spans="1:14" ht="27.75" customHeight="1">
      <c r="A138" s="136">
        <v>130</v>
      </c>
      <c r="B138" s="159"/>
      <c r="C138" s="159" t="s">
        <v>1027</v>
      </c>
      <c r="D138" s="136" t="s">
        <v>35</v>
      </c>
      <c r="E138" s="136" t="s">
        <v>1028</v>
      </c>
      <c r="F138" s="245">
        <v>350</v>
      </c>
      <c r="G138" s="136" t="s">
        <v>471</v>
      </c>
      <c r="H138" s="44"/>
      <c r="I138" s="136"/>
      <c r="J138" s="242"/>
      <c r="K138" s="139"/>
      <c r="L138" s="140"/>
      <c r="M138" s="139"/>
      <c r="N138" s="96"/>
    </row>
    <row r="139" spans="1:14" ht="27.75" customHeight="1">
      <c r="A139" s="136">
        <v>131</v>
      </c>
      <c r="B139" s="159"/>
      <c r="C139" s="159" t="s">
        <v>1029</v>
      </c>
      <c r="D139" s="136" t="s">
        <v>51</v>
      </c>
      <c r="E139" s="136" t="s">
        <v>195</v>
      </c>
      <c r="F139" s="245">
        <v>100</v>
      </c>
      <c r="G139" s="136" t="s">
        <v>75</v>
      </c>
      <c r="H139" s="44"/>
      <c r="I139" s="136"/>
      <c r="J139" s="242"/>
      <c r="K139" s="139"/>
      <c r="L139" s="140"/>
      <c r="M139" s="139"/>
      <c r="N139" s="96"/>
    </row>
    <row r="140" spans="1:14" ht="27.75" customHeight="1">
      <c r="A140" s="136">
        <v>132</v>
      </c>
      <c r="B140" s="159"/>
      <c r="C140" s="159" t="s">
        <v>1030</v>
      </c>
      <c r="D140" s="136" t="s">
        <v>51</v>
      </c>
      <c r="E140" s="136" t="s">
        <v>203</v>
      </c>
      <c r="F140" s="245">
        <v>40</v>
      </c>
      <c r="G140" s="136" t="s">
        <v>1031</v>
      </c>
      <c r="H140" s="44"/>
      <c r="I140" s="136"/>
      <c r="J140" s="242"/>
      <c r="K140" s="139"/>
      <c r="L140" s="140"/>
      <c r="M140" s="139"/>
      <c r="N140" s="96"/>
    </row>
    <row r="141" spans="1:14" ht="27.75" customHeight="1">
      <c r="A141" s="136">
        <v>133</v>
      </c>
      <c r="B141" s="159"/>
      <c r="C141" s="159" t="s">
        <v>1032</v>
      </c>
      <c r="D141" s="136" t="s">
        <v>51</v>
      </c>
      <c r="E141" s="136" t="s">
        <v>167</v>
      </c>
      <c r="F141" s="245">
        <v>576</v>
      </c>
      <c r="G141" s="136" t="s">
        <v>1033</v>
      </c>
      <c r="H141" s="44"/>
      <c r="I141" s="136"/>
      <c r="J141" s="242"/>
      <c r="K141" s="139"/>
      <c r="L141" s="140"/>
      <c r="M141" s="139"/>
      <c r="N141" s="96"/>
    </row>
    <row r="142" spans="1:14" ht="27.75" customHeight="1">
      <c r="A142" s="136">
        <v>134</v>
      </c>
      <c r="B142" s="159"/>
      <c r="C142" s="159" t="s">
        <v>1034</v>
      </c>
      <c r="D142" s="136" t="s">
        <v>178</v>
      </c>
      <c r="E142" s="136" t="s">
        <v>195</v>
      </c>
      <c r="F142" s="245">
        <v>450</v>
      </c>
      <c r="G142" s="136" t="s">
        <v>75</v>
      </c>
      <c r="H142" s="44"/>
      <c r="I142" s="136"/>
      <c r="J142" s="242"/>
      <c r="K142" s="139"/>
      <c r="L142" s="140"/>
      <c r="M142" s="139"/>
      <c r="N142" s="96"/>
    </row>
    <row r="143" spans="1:14" ht="27.75" customHeight="1">
      <c r="A143" s="136">
        <v>135</v>
      </c>
      <c r="B143" s="159"/>
      <c r="C143" s="159" t="s">
        <v>166</v>
      </c>
      <c r="D143" s="136" t="s">
        <v>58</v>
      </c>
      <c r="E143" s="136" t="s">
        <v>497</v>
      </c>
      <c r="F143" s="245" t="s">
        <v>1035</v>
      </c>
      <c r="G143" s="136" t="s">
        <v>924</v>
      </c>
      <c r="H143" s="44"/>
      <c r="I143" s="136"/>
      <c r="J143" s="242"/>
      <c r="K143" s="139"/>
      <c r="L143" s="140"/>
      <c r="M143" s="139"/>
      <c r="N143" s="96"/>
    </row>
    <row r="144" spans="1:14" ht="27.75" customHeight="1">
      <c r="A144" s="136">
        <v>136</v>
      </c>
      <c r="B144" s="159"/>
      <c r="C144" s="159" t="s">
        <v>1036</v>
      </c>
      <c r="D144" s="136" t="s">
        <v>154</v>
      </c>
      <c r="E144" s="136" t="s">
        <v>1037</v>
      </c>
      <c r="F144" s="245">
        <v>150</v>
      </c>
      <c r="G144" s="136" t="s">
        <v>196</v>
      </c>
      <c r="H144" s="44"/>
      <c r="I144" s="136"/>
      <c r="J144" s="242"/>
      <c r="K144" s="139"/>
      <c r="L144" s="140"/>
      <c r="M144" s="139"/>
      <c r="N144" s="96"/>
    </row>
    <row r="145" spans="1:14" ht="27.75" customHeight="1">
      <c r="A145" s="136">
        <v>137</v>
      </c>
      <c r="B145" s="159"/>
      <c r="C145" s="159" t="s">
        <v>1036</v>
      </c>
      <c r="D145" s="136" t="s">
        <v>154</v>
      </c>
      <c r="E145" s="136" t="s">
        <v>1038</v>
      </c>
      <c r="F145" s="245">
        <v>690</v>
      </c>
      <c r="G145" s="248" t="s">
        <v>196</v>
      </c>
      <c r="H145" s="44"/>
      <c r="I145" s="136"/>
      <c r="J145" s="242"/>
      <c r="K145" s="139"/>
      <c r="L145" s="140"/>
      <c r="M145" s="139"/>
      <c r="N145" s="96"/>
    </row>
    <row r="146" spans="1:14" ht="57" customHeight="1">
      <c r="A146" s="136">
        <v>138</v>
      </c>
      <c r="B146" s="159"/>
      <c r="C146" s="159" t="s">
        <v>1189</v>
      </c>
      <c r="D146" s="136" t="s">
        <v>1039</v>
      </c>
      <c r="E146" s="136" t="s">
        <v>1040</v>
      </c>
      <c r="F146" s="245">
        <v>1200</v>
      </c>
      <c r="G146" s="327" t="s">
        <v>344</v>
      </c>
      <c r="H146" s="44"/>
      <c r="I146" s="136"/>
      <c r="J146" s="242"/>
      <c r="K146" s="139"/>
      <c r="L146" s="140"/>
      <c r="M146" s="139"/>
      <c r="N146" s="243"/>
    </row>
    <row r="147" spans="1:13" ht="20.25" customHeight="1">
      <c r="A147" s="152"/>
      <c r="B147" s="239"/>
      <c r="C147" s="239"/>
      <c r="D147" s="239"/>
      <c r="E147" s="239"/>
      <c r="F147" s="239"/>
      <c r="G147" s="239"/>
      <c r="H147" s="20"/>
      <c r="I147" s="239"/>
      <c r="J147" s="240" t="s">
        <v>30</v>
      </c>
      <c r="K147" s="244">
        <f>SUM(K9:K146)</f>
        <v>0</v>
      </c>
      <c r="L147" s="155"/>
      <c r="M147" s="244">
        <f>SUM(M9:M146)</f>
        <v>0</v>
      </c>
    </row>
    <row r="148" spans="1:13" ht="12.75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</row>
    <row r="149" spans="1:13" ht="25.5" customHeight="1">
      <c r="A149" s="135"/>
      <c r="B149" s="396" t="s">
        <v>475</v>
      </c>
      <c r="C149" s="396"/>
      <c r="D149" s="396"/>
      <c r="E149" s="396"/>
      <c r="F149" s="396"/>
      <c r="G149" s="396"/>
      <c r="H149" s="396"/>
      <c r="I149" s="396"/>
      <c r="J149" s="396"/>
      <c r="K149" s="396"/>
      <c r="L149" s="396"/>
      <c r="M149" s="396"/>
    </row>
    <row r="150" spans="1:13" ht="12.7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</row>
    <row r="151" spans="1:13" ht="12.75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</row>
    <row r="152" spans="1:13" ht="12.75">
      <c r="A152" s="135"/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</row>
    <row r="154" spans="2:6" ht="12.75" customHeight="1">
      <c r="B154" s="397"/>
      <c r="C154" s="397"/>
      <c r="D154" s="30"/>
      <c r="F154" s="171"/>
    </row>
    <row r="155" spans="4:6" ht="12.75">
      <c r="D155" s="30"/>
      <c r="F155" s="172"/>
    </row>
    <row r="156" spans="4:6" ht="12.75">
      <c r="D156" s="30"/>
      <c r="F156" s="172"/>
    </row>
    <row r="157" spans="4:6" ht="12.75">
      <c r="D157" s="30"/>
      <c r="F157" s="172"/>
    </row>
  </sheetData>
  <sheetProtection selectLockedCells="1" selectUnlockedCells="1"/>
  <mergeCells count="6">
    <mergeCell ref="B154:C154"/>
    <mergeCell ref="B149:M149"/>
    <mergeCell ref="A1:M1"/>
    <mergeCell ref="A2:C2"/>
    <mergeCell ref="L2:M2"/>
    <mergeCell ref="A5:M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1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80" zoomScaleNormal="80" zoomScalePageLayoutView="0" workbookViewId="0" topLeftCell="A1">
      <selection activeCell="A5" sqref="A5:M5"/>
    </sheetView>
  </sheetViews>
  <sheetFormatPr defaultColWidth="9.28125" defaultRowHeight="12.75"/>
  <cols>
    <col min="1" max="1" width="5.7109375" style="0" customWidth="1"/>
    <col min="2" max="2" width="17.28125" style="0" customWidth="1"/>
    <col min="3" max="3" width="22.28125" style="0" customWidth="1"/>
    <col min="4" max="4" width="15.28125" style="0" customWidth="1"/>
    <col min="5" max="5" width="17.7109375" style="0" customWidth="1"/>
    <col min="6" max="6" width="13.28125" style="0" customWidth="1"/>
    <col min="7" max="7" width="14.28125" style="0" customWidth="1"/>
    <col min="8" max="8" width="11.00390625" style="0" customWidth="1"/>
    <col min="9" max="9" width="11.421875" style="0" customWidth="1"/>
    <col min="10" max="10" width="13.7109375" style="0" customWidth="1"/>
    <col min="11" max="11" width="12.7109375" style="0" customWidth="1"/>
    <col min="12" max="12" width="11.7109375" style="0" customWidth="1"/>
    <col min="13" max="13" width="12.281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51" customHeight="1">
      <c r="A5" s="394" t="s">
        <v>1193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3" ht="43.5" customHeight="1">
      <c r="A7" s="159" t="s">
        <v>3</v>
      </c>
      <c r="B7" s="159" t="s">
        <v>4</v>
      </c>
      <c r="C7" s="136" t="s">
        <v>5</v>
      </c>
      <c r="D7" s="136" t="s">
        <v>6</v>
      </c>
      <c r="E7" s="136" t="s">
        <v>32</v>
      </c>
      <c r="F7" s="136" t="s">
        <v>8</v>
      </c>
      <c r="G7" s="136" t="s">
        <v>9</v>
      </c>
      <c r="H7" s="136" t="s">
        <v>10</v>
      </c>
      <c r="I7" s="136" t="s">
        <v>11</v>
      </c>
      <c r="J7" s="136" t="s">
        <v>465</v>
      </c>
      <c r="K7" s="136" t="s">
        <v>13</v>
      </c>
      <c r="L7" s="136" t="s">
        <v>14</v>
      </c>
      <c r="M7" s="136" t="s">
        <v>15</v>
      </c>
    </row>
    <row r="8" spans="1:13" ht="12.75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</row>
    <row r="9" spans="1:13" ht="36.75" customHeight="1">
      <c r="A9" s="136">
        <v>1</v>
      </c>
      <c r="B9" s="159"/>
      <c r="C9" s="159" t="s">
        <v>1041</v>
      </c>
      <c r="D9" s="136" t="s">
        <v>1042</v>
      </c>
      <c r="E9" s="136" t="s">
        <v>1043</v>
      </c>
      <c r="F9" s="138" t="s">
        <v>1044</v>
      </c>
      <c r="G9" s="136" t="s">
        <v>1045</v>
      </c>
      <c r="H9" s="9"/>
      <c r="I9" s="136"/>
      <c r="J9" s="242"/>
      <c r="K9" s="139"/>
      <c r="L9" s="140"/>
      <c r="M9" s="139"/>
    </row>
    <row r="10" spans="1:13" ht="36.75" customHeight="1">
      <c r="A10" s="136">
        <v>2</v>
      </c>
      <c r="B10" s="159"/>
      <c r="C10" s="159" t="s">
        <v>1041</v>
      </c>
      <c r="D10" s="136" t="s">
        <v>1042</v>
      </c>
      <c r="E10" s="136" t="s">
        <v>1046</v>
      </c>
      <c r="F10" s="138" t="s">
        <v>1047</v>
      </c>
      <c r="G10" s="136" t="s">
        <v>1045</v>
      </c>
      <c r="H10" s="9"/>
      <c r="I10" s="136"/>
      <c r="J10" s="242"/>
      <c r="K10" s="139"/>
      <c r="L10" s="140"/>
      <c r="M10" s="139"/>
    </row>
    <row r="11" spans="1:13" ht="36.75" customHeight="1">
      <c r="A11" s="136">
        <v>3</v>
      </c>
      <c r="B11" s="159"/>
      <c r="C11" s="159" t="s">
        <v>1041</v>
      </c>
      <c r="D11" s="136" t="s">
        <v>1042</v>
      </c>
      <c r="E11" s="136" t="s">
        <v>1048</v>
      </c>
      <c r="F11" s="138" t="s">
        <v>1049</v>
      </c>
      <c r="G11" s="136" t="s">
        <v>1045</v>
      </c>
      <c r="H11" s="9"/>
      <c r="I11" s="136"/>
      <c r="J11" s="242"/>
      <c r="K11" s="139"/>
      <c r="L11" s="140"/>
      <c r="M11" s="139"/>
    </row>
    <row r="12" spans="1:13" ht="36.75" customHeight="1">
      <c r="A12" s="136">
        <v>4</v>
      </c>
      <c r="B12" s="159"/>
      <c r="C12" s="159" t="s">
        <v>1190</v>
      </c>
      <c r="D12" s="136" t="s">
        <v>299</v>
      </c>
      <c r="E12" s="136" t="s">
        <v>551</v>
      </c>
      <c r="F12" s="138" t="s">
        <v>1191</v>
      </c>
      <c r="G12" s="136" t="s">
        <v>210</v>
      </c>
      <c r="H12" s="9"/>
      <c r="I12" s="136"/>
      <c r="J12" s="242"/>
      <c r="K12" s="139"/>
      <c r="L12" s="140"/>
      <c r="M12" s="139"/>
    </row>
    <row r="13" spans="1:13" ht="36.75" customHeight="1">
      <c r="A13" s="136">
        <v>5</v>
      </c>
      <c r="B13" s="159"/>
      <c r="C13" s="159" t="s">
        <v>1190</v>
      </c>
      <c r="D13" s="136" t="s">
        <v>51</v>
      </c>
      <c r="E13" s="136" t="s">
        <v>73</v>
      </c>
      <c r="F13" s="138" t="s">
        <v>1192</v>
      </c>
      <c r="G13" s="136" t="s">
        <v>1106</v>
      </c>
      <c r="H13" s="9"/>
      <c r="I13" s="136"/>
      <c r="J13" s="242"/>
      <c r="K13" s="139"/>
      <c r="L13" s="140"/>
      <c r="M13" s="139"/>
    </row>
    <row r="14" spans="1:13" ht="18" customHeight="1">
      <c r="A14" s="152"/>
      <c r="B14" s="239"/>
      <c r="C14" s="239"/>
      <c r="D14" s="239"/>
      <c r="E14" s="239"/>
      <c r="F14" s="239"/>
      <c r="G14" s="153"/>
      <c r="H14" s="326"/>
      <c r="I14" s="325"/>
      <c r="J14" s="324" t="s">
        <v>30</v>
      </c>
      <c r="K14" s="323">
        <f>SUM(K9:K13)</f>
        <v>0</v>
      </c>
      <c r="L14" s="249"/>
      <c r="M14" s="139">
        <f>SUM(M9:M13)</f>
        <v>0</v>
      </c>
    </row>
    <row r="15" spans="1:13" ht="12.7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</row>
    <row r="16" spans="1:13" ht="25.5" customHeight="1">
      <c r="A16" s="135"/>
      <c r="B16" s="396" t="s">
        <v>475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</row>
    <row r="17" spans="1:13" ht="12.75">
      <c r="A17" s="135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</row>
    <row r="18" spans="1:13" ht="12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</row>
    <row r="19" spans="1:13" ht="12.75">
      <c r="A19" s="135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</row>
  </sheetData>
  <sheetProtection selectLockedCells="1" selectUnlockedCells="1"/>
  <mergeCells count="5">
    <mergeCell ref="B16:M16"/>
    <mergeCell ref="A1:M1"/>
    <mergeCell ref="A2:C2"/>
    <mergeCell ref="L2:M2"/>
    <mergeCell ref="A5:M5"/>
  </mergeCells>
  <printOptions/>
  <pageMargins left="0.7083333333333334" right="0.7083333333333334" top="0.7479166666666667" bottom="0.7479166666666667" header="0.5118055555555555" footer="0.5118055555555555"/>
  <pageSetup fitToHeight="6" fitToWidth="6"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80" zoomScaleNormal="80" zoomScalePageLayoutView="0" workbookViewId="0" topLeftCell="A1">
      <selection activeCell="A5" sqref="A5:M5"/>
    </sheetView>
  </sheetViews>
  <sheetFormatPr defaultColWidth="9.28125" defaultRowHeight="12.75"/>
  <cols>
    <col min="1" max="1" width="5.7109375" style="0" customWidth="1"/>
    <col min="2" max="2" width="21.00390625" style="0" customWidth="1"/>
    <col min="3" max="3" width="15.8515625" style="0" customWidth="1"/>
    <col min="4" max="4" width="17.140625" style="0" customWidth="1"/>
    <col min="5" max="5" width="11.140625" style="0" customWidth="1"/>
    <col min="6" max="6" width="12.57421875" style="0" customWidth="1"/>
    <col min="7" max="7" width="14.28125" style="0" customWidth="1"/>
    <col min="8" max="8" width="10.8515625" style="0" customWidth="1"/>
    <col min="9" max="9" width="11.421875" style="0" customWidth="1"/>
    <col min="10" max="10" width="12.00390625" style="0" customWidth="1"/>
    <col min="11" max="11" width="8.8515625" style="0" customWidth="1"/>
    <col min="12" max="12" width="11.7109375" style="0" customWidth="1"/>
    <col min="13" max="13" width="12.281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51" customHeight="1">
      <c r="A5" s="394" t="s">
        <v>1201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3" ht="54.75" customHeight="1">
      <c r="A7" s="159" t="s">
        <v>3</v>
      </c>
      <c r="B7" s="159" t="s">
        <v>4</v>
      </c>
      <c r="C7" s="136" t="s">
        <v>5</v>
      </c>
      <c r="D7" s="136" t="s">
        <v>6</v>
      </c>
      <c r="E7" s="136" t="s">
        <v>32</v>
      </c>
      <c r="F7" s="136" t="s">
        <v>8</v>
      </c>
      <c r="G7" s="136" t="s">
        <v>9</v>
      </c>
      <c r="H7" s="136" t="s">
        <v>10</v>
      </c>
      <c r="I7" s="136" t="s">
        <v>11</v>
      </c>
      <c r="J7" s="136" t="s">
        <v>465</v>
      </c>
      <c r="K7" s="136" t="s">
        <v>13</v>
      </c>
      <c r="L7" s="136" t="s">
        <v>14</v>
      </c>
      <c r="M7" s="136" t="s">
        <v>15</v>
      </c>
    </row>
    <row r="8" spans="1:13" ht="12.75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</row>
    <row r="9" spans="1:13" ht="27.75" customHeight="1">
      <c r="A9" s="136">
        <v>1</v>
      </c>
      <c r="B9" s="159"/>
      <c r="C9" s="73" t="s">
        <v>1050</v>
      </c>
      <c r="D9" s="73" t="s">
        <v>154</v>
      </c>
      <c r="E9" s="73" t="s">
        <v>49</v>
      </c>
      <c r="F9" s="73">
        <v>300</v>
      </c>
      <c r="G9" s="74" t="s">
        <v>1051</v>
      </c>
      <c r="H9" s="44"/>
      <c r="I9" s="136"/>
      <c r="J9" s="242"/>
      <c r="K9" s="139"/>
      <c r="L9" s="140"/>
      <c r="M9" s="139"/>
    </row>
    <row r="10" spans="1:13" ht="27.75" customHeight="1">
      <c r="A10" s="136">
        <v>2</v>
      </c>
      <c r="B10" s="159"/>
      <c r="C10" s="73" t="s">
        <v>1052</v>
      </c>
      <c r="D10" s="73" t="s">
        <v>299</v>
      </c>
      <c r="E10" s="73" t="s">
        <v>1053</v>
      </c>
      <c r="F10" s="73">
        <v>2040</v>
      </c>
      <c r="G10" s="74" t="s">
        <v>1054</v>
      </c>
      <c r="H10" s="44"/>
      <c r="I10" s="136"/>
      <c r="J10" s="242"/>
      <c r="K10" s="139"/>
      <c r="L10" s="140"/>
      <c r="M10" s="139"/>
    </row>
    <row r="11" spans="1:13" ht="27.75" customHeight="1">
      <c r="A11" s="136">
        <v>3</v>
      </c>
      <c r="B11" s="159"/>
      <c r="C11" s="136" t="s">
        <v>1055</v>
      </c>
      <c r="D11" s="136" t="s">
        <v>154</v>
      </c>
      <c r="E11" s="136" t="s">
        <v>47</v>
      </c>
      <c r="F11" s="181">
        <v>400</v>
      </c>
      <c r="G11" s="159" t="s">
        <v>1056</v>
      </c>
      <c r="H11" s="44"/>
      <c r="I11" s="136"/>
      <c r="J11" s="242"/>
      <c r="K11" s="139"/>
      <c r="L11" s="140"/>
      <c r="M11" s="139"/>
    </row>
    <row r="12" spans="1:13" ht="27.75" customHeight="1">
      <c r="A12" s="136">
        <v>4</v>
      </c>
      <c r="B12" s="159"/>
      <c r="C12" s="159" t="s">
        <v>1057</v>
      </c>
      <c r="D12" s="136" t="s">
        <v>282</v>
      </c>
      <c r="E12" s="136" t="s">
        <v>1058</v>
      </c>
      <c r="F12" s="181">
        <v>85</v>
      </c>
      <c r="G12" s="159" t="s">
        <v>1059</v>
      </c>
      <c r="H12" s="44"/>
      <c r="I12" s="136"/>
      <c r="J12" s="242"/>
      <c r="K12" s="139"/>
      <c r="L12" s="140"/>
      <c r="M12" s="139"/>
    </row>
    <row r="13" spans="1:13" ht="27.75" customHeight="1">
      <c r="A13" s="136">
        <v>5</v>
      </c>
      <c r="B13" s="159"/>
      <c r="C13" s="159" t="s">
        <v>1194</v>
      </c>
      <c r="D13" s="136" t="s">
        <v>51</v>
      </c>
      <c r="E13" s="136" t="s">
        <v>203</v>
      </c>
      <c r="F13" s="181">
        <v>100</v>
      </c>
      <c r="G13" s="159" t="s">
        <v>345</v>
      </c>
      <c r="H13" s="44"/>
      <c r="I13" s="136"/>
      <c r="J13" s="242"/>
      <c r="K13" s="139"/>
      <c r="L13" s="140"/>
      <c r="M13" s="139"/>
    </row>
    <row r="14" spans="1:13" ht="27.75" customHeight="1">
      <c r="A14" s="136">
        <v>6</v>
      </c>
      <c r="B14" s="159"/>
      <c r="C14" s="159" t="s">
        <v>1195</v>
      </c>
      <c r="D14" s="136" t="s">
        <v>1196</v>
      </c>
      <c r="E14" s="136" t="s">
        <v>1197</v>
      </c>
      <c r="F14" s="181" t="s">
        <v>728</v>
      </c>
      <c r="G14" s="159" t="s">
        <v>729</v>
      </c>
      <c r="H14" s="44"/>
      <c r="I14" s="136"/>
      <c r="J14" s="242"/>
      <c r="K14" s="139"/>
      <c r="L14" s="140"/>
      <c r="M14" s="139"/>
    </row>
    <row r="15" spans="1:13" ht="27.75" customHeight="1">
      <c r="A15" s="136">
        <v>7</v>
      </c>
      <c r="B15" s="159"/>
      <c r="C15" s="159" t="s">
        <v>1198</v>
      </c>
      <c r="D15" s="136" t="s">
        <v>299</v>
      </c>
      <c r="E15" s="136" t="s">
        <v>1199</v>
      </c>
      <c r="F15" s="181" t="s">
        <v>1200</v>
      </c>
      <c r="G15" s="159" t="s">
        <v>1054</v>
      </c>
      <c r="H15" s="44"/>
      <c r="I15" s="136"/>
      <c r="J15" s="242"/>
      <c r="K15" s="139"/>
      <c r="L15" s="140"/>
      <c r="M15" s="139"/>
    </row>
    <row r="16" spans="1:13" ht="20.25" customHeight="1">
      <c r="A16" s="152"/>
      <c r="B16" s="239"/>
      <c r="C16" s="328"/>
      <c r="D16" s="329"/>
      <c r="E16" s="329"/>
      <c r="F16" s="330"/>
      <c r="G16" s="328"/>
      <c r="H16" s="20"/>
      <c r="I16" s="239"/>
      <c r="J16" s="240" t="s">
        <v>30</v>
      </c>
      <c r="K16" s="244">
        <f>SUM(K9:K15)</f>
        <v>0</v>
      </c>
      <c r="L16" s="155"/>
      <c r="M16" s="244">
        <f>SUM(M9:M15)</f>
        <v>0</v>
      </c>
    </row>
    <row r="17" spans="1:13" ht="12.7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</row>
    <row r="18" spans="1:13" ht="25.5" customHeight="1">
      <c r="A18" s="135"/>
      <c r="B18" s="396" t="s">
        <v>475</v>
      </c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</row>
    <row r="19" spans="1:13" ht="12.7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</row>
    <row r="20" spans="1:13" ht="12.7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</row>
    <row r="21" spans="1:13" ht="12.75">
      <c r="A21" s="135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</row>
    <row r="23" spans="2:6" ht="12.75" customHeight="1">
      <c r="B23" s="397"/>
      <c r="C23" s="397"/>
      <c r="D23" s="30"/>
      <c r="F23" s="171"/>
    </row>
    <row r="24" spans="4:6" ht="12.75">
      <c r="D24" s="30"/>
      <c r="F24" s="172"/>
    </row>
    <row r="25" spans="4:6" ht="12.75">
      <c r="D25" s="30"/>
      <c r="F25" s="172"/>
    </row>
    <row r="26" spans="4:6" ht="12.75">
      <c r="D26" s="30"/>
      <c r="F26" s="172"/>
    </row>
  </sheetData>
  <sheetProtection selectLockedCells="1" selectUnlockedCells="1"/>
  <mergeCells count="6">
    <mergeCell ref="B23:C23"/>
    <mergeCell ref="A1:M1"/>
    <mergeCell ref="A2:C2"/>
    <mergeCell ref="L2:M2"/>
    <mergeCell ref="A5:M5"/>
    <mergeCell ref="B18:M1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A1">
      <selection activeCell="M22" sqref="M22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5.57421875" style="0" customWidth="1"/>
    <col min="4" max="4" width="17.140625" style="0" customWidth="1"/>
    <col min="5" max="5" width="10.8515625" style="0" customWidth="1"/>
    <col min="6" max="6" width="12.140625" style="0" customWidth="1"/>
    <col min="7" max="7" width="15.57421875" style="0" customWidth="1"/>
    <col min="8" max="8" width="11.00390625" style="0" customWidth="1"/>
    <col min="9" max="9" width="11.140625" style="0" customWidth="1"/>
    <col min="10" max="10" width="11.57421875" style="0" customWidth="1"/>
    <col min="11" max="11" width="9.421875" style="0" customWidth="1"/>
    <col min="12" max="12" width="11.421875" style="0" customWidth="1"/>
    <col min="13" max="13" width="11.85156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8.75" customHeight="1">
      <c r="A5" s="373" t="s">
        <v>1202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52.5" customHeight="1">
      <c r="A6" s="4" t="s">
        <v>3</v>
      </c>
      <c r="B6" s="5" t="s">
        <v>4</v>
      </c>
      <c r="C6" s="5" t="s">
        <v>5</v>
      </c>
      <c r="D6" s="5" t="s">
        <v>6</v>
      </c>
      <c r="E6" s="5" t="s">
        <v>32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33</v>
      </c>
      <c r="K6" s="5" t="s">
        <v>13</v>
      </c>
      <c r="L6" s="6" t="s">
        <v>14</v>
      </c>
      <c r="M6" s="263" t="s">
        <v>15</v>
      </c>
    </row>
    <row r="7" spans="1:13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57">
        <v>12</v>
      </c>
      <c r="M7" s="264">
        <v>13</v>
      </c>
    </row>
    <row r="8" spans="1:13" ht="30" customHeight="1">
      <c r="A8" s="5">
        <v>1</v>
      </c>
      <c r="B8" s="199"/>
      <c r="C8" s="159" t="s">
        <v>1060</v>
      </c>
      <c r="D8" s="136" t="s">
        <v>51</v>
      </c>
      <c r="E8" s="136" t="s">
        <v>185</v>
      </c>
      <c r="F8" s="138">
        <v>9240</v>
      </c>
      <c r="G8" s="136" t="s">
        <v>1061</v>
      </c>
      <c r="H8" s="76"/>
      <c r="I8" s="73"/>
      <c r="J8" s="84"/>
      <c r="K8" s="231"/>
      <c r="L8" s="43"/>
      <c r="M8" s="262"/>
    </row>
    <row r="9" spans="1:13" ht="30" customHeight="1">
      <c r="A9" s="5">
        <v>2</v>
      </c>
      <c r="B9" s="199"/>
      <c r="C9" s="159" t="s">
        <v>1060</v>
      </c>
      <c r="D9" s="136" t="s">
        <v>51</v>
      </c>
      <c r="E9" s="136" t="s">
        <v>56</v>
      </c>
      <c r="F9" s="138">
        <v>4680</v>
      </c>
      <c r="G9" s="136" t="s">
        <v>1062</v>
      </c>
      <c r="H9" s="76"/>
      <c r="I9" s="73"/>
      <c r="J9" s="84"/>
      <c r="K9" s="231"/>
      <c r="L9" s="43"/>
      <c r="M9" s="231"/>
    </row>
    <row r="10" spans="1:13" ht="25.5" customHeight="1">
      <c r="A10" s="5">
        <v>3</v>
      </c>
      <c r="B10" s="159"/>
      <c r="C10" s="159" t="s">
        <v>1063</v>
      </c>
      <c r="D10" s="136" t="s">
        <v>515</v>
      </c>
      <c r="E10" s="136" t="s">
        <v>1064</v>
      </c>
      <c r="F10" s="182" t="s">
        <v>1065</v>
      </c>
      <c r="G10" s="136" t="s">
        <v>1066</v>
      </c>
      <c r="H10" s="44"/>
      <c r="I10" s="136"/>
      <c r="J10" s="159"/>
      <c r="K10" s="231"/>
      <c r="L10" s="162"/>
      <c r="M10" s="231"/>
    </row>
    <row r="11" spans="1:13" ht="25.5" customHeight="1">
      <c r="A11" s="73">
        <v>4</v>
      </c>
      <c r="B11" s="159"/>
      <c r="C11" s="159" t="s">
        <v>1067</v>
      </c>
      <c r="D11" s="136" t="s">
        <v>299</v>
      </c>
      <c r="E11" s="136" t="s">
        <v>1068</v>
      </c>
      <c r="F11" s="138">
        <v>220</v>
      </c>
      <c r="G11" s="136" t="s">
        <v>82</v>
      </c>
      <c r="H11" s="44"/>
      <c r="I11" s="136"/>
      <c r="J11" s="159"/>
      <c r="K11" s="231"/>
      <c r="L11" s="162"/>
      <c r="M11" s="231"/>
    </row>
    <row r="12" spans="1:13" ht="25.5" customHeight="1">
      <c r="A12" s="73">
        <v>5</v>
      </c>
      <c r="B12" s="159"/>
      <c r="C12" s="159" t="s">
        <v>1069</v>
      </c>
      <c r="D12" s="136" t="s">
        <v>51</v>
      </c>
      <c r="E12" s="136" t="s">
        <v>52</v>
      </c>
      <c r="F12" s="138">
        <v>3120</v>
      </c>
      <c r="G12" s="136" t="s">
        <v>1070</v>
      </c>
      <c r="H12" s="44"/>
      <c r="I12" s="136"/>
      <c r="J12" s="159"/>
      <c r="K12" s="231"/>
      <c r="L12" s="162"/>
      <c r="M12" s="231"/>
    </row>
    <row r="13" spans="1:13" ht="25.5" customHeight="1">
      <c r="A13" s="73">
        <v>6</v>
      </c>
      <c r="B13" s="159"/>
      <c r="C13" s="159" t="s">
        <v>643</v>
      </c>
      <c r="D13" s="136" t="s">
        <v>747</v>
      </c>
      <c r="E13" s="136" t="s">
        <v>1071</v>
      </c>
      <c r="F13" s="138">
        <v>1200</v>
      </c>
      <c r="G13" s="136" t="s">
        <v>1072</v>
      </c>
      <c r="H13" s="44"/>
      <c r="I13" s="136"/>
      <c r="J13" s="159"/>
      <c r="K13" s="231"/>
      <c r="L13" s="162"/>
      <c r="M13" s="231"/>
    </row>
    <row r="14" spans="1:13" ht="25.5" customHeight="1">
      <c r="A14" s="73">
        <v>7</v>
      </c>
      <c r="B14" s="159"/>
      <c r="C14" s="159" t="s">
        <v>259</v>
      </c>
      <c r="D14" s="136" t="s">
        <v>140</v>
      </c>
      <c r="E14" s="136" t="s">
        <v>1073</v>
      </c>
      <c r="F14" s="138">
        <v>540</v>
      </c>
      <c r="G14" s="136" t="s">
        <v>1074</v>
      </c>
      <c r="H14" s="44"/>
      <c r="I14" s="136"/>
      <c r="J14" s="159"/>
      <c r="K14" s="231"/>
      <c r="L14" s="162"/>
      <c r="M14" s="231"/>
    </row>
    <row r="15" spans="1:13" ht="25.5" customHeight="1">
      <c r="A15" s="73">
        <v>8</v>
      </c>
      <c r="B15" s="159"/>
      <c r="C15" s="159" t="s">
        <v>1075</v>
      </c>
      <c r="D15" s="136" t="s">
        <v>51</v>
      </c>
      <c r="E15" s="136" t="s">
        <v>359</v>
      </c>
      <c r="F15" s="138">
        <v>100</v>
      </c>
      <c r="G15" s="136" t="s">
        <v>75</v>
      </c>
      <c r="H15" s="44"/>
      <c r="I15" s="136"/>
      <c r="J15" s="159"/>
      <c r="K15" s="231"/>
      <c r="L15" s="162"/>
      <c r="M15" s="231"/>
    </row>
    <row r="16" spans="1:13" ht="25.5" customHeight="1">
      <c r="A16" s="73">
        <v>9</v>
      </c>
      <c r="B16" s="159"/>
      <c r="C16" s="159" t="s">
        <v>1075</v>
      </c>
      <c r="D16" s="136" t="s">
        <v>1076</v>
      </c>
      <c r="E16" s="136" t="s">
        <v>195</v>
      </c>
      <c r="F16" s="138">
        <v>100</v>
      </c>
      <c r="G16" s="136" t="s">
        <v>75</v>
      </c>
      <c r="H16" s="44"/>
      <c r="I16" s="136"/>
      <c r="J16" s="159"/>
      <c r="K16" s="231"/>
      <c r="L16" s="162"/>
      <c r="M16" s="231"/>
    </row>
    <row r="17" spans="1:13" ht="39" customHeight="1">
      <c r="A17" s="73">
        <v>10</v>
      </c>
      <c r="B17" s="159"/>
      <c r="C17" s="159" t="s">
        <v>1077</v>
      </c>
      <c r="D17" s="136" t="s">
        <v>1078</v>
      </c>
      <c r="E17" s="136" t="s">
        <v>1079</v>
      </c>
      <c r="F17" s="138" t="s">
        <v>1080</v>
      </c>
      <c r="G17" s="136" t="s">
        <v>1081</v>
      </c>
      <c r="H17" s="44"/>
      <c r="I17" s="136"/>
      <c r="J17" s="159"/>
      <c r="K17" s="231"/>
      <c r="L17" s="162"/>
      <c r="M17" s="231"/>
    </row>
    <row r="18" spans="1:13" ht="25.5" customHeight="1">
      <c r="A18" s="73">
        <v>11</v>
      </c>
      <c r="B18" s="159"/>
      <c r="C18" s="159" t="s">
        <v>1082</v>
      </c>
      <c r="D18" s="136" t="s">
        <v>51</v>
      </c>
      <c r="E18" s="136" t="s">
        <v>247</v>
      </c>
      <c r="F18" s="138">
        <v>20</v>
      </c>
      <c r="G18" s="136" t="s">
        <v>313</v>
      </c>
      <c r="H18" s="44"/>
      <c r="I18" s="136"/>
      <c r="J18" s="159"/>
      <c r="K18" s="231"/>
      <c r="L18" s="162"/>
      <c r="M18" s="231"/>
    </row>
    <row r="19" spans="1:13" ht="25.5" customHeight="1">
      <c r="A19" s="73">
        <v>12</v>
      </c>
      <c r="B19" s="159"/>
      <c r="C19" s="159" t="s">
        <v>1082</v>
      </c>
      <c r="D19" s="136" t="s">
        <v>51</v>
      </c>
      <c r="E19" s="136" t="s">
        <v>258</v>
      </c>
      <c r="F19" s="138">
        <v>20</v>
      </c>
      <c r="G19" s="136" t="s">
        <v>313</v>
      </c>
      <c r="H19" s="44"/>
      <c r="I19" s="136"/>
      <c r="J19" s="159"/>
      <c r="K19" s="231"/>
      <c r="L19" s="162"/>
      <c r="M19" s="231"/>
    </row>
    <row r="20" spans="1:13" ht="25.5" customHeight="1">
      <c r="A20" s="73">
        <v>13</v>
      </c>
      <c r="B20" s="159"/>
      <c r="C20" s="159" t="s">
        <v>1082</v>
      </c>
      <c r="D20" s="136" t="s">
        <v>299</v>
      </c>
      <c r="E20" s="136" t="s">
        <v>1083</v>
      </c>
      <c r="F20" s="138">
        <v>345</v>
      </c>
      <c r="G20" s="136" t="s">
        <v>82</v>
      </c>
      <c r="H20" s="44"/>
      <c r="I20" s="136"/>
      <c r="J20" s="159"/>
      <c r="K20" s="231"/>
      <c r="L20" s="162"/>
      <c r="M20" s="231"/>
    </row>
    <row r="21" spans="1:13" ht="25.5" customHeight="1">
      <c r="A21" s="73">
        <v>14</v>
      </c>
      <c r="B21" s="159"/>
      <c r="C21" s="159" t="s">
        <v>1082</v>
      </c>
      <c r="D21" s="136" t="s">
        <v>299</v>
      </c>
      <c r="E21" s="136" t="s">
        <v>1084</v>
      </c>
      <c r="F21" s="138">
        <v>60</v>
      </c>
      <c r="G21" s="136" t="s">
        <v>82</v>
      </c>
      <c r="H21" s="44"/>
      <c r="I21" s="136"/>
      <c r="J21" s="159"/>
      <c r="K21" s="231"/>
      <c r="L21" s="162"/>
      <c r="M21" s="231"/>
    </row>
    <row r="22" spans="1:13" ht="16.5" customHeight="1">
      <c r="A22" s="18"/>
      <c r="B22" s="19"/>
      <c r="C22" s="19"/>
      <c r="D22" s="19"/>
      <c r="E22" s="19"/>
      <c r="F22" s="19"/>
      <c r="G22" s="19"/>
      <c r="H22" s="19"/>
      <c r="I22" s="19"/>
      <c r="J22" s="47" t="s">
        <v>30</v>
      </c>
      <c r="K22" s="60">
        <f>SUM(K8:K21)</f>
        <v>0</v>
      </c>
      <c r="L22" s="44"/>
      <c r="M22" s="48">
        <f>SUM(M8:M21)</f>
        <v>0</v>
      </c>
    </row>
    <row r="23" spans="1:13" ht="18" customHeight="1">
      <c r="A23" s="24"/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</row>
    <row r="24" spans="2:13" ht="30" customHeight="1">
      <c r="B24" s="369" t="s">
        <v>31</v>
      </c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250"/>
    </row>
    <row r="25" spans="2:13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8" spans="3:8" ht="12.75" customHeight="1">
      <c r="C28" s="376"/>
      <c r="D28" s="376"/>
      <c r="E28" s="30"/>
      <c r="F28" s="80"/>
      <c r="G28" s="31"/>
      <c r="H28" s="55"/>
    </row>
    <row r="29" spans="5:8" ht="12.75">
      <c r="E29" s="30"/>
      <c r="F29" s="80"/>
      <c r="G29" s="55"/>
      <c r="H29" s="55"/>
    </row>
    <row r="30" spans="5:8" ht="12.75">
      <c r="E30" s="30"/>
      <c r="F30" s="80"/>
      <c r="G30" s="55"/>
      <c r="H30" s="55"/>
    </row>
    <row r="31" spans="5:8" ht="12.75">
      <c r="E31" s="30"/>
      <c r="F31" s="80"/>
      <c r="G31" s="55"/>
      <c r="H31" s="55"/>
    </row>
  </sheetData>
  <sheetProtection selectLockedCells="1" selectUnlockedCells="1"/>
  <mergeCells count="7">
    <mergeCell ref="C28:D28"/>
    <mergeCell ref="B24:L24"/>
    <mergeCell ref="A1:M1"/>
    <mergeCell ref="A2:C2"/>
    <mergeCell ref="L2:M2"/>
    <mergeCell ref="A5:M5"/>
    <mergeCell ref="B23:M2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17"/>
  <sheetViews>
    <sheetView zoomScale="80" zoomScaleNormal="80" zoomScalePageLayoutView="0" workbookViewId="0" topLeftCell="A1">
      <selection activeCell="A5" sqref="A5:M5"/>
    </sheetView>
  </sheetViews>
  <sheetFormatPr defaultColWidth="11.57421875" defaultRowHeight="12.75"/>
  <cols>
    <col min="1" max="1" width="6.421875" style="0" customWidth="1"/>
    <col min="2" max="2" width="11.57421875" style="0" customWidth="1"/>
    <col min="3" max="3" width="32.57421875" style="0" customWidth="1"/>
  </cols>
  <sheetData>
    <row r="1" spans="4:11" ht="12.75">
      <c r="D1" s="412" t="s">
        <v>1092</v>
      </c>
      <c r="E1" s="412"/>
      <c r="F1" s="412"/>
      <c r="G1" s="412"/>
      <c r="H1" s="412"/>
      <c r="I1" s="412"/>
      <c r="J1" s="412"/>
      <c r="K1" s="412"/>
    </row>
    <row r="2" spans="1:14" ht="12.75" customHeight="1">
      <c r="A2" s="389" t="s">
        <v>0</v>
      </c>
      <c r="B2" s="389"/>
      <c r="C2" s="389"/>
      <c r="D2" s="389"/>
      <c r="E2" s="68"/>
      <c r="F2" s="68"/>
      <c r="G2" s="68"/>
      <c r="H2" s="68"/>
      <c r="I2" s="68"/>
      <c r="J2" s="68"/>
      <c r="K2" s="68"/>
      <c r="L2" s="413" t="s">
        <v>1</v>
      </c>
      <c r="M2" s="413"/>
      <c r="N2" s="68"/>
    </row>
    <row r="3" spans="1:14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56.25" customHeight="1">
      <c r="A5" s="382" t="s">
        <v>1205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68"/>
    </row>
    <row r="6" spans="1:14" ht="35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48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  <c r="N7" s="2"/>
    </row>
    <row r="8" spans="1:14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2"/>
    </row>
    <row r="9" spans="1:15" ht="24">
      <c r="A9" s="8">
        <v>1</v>
      </c>
      <c r="B9" s="5"/>
      <c r="C9" s="77" t="s">
        <v>1085</v>
      </c>
      <c r="D9" s="251" t="s">
        <v>1086</v>
      </c>
      <c r="E9" s="8" t="s">
        <v>1087</v>
      </c>
      <c r="F9" s="8">
        <v>60</v>
      </c>
      <c r="G9" s="5" t="s">
        <v>1088</v>
      </c>
      <c r="H9" s="8"/>
      <c r="I9" s="8"/>
      <c r="J9" s="97"/>
      <c r="K9" s="10"/>
      <c r="L9" s="11"/>
      <c r="M9" s="10"/>
      <c r="N9" s="378"/>
      <c r="O9" s="378"/>
    </row>
    <row r="10" spans="1:15" ht="24">
      <c r="A10" s="8">
        <v>2</v>
      </c>
      <c r="B10" s="8"/>
      <c r="C10" s="77" t="s">
        <v>1089</v>
      </c>
      <c r="D10" s="251" t="s">
        <v>1090</v>
      </c>
      <c r="E10" s="8" t="s">
        <v>1091</v>
      </c>
      <c r="F10" s="8">
        <v>60</v>
      </c>
      <c r="G10" s="5" t="s">
        <v>1088</v>
      </c>
      <c r="H10" s="8"/>
      <c r="I10" s="8"/>
      <c r="J10" s="97"/>
      <c r="K10" s="10"/>
      <c r="L10" s="11"/>
      <c r="M10" s="10"/>
      <c r="N10" s="378"/>
      <c r="O10" s="378"/>
    </row>
    <row r="11" spans="1:14" ht="12.75">
      <c r="A11" s="44"/>
      <c r="B11" s="71"/>
      <c r="C11" s="71"/>
      <c r="D11" s="71"/>
      <c r="E11" s="71"/>
      <c r="F11" s="71"/>
      <c r="G11" s="71"/>
      <c r="H11" s="71"/>
      <c r="I11" s="71"/>
      <c r="J11" s="71" t="s">
        <v>30</v>
      </c>
      <c r="K11" s="45">
        <f>SUM(K9:K10)</f>
        <v>0</v>
      </c>
      <c r="L11" s="71"/>
      <c r="M11" s="45">
        <f>SUM(M9:M10)</f>
        <v>0</v>
      </c>
      <c r="N11" s="2"/>
    </row>
    <row r="12" spans="1:14" ht="12.75">
      <c r="A12" s="2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2"/>
    </row>
    <row r="13" spans="1:14" ht="28.5" customHeight="1">
      <c r="A13" s="2"/>
      <c r="B13" s="371" t="s">
        <v>31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2"/>
    </row>
    <row r="15" ht="12.75">
      <c r="D15" s="30"/>
    </row>
    <row r="16" ht="12.75">
      <c r="D16" s="30"/>
    </row>
    <row r="17" ht="12.75">
      <c r="D17" s="30"/>
    </row>
  </sheetData>
  <sheetProtection selectLockedCells="1" selectUnlockedCells="1"/>
  <mergeCells count="6">
    <mergeCell ref="D1:K1"/>
    <mergeCell ref="A2:D2"/>
    <mergeCell ref="L2:M2"/>
    <mergeCell ref="A5:M5"/>
    <mergeCell ref="N9:O10"/>
    <mergeCell ref="B13:M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5" sqref="A5:M5"/>
    </sheetView>
  </sheetViews>
  <sheetFormatPr defaultColWidth="9.140625" defaultRowHeight="12.75"/>
  <cols>
    <col min="1" max="1" width="4.8515625" style="2" customWidth="1"/>
    <col min="2" max="6" width="9.140625" style="2" customWidth="1"/>
    <col min="7" max="7" width="12.7109375" style="2" customWidth="1"/>
    <col min="8" max="8" width="11.7109375" style="2" customWidth="1"/>
    <col min="9" max="9" width="9.140625" style="2" customWidth="1"/>
    <col min="10" max="10" width="14.140625" style="2" customWidth="1"/>
    <col min="11" max="16384" width="9.140625" style="2" customWidth="1"/>
  </cols>
  <sheetData>
    <row r="1" spans="4:11" ht="12.75" customHeight="1">
      <c r="D1" s="416" t="s">
        <v>1092</v>
      </c>
      <c r="E1" s="416"/>
      <c r="F1" s="416"/>
      <c r="G1" s="416"/>
      <c r="H1" s="416"/>
      <c r="I1" s="416"/>
      <c r="J1" s="416"/>
      <c r="K1" s="416"/>
    </row>
    <row r="2" spans="1:13" ht="12">
      <c r="A2" s="389" t="s">
        <v>0</v>
      </c>
      <c r="B2" s="389"/>
      <c r="C2" s="389"/>
      <c r="D2" s="389"/>
      <c r="E2" s="68"/>
      <c r="F2" s="68"/>
      <c r="G2" s="68"/>
      <c r="H2" s="68"/>
      <c r="I2" s="68"/>
      <c r="J2" s="68"/>
      <c r="K2" s="68"/>
      <c r="L2" s="413" t="s">
        <v>1</v>
      </c>
      <c r="M2" s="413"/>
    </row>
    <row r="3" spans="1:13" ht="12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44.25" customHeight="1">
      <c r="A5" s="382" t="s">
        <v>1206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6" spans="1:11" ht="12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</row>
    <row r="7" spans="1:13" ht="60">
      <c r="A7" s="336" t="s">
        <v>3</v>
      </c>
      <c r="B7" s="336" t="s">
        <v>4</v>
      </c>
      <c r="C7" s="336" t="s">
        <v>5</v>
      </c>
      <c r="D7" s="336" t="s">
        <v>6</v>
      </c>
      <c r="E7" s="336" t="s">
        <v>7</v>
      </c>
      <c r="F7" s="336" t="s">
        <v>8</v>
      </c>
      <c r="G7" s="336" t="s">
        <v>9</v>
      </c>
      <c r="H7" s="336" t="s">
        <v>10</v>
      </c>
      <c r="I7" s="336" t="s">
        <v>11</v>
      </c>
      <c r="J7" s="336" t="s">
        <v>1203</v>
      </c>
      <c r="K7" s="336" t="s">
        <v>1204</v>
      </c>
      <c r="L7" s="5" t="s">
        <v>14</v>
      </c>
      <c r="M7" s="5" t="s">
        <v>15</v>
      </c>
    </row>
    <row r="8" spans="1:13" ht="12">
      <c r="A8" s="337">
        <v>1</v>
      </c>
      <c r="B8" s="337">
        <v>2</v>
      </c>
      <c r="C8" s="337">
        <v>3</v>
      </c>
      <c r="D8" s="337">
        <v>4</v>
      </c>
      <c r="E8" s="337">
        <v>5</v>
      </c>
      <c r="F8" s="337">
        <v>6</v>
      </c>
      <c r="G8" s="337">
        <v>7</v>
      </c>
      <c r="H8" s="337">
        <v>8</v>
      </c>
      <c r="I8" s="337">
        <v>9</v>
      </c>
      <c r="J8" s="337">
        <v>10</v>
      </c>
      <c r="K8" s="337">
        <v>11</v>
      </c>
      <c r="L8" s="288">
        <v>12</v>
      </c>
      <c r="M8" s="288">
        <v>13</v>
      </c>
    </row>
    <row r="9" spans="1:13" ht="36">
      <c r="A9" s="331">
        <v>1</v>
      </c>
      <c r="B9" s="332"/>
      <c r="C9" s="332" t="s">
        <v>1096</v>
      </c>
      <c r="D9" s="331" t="s">
        <v>35</v>
      </c>
      <c r="E9" s="331" t="s">
        <v>1097</v>
      </c>
      <c r="F9" s="333" t="s">
        <v>1098</v>
      </c>
      <c r="G9" s="331" t="s">
        <v>1099</v>
      </c>
      <c r="H9" s="333"/>
      <c r="I9" s="331"/>
      <c r="J9" s="334"/>
      <c r="K9" s="335"/>
      <c r="L9" s="11"/>
      <c r="M9" s="10"/>
    </row>
    <row r="10" spans="1:13" ht="12">
      <c r="A10" s="339"/>
      <c r="B10" s="339"/>
      <c r="C10" s="339"/>
      <c r="D10" s="339"/>
      <c r="E10" s="339"/>
      <c r="F10" s="339"/>
      <c r="G10" s="339"/>
      <c r="H10" s="339"/>
      <c r="I10" s="339"/>
      <c r="J10" s="340" t="s">
        <v>30</v>
      </c>
      <c r="K10" s="341">
        <f>K9</f>
        <v>0</v>
      </c>
      <c r="L10" s="338"/>
      <c r="M10" s="10">
        <f>M9</f>
        <v>0</v>
      </c>
    </row>
    <row r="11" spans="1:13" ht="12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4"/>
      <c r="L11" s="345"/>
      <c r="M11" s="346"/>
    </row>
    <row r="12" spans="1:11" ht="29.25" customHeight="1">
      <c r="A12" s="342"/>
      <c r="B12" s="415" t="s">
        <v>31</v>
      </c>
      <c r="C12" s="415"/>
      <c r="D12" s="415"/>
      <c r="E12" s="415"/>
      <c r="F12" s="415"/>
      <c r="G12" s="415"/>
      <c r="H12" s="415"/>
      <c r="I12" s="415"/>
      <c r="J12" s="415"/>
      <c r="K12" s="415"/>
    </row>
  </sheetData>
  <sheetProtection/>
  <mergeCells count="6">
    <mergeCell ref="A6:K6"/>
    <mergeCell ref="B12:K12"/>
    <mergeCell ref="D1:K1"/>
    <mergeCell ref="A2:D2"/>
    <mergeCell ref="L2:M2"/>
    <mergeCell ref="A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5" sqref="A5:M5"/>
    </sheetView>
  </sheetViews>
  <sheetFormatPr defaultColWidth="9.140625" defaultRowHeight="12.75"/>
  <cols>
    <col min="1" max="1" width="5.00390625" style="2" customWidth="1"/>
    <col min="2" max="6" width="9.140625" style="2" customWidth="1"/>
    <col min="7" max="7" width="11.28125" style="2" customWidth="1"/>
    <col min="8" max="16384" width="9.140625" style="2" customWidth="1"/>
  </cols>
  <sheetData>
    <row r="1" spans="4:11" ht="12.75" customHeight="1">
      <c r="D1" s="416" t="s">
        <v>1092</v>
      </c>
      <c r="E1" s="416"/>
      <c r="F1" s="416"/>
      <c r="G1" s="416"/>
      <c r="H1" s="416"/>
      <c r="I1" s="416"/>
      <c r="J1" s="416"/>
      <c r="K1" s="416"/>
    </row>
    <row r="2" spans="1:13" ht="12">
      <c r="A2" s="389" t="s">
        <v>0</v>
      </c>
      <c r="B2" s="389"/>
      <c r="C2" s="389"/>
      <c r="D2" s="389"/>
      <c r="E2" s="68"/>
      <c r="F2" s="68"/>
      <c r="G2" s="68"/>
      <c r="H2" s="68"/>
      <c r="I2" s="68"/>
      <c r="J2" s="68"/>
      <c r="K2" s="68"/>
      <c r="L2" s="413" t="s">
        <v>1</v>
      </c>
      <c r="M2" s="413"/>
    </row>
    <row r="3" spans="1:13" ht="12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36.75" customHeight="1">
      <c r="A5" s="382" t="s">
        <v>1212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7" spans="1:13" ht="60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36">
      <c r="A9" s="8">
        <v>1</v>
      </c>
      <c r="B9" s="5"/>
      <c r="C9" s="349" t="s">
        <v>1207</v>
      </c>
      <c r="D9" s="350" t="s">
        <v>747</v>
      </c>
      <c r="E9" s="351" t="s">
        <v>1208</v>
      </c>
      <c r="F9" s="352" t="s">
        <v>1209</v>
      </c>
      <c r="G9" s="350" t="s">
        <v>1210</v>
      </c>
      <c r="H9" s="8"/>
      <c r="I9" s="8"/>
      <c r="J9" s="97"/>
      <c r="K9" s="10"/>
      <c r="L9" s="11"/>
      <c r="M9" s="10"/>
    </row>
    <row r="10" spans="1:13" ht="12">
      <c r="A10" s="44"/>
      <c r="B10" s="71"/>
      <c r="C10" s="71"/>
      <c r="D10" s="71"/>
      <c r="E10" s="71"/>
      <c r="F10" s="71"/>
      <c r="G10" s="71"/>
      <c r="H10" s="71"/>
      <c r="I10" s="71"/>
      <c r="J10" s="71" t="s">
        <v>30</v>
      </c>
      <c r="K10" s="45">
        <f>SUM(K9:K9)</f>
        <v>0</v>
      </c>
      <c r="L10" s="71"/>
      <c r="M10" s="45">
        <f>SUM(M9:M9)</f>
        <v>0</v>
      </c>
    </row>
    <row r="11" spans="2:13" ht="12"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</row>
    <row r="12" spans="2:13" ht="40.5" customHeight="1">
      <c r="B12" s="402" t="s">
        <v>1211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</row>
    <row r="14" spans="2:11" ht="33.75" customHeight="1">
      <c r="B14" s="417" t="s">
        <v>475</v>
      </c>
      <c r="C14" s="417"/>
      <c r="D14" s="417"/>
      <c r="E14" s="417"/>
      <c r="F14" s="417"/>
      <c r="G14" s="417"/>
      <c r="H14" s="417"/>
      <c r="I14" s="417"/>
      <c r="J14" s="417"/>
      <c r="K14" s="417"/>
    </row>
  </sheetData>
  <sheetProtection/>
  <mergeCells count="6">
    <mergeCell ref="B12:M12"/>
    <mergeCell ref="B14:K14"/>
    <mergeCell ref="D1:K1"/>
    <mergeCell ref="A2:D2"/>
    <mergeCell ref="L2:M2"/>
    <mergeCell ref="A5:M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5" sqref="A5:M5"/>
    </sheetView>
  </sheetViews>
  <sheetFormatPr defaultColWidth="9.140625" defaultRowHeight="12.75"/>
  <cols>
    <col min="5" max="5" width="11.57421875" style="0" customWidth="1"/>
    <col min="7" max="7" width="13.421875" style="0" customWidth="1"/>
    <col min="9" max="9" width="11.00390625" style="0" customWidth="1"/>
    <col min="10" max="10" width="10.57421875" style="0" customWidth="1"/>
  </cols>
  <sheetData>
    <row r="1" spans="4:11" ht="12.75">
      <c r="D1" s="416" t="s">
        <v>1092</v>
      </c>
      <c r="E1" s="416"/>
      <c r="F1" s="416"/>
      <c r="G1" s="416"/>
      <c r="H1" s="416"/>
      <c r="I1" s="416"/>
      <c r="J1" s="416"/>
      <c r="K1" s="416"/>
    </row>
    <row r="2" spans="1:13" ht="12.75" customHeight="1">
      <c r="A2" s="389" t="s">
        <v>0</v>
      </c>
      <c r="B2" s="389"/>
      <c r="C2" s="389"/>
      <c r="D2" s="389"/>
      <c r="E2" s="68"/>
      <c r="F2" s="68"/>
      <c r="G2" s="68"/>
      <c r="H2" s="68"/>
      <c r="I2" s="68"/>
      <c r="J2" s="68"/>
      <c r="K2" s="68"/>
      <c r="L2" s="413" t="s">
        <v>1</v>
      </c>
      <c r="M2" s="413"/>
    </row>
    <row r="3" spans="1:13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39.75" customHeight="1">
      <c r="A5" s="382" t="s">
        <v>1213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8" spans="1:15" ht="60">
      <c r="A8" s="4" t="s">
        <v>3</v>
      </c>
      <c r="B8" s="5" t="s">
        <v>4</v>
      </c>
      <c r="C8" s="5" t="s">
        <v>1100</v>
      </c>
      <c r="D8" s="5" t="s">
        <v>1101</v>
      </c>
      <c r="E8" s="5" t="s">
        <v>5</v>
      </c>
      <c r="F8" s="5" t="s">
        <v>6</v>
      </c>
      <c r="G8" s="5" t="s">
        <v>32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33</v>
      </c>
      <c r="M8" s="5" t="s">
        <v>13</v>
      </c>
      <c r="N8" s="5" t="s">
        <v>14</v>
      </c>
      <c r="O8" s="5" t="s">
        <v>15</v>
      </c>
    </row>
    <row r="9" spans="1:15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</row>
    <row r="10" spans="1:15" ht="51">
      <c r="A10" s="8">
        <v>1</v>
      </c>
      <c r="B10" s="5"/>
      <c r="C10" s="5"/>
      <c r="D10" s="5"/>
      <c r="E10" s="353" t="s">
        <v>1102</v>
      </c>
      <c r="F10" s="348" t="s">
        <v>747</v>
      </c>
      <c r="G10" s="347" t="s">
        <v>1102</v>
      </c>
      <c r="H10" s="354" t="s">
        <v>1103</v>
      </c>
      <c r="I10" s="348" t="s">
        <v>1104</v>
      </c>
      <c r="J10" s="8"/>
      <c r="K10" s="8"/>
      <c r="L10" s="97"/>
      <c r="M10" s="10">
        <f>K10*L10</f>
        <v>0</v>
      </c>
      <c r="N10" s="11"/>
      <c r="O10" s="10">
        <f>M10+M10*N10</f>
        <v>0</v>
      </c>
    </row>
    <row r="11" spans="1:15" ht="12.75">
      <c r="A11" s="44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 t="s">
        <v>30</v>
      </c>
      <c r="M11" s="45">
        <f>SUM(M10:M10)</f>
        <v>0</v>
      </c>
      <c r="N11" s="71"/>
      <c r="O11" s="45">
        <f>SUM(O10:O10)</f>
        <v>0</v>
      </c>
    </row>
    <row r="13" spans="2:15" ht="30.75" customHeight="1">
      <c r="B13" s="418" t="s">
        <v>475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</row>
  </sheetData>
  <sheetProtection/>
  <mergeCells count="5">
    <mergeCell ref="B13:O13"/>
    <mergeCell ref="A2:D2"/>
    <mergeCell ref="L2:M2"/>
    <mergeCell ref="A5:M5"/>
    <mergeCell ref="D1:K1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5" sqref="A5:M5"/>
    </sheetView>
  </sheetViews>
  <sheetFormatPr defaultColWidth="9.140625" defaultRowHeight="12.75"/>
  <cols>
    <col min="1" max="1" width="5.140625" style="0" customWidth="1"/>
    <col min="2" max="2" width="11.57421875" style="0" customWidth="1"/>
    <col min="3" max="3" width="13.00390625" style="0" customWidth="1"/>
    <col min="7" max="7" width="12.421875" style="0" customWidth="1"/>
    <col min="8" max="8" width="10.421875" style="0" customWidth="1"/>
  </cols>
  <sheetData>
    <row r="1" spans="4:11" ht="12.75">
      <c r="D1" s="416" t="s">
        <v>1092</v>
      </c>
      <c r="E1" s="416"/>
      <c r="F1" s="416"/>
      <c r="G1" s="416"/>
      <c r="H1" s="416"/>
      <c r="I1" s="416"/>
      <c r="J1" s="416"/>
      <c r="K1" s="416"/>
    </row>
    <row r="2" spans="1:13" ht="12.75">
      <c r="A2" s="389" t="s">
        <v>0</v>
      </c>
      <c r="B2" s="389"/>
      <c r="C2" s="389"/>
      <c r="D2" s="389"/>
      <c r="E2" s="68"/>
      <c r="F2" s="68"/>
      <c r="G2" s="68"/>
      <c r="H2" s="68"/>
      <c r="I2" s="68"/>
      <c r="J2" s="68"/>
      <c r="K2" s="68"/>
      <c r="L2" s="413" t="s">
        <v>1</v>
      </c>
      <c r="M2" s="413"/>
    </row>
    <row r="3" spans="1:13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35.25" customHeight="1">
      <c r="A5" s="382" t="s">
        <v>1215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6" spans="1:13" ht="60">
      <c r="A6" s="4" t="s">
        <v>3</v>
      </c>
      <c r="B6" s="5" t="s">
        <v>4</v>
      </c>
      <c r="C6" s="5" t="s">
        <v>5</v>
      </c>
      <c r="D6" s="5" t="s">
        <v>6</v>
      </c>
      <c r="E6" s="5" t="s">
        <v>32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33</v>
      </c>
      <c r="K6" s="5" t="s">
        <v>13</v>
      </c>
      <c r="L6" s="5" t="s">
        <v>14</v>
      </c>
      <c r="M6" s="252" t="s">
        <v>15</v>
      </c>
    </row>
    <row r="7" spans="1:13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64">
        <v>13</v>
      </c>
    </row>
    <row r="8" spans="1:13" ht="12.75">
      <c r="A8" s="5">
        <v>1</v>
      </c>
      <c r="B8" s="199"/>
      <c r="C8" s="355" t="s">
        <v>1105</v>
      </c>
      <c r="D8" s="356" t="s">
        <v>51</v>
      </c>
      <c r="E8" s="357" t="s">
        <v>67</v>
      </c>
      <c r="F8" s="357">
        <v>900</v>
      </c>
      <c r="G8" s="358" t="s">
        <v>1106</v>
      </c>
      <c r="H8" s="76"/>
      <c r="I8" s="73"/>
      <c r="J8" s="84"/>
      <c r="K8" s="231"/>
      <c r="L8" s="43"/>
      <c r="M8" s="262"/>
    </row>
    <row r="9" spans="1:13" ht="12.75">
      <c r="A9" s="5">
        <v>2</v>
      </c>
      <c r="B9" s="199"/>
      <c r="C9" s="355" t="s">
        <v>1105</v>
      </c>
      <c r="D9" s="356" t="s">
        <v>51</v>
      </c>
      <c r="E9" s="357" t="s">
        <v>235</v>
      </c>
      <c r="F9" s="357">
        <v>180</v>
      </c>
      <c r="G9" s="358" t="s">
        <v>1107</v>
      </c>
      <c r="H9" s="76"/>
      <c r="I9" s="73"/>
      <c r="J9" s="84"/>
      <c r="K9" s="231"/>
      <c r="L9" s="43"/>
      <c r="M9" s="231"/>
    </row>
    <row r="10" spans="1:13" ht="25.5">
      <c r="A10" s="5">
        <v>3</v>
      </c>
      <c r="B10" s="159"/>
      <c r="C10" s="355" t="s">
        <v>1108</v>
      </c>
      <c r="D10" s="356" t="s">
        <v>51</v>
      </c>
      <c r="E10" s="357" t="s">
        <v>73</v>
      </c>
      <c r="F10" s="357">
        <v>100</v>
      </c>
      <c r="G10" s="358" t="s">
        <v>344</v>
      </c>
      <c r="H10" s="44"/>
      <c r="I10" s="136"/>
      <c r="J10" s="159"/>
      <c r="K10" s="231"/>
      <c r="L10" s="162"/>
      <c r="M10" s="231"/>
    </row>
    <row r="11" spans="1:13" ht="38.25">
      <c r="A11" s="73">
        <v>4</v>
      </c>
      <c r="B11" s="281"/>
      <c r="C11" s="355" t="s">
        <v>1109</v>
      </c>
      <c r="D11" s="358" t="s">
        <v>154</v>
      </c>
      <c r="E11" s="358" t="s">
        <v>65</v>
      </c>
      <c r="F11" s="357">
        <v>812</v>
      </c>
      <c r="G11" s="358" t="s">
        <v>87</v>
      </c>
      <c r="H11" s="120"/>
      <c r="I11" s="248"/>
      <c r="J11" s="281"/>
      <c r="K11" s="235"/>
      <c r="L11" s="359"/>
      <c r="M11" s="235"/>
    </row>
    <row r="12" spans="1:13" ht="38.25">
      <c r="A12" s="5">
        <v>5</v>
      </c>
      <c r="B12" s="159"/>
      <c r="C12" s="355" t="s">
        <v>1110</v>
      </c>
      <c r="D12" s="358" t="s">
        <v>51</v>
      </c>
      <c r="E12" s="358" t="s">
        <v>67</v>
      </c>
      <c r="F12" s="357">
        <v>6000</v>
      </c>
      <c r="G12" s="358" t="s">
        <v>1111</v>
      </c>
      <c r="H12" s="44"/>
      <c r="I12" s="136"/>
      <c r="J12" s="159"/>
      <c r="K12" s="231"/>
      <c r="L12" s="43"/>
      <c r="M12" s="231"/>
    </row>
    <row r="13" spans="1:13" ht="38.25">
      <c r="A13" s="5">
        <v>6</v>
      </c>
      <c r="B13" s="159"/>
      <c r="C13" s="360" t="s">
        <v>1110</v>
      </c>
      <c r="D13" s="361" t="s">
        <v>299</v>
      </c>
      <c r="E13" s="361" t="s">
        <v>1112</v>
      </c>
      <c r="F13" s="362">
        <v>1380</v>
      </c>
      <c r="G13" s="361" t="s">
        <v>1054</v>
      </c>
      <c r="H13" s="44"/>
      <c r="I13" s="136"/>
      <c r="J13" s="159"/>
      <c r="K13" s="231"/>
      <c r="L13" s="43"/>
      <c r="M13" s="231"/>
    </row>
    <row r="14" spans="1:13" ht="38.25">
      <c r="A14" s="5">
        <v>7</v>
      </c>
      <c r="B14" s="159"/>
      <c r="C14" s="360" t="s">
        <v>1113</v>
      </c>
      <c r="D14" s="361" t="s">
        <v>44</v>
      </c>
      <c r="E14" s="361" t="s">
        <v>702</v>
      </c>
      <c r="F14" s="362">
        <v>90</v>
      </c>
      <c r="G14" s="361" t="s">
        <v>1214</v>
      </c>
      <c r="H14" s="44"/>
      <c r="I14" s="136"/>
      <c r="J14" s="159"/>
      <c r="K14" s="235"/>
      <c r="L14" s="359"/>
      <c r="M14" s="235"/>
    </row>
    <row r="15" spans="1:13" ht="25.5">
      <c r="A15" s="5">
        <v>8</v>
      </c>
      <c r="B15" s="159"/>
      <c r="C15" s="355" t="s">
        <v>1114</v>
      </c>
      <c r="D15" s="358" t="s">
        <v>154</v>
      </c>
      <c r="E15" s="358" t="s">
        <v>56</v>
      </c>
      <c r="F15" s="357">
        <v>420</v>
      </c>
      <c r="G15" s="358" t="s">
        <v>87</v>
      </c>
      <c r="H15" s="44"/>
      <c r="I15" s="136"/>
      <c r="J15" s="159"/>
      <c r="K15" s="231"/>
      <c r="L15" s="162"/>
      <c r="M15" s="231"/>
    </row>
    <row r="16" spans="1:13" ht="12.75">
      <c r="A16" s="110"/>
      <c r="B16" s="25"/>
      <c r="C16" s="25"/>
      <c r="D16" s="25"/>
      <c r="E16" s="25"/>
      <c r="F16" s="25"/>
      <c r="G16" s="25"/>
      <c r="H16" s="25"/>
      <c r="I16" s="25"/>
      <c r="J16" s="26" t="s">
        <v>30</v>
      </c>
      <c r="K16" s="363">
        <f>SUM(K8:K15)</f>
        <v>0</v>
      </c>
      <c r="L16" s="22"/>
      <c r="M16" s="61">
        <f>SUM(M8:M15)</f>
        <v>0</v>
      </c>
    </row>
    <row r="18" spans="2:11" ht="27" customHeight="1">
      <c r="B18" s="419" t="s">
        <v>31</v>
      </c>
      <c r="C18" s="419"/>
      <c r="D18" s="419"/>
      <c r="E18" s="419"/>
      <c r="F18" s="419"/>
      <c r="G18" s="419"/>
      <c r="H18" s="419"/>
      <c r="I18" s="419"/>
      <c r="J18" s="419"/>
      <c r="K18" s="419"/>
    </row>
  </sheetData>
  <sheetProtection/>
  <mergeCells count="5">
    <mergeCell ref="L2:M2"/>
    <mergeCell ref="A5:M5"/>
    <mergeCell ref="B18:K18"/>
    <mergeCell ref="D1:K1"/>
    <mergeCell ref="A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C9" sqref="C9:G13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5.421875" style="0" customWidth="1"/>
    <col min="4" max="4" width="17.140625" style="0" customWidth="1"/>
    <col min="5" max="5" width="10.8515625" style="0" customWidth="1"/>
    <col min="6" max="6" width="12.140625" style="0" customWidth="1"/>
    <col min="7" max="7" width="13.8515625" style="0" customWidth="1"/>
    <col min="8" max="8" width="10.140625" style="0" customWidth="1"/>
    <col min="9" max="9" width="11.140625" style="0" customWidth="1"/>
    <col min="10" max="10" width="11.57421875" style="0" customWidth="1"/>
    <col min="11" max="11" width="9.421875" style="0" customWidth="1"/>
    <col min="12" max="12" width="11.421875" style="0" customWidth="1"/>
    <col min="13" max="13" width="11.85156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61.5" customHeight="1">
      <c r="A5" s="373" t="s">
        <v>1125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1.7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35" t="s">
        <v>9</v>
      </c>
      <c r="H7" s="5" t="s">
        <v>10</v>
      </c>
      <c r="I7" s="5" t="s">
        <v>11</v>
      </c>
      <c r="J7" s="5" t="s">
        <v>130</v>
      </c>
      <c r="K7" s="5" t="s">
        <v>13</v>
      </c>
      <c r="L7" s="5" t="s">
        <v>14</v>
      </c>
      <c r="M7" s="252" t="s">
        <v>15</v>
      </c>
    </row>
    <row r="8" spans="1:13" ht="12.75">
      <c r="A8" s="7">
        <v>1</v>
      </c>
      <c r="B8" s="7">
        <v>2</v>
      </c>
      <c r="C8" s="37">
        <v>3</v>
      </c>
      <c r="D8" s="7">
        <v>4</v>
      </c>
      <c r="E8" s="7">
        <v>5</v>
      </c>
      <c r="F8" s="37">
        <v>6</v>
      </c>
      <c r="G8" s="7">
        <v>7</v>
      </c>
      <c r="H8" s="7">
        <v>8</v>
      </c>
      <c r="I8" s="37">
        <v>9</v>
      </c>
      <c r="J8" s="7">
        <v>10</v>
      </c>
      <c r="K8" s="7">
        <v>11</v>
      </c>
      <c r="L8" s="37">
        <v>12</v>
      </c>
      <c r="M8" s="253">
        <v>13</v>
      </c>
    </row>
    <row r="9" spans="1:13" ht="24.75" customHeight="1">
      <c r="A9" s="5">
        <v>1</v>
      </c>
      <c r="B9" s="70"/>
      <c r="C9" s="4" t="s">
        <v>131</v>
      </c>
      <c r="D9" s="5" t="s">
        <v>35</v>
      </c>
      <c r="E9" s="5" t="s">
        <v>132</v>
      </c>
      <c r="F9" s="12">
        <v>10</v>
      </c>
      <c r="G9" s="5">
        <v>10</v>
      </c>
      <c r="H9" s="9"/>
      <c r="I9" s="40"/>
      <c r="J9" s="71"/>
      <c r="K9" s="45"/>
      <c r="L9" s="11"/>
      <c r="M9" s="258"/>
    </row>
    <row r="10" spans="1:13" ht="24.75" customHeight="1">
      <c r="A10" s="5">
        <v>2</v>
      </c>
      <c r="B10" s="70"/>
      <c r="C10" s="4" t="s">
        <v>131</v>
      </c>
      <c r="D10" s="5" t="s">
        <v>51</v>
      </c>
      <c r="E10" s="5" t="s">
        <v>133</v>
      </c>
      <c r="F10" s="12">
        <v>5100</v>
      </c>
      <c r="G10" s="5" t="s">
        <v>134</v>
      </c>
      <c r="H10" s="9"/>
      <c r="I10" s="40"/>
      <c r="J10" s="71"/>
      <c r="K10" s="45"/>
      <c r="L10" s="11"/>
      <c r="M10" s="258"/>
    </row>
    <row r="11" spans="1:13" ht="24.75" customHeight="1">
      <c r="A11" s="5">
        <v>3</v>
      </c>
      <c r="B11" s="70"/>
      <c r="C11" s="4" t="s">
        <v>135</v>
      </c>
      <c r="D11" s="5" t="s">
        <v>136</v>
      </c>
      <c r="E11" s="5" t="s">
        <v>137</v>
      </c>
      <c r="F11" s="12">
        <v>10</v>
      </c>
      <c r="G11" s="5" t="s">
        <v>138</v>
      </c>
      <c r="H11" s="9"/>
      <c r="I11" s="40"/>
      <c r="J11" s="71"/>
      <c r="K11" s="45"/>
      <c r="L11" s="11"/>
      <c r="M11" s="258"/>
    </row>
    <row r="12" spans="1:13" ht="24.75" customHeight="1">
      <c r="A12" s="5">
        <v>4</v>
      </c>
      <c r="B12" s="70"/>
      <c r="C12" s="4" t="s">
        <v>139</v>
      </c>
      <c r="D12" s="5" t="s">
        <v>140</v>
      </c>
      <c r="E12" s="5" t="s">
        <v>56</v>
      </c>
      <c r="F12" s="12">
        <v>300</v>
      </c>
      <c r="G12" s="5" t="s">
        <v>141</v>
      </c>
      <c r="H12" s="9"/>
      <c r="I12" s="40"/>
      <c r="J12" s="71"/>
      <c r="K12" s="45"/>
      <c r="L12" s="11"/>
      <c r="M12" s="258"/>
    </row>
    <row r="13" spans="1:13" ht="24.75" customHeight="1">
      <c r="A13" s="5">
        <v>5</v>
      </c>
      <c r="B13" s="70"/>
      <c r="C13" s="4" t="s">
        <v>142</v>
      </c>
      <c r="D13" s="5" t="s">
        <v>143</v>
      </c>
      <c r="E13" s="5" t="s">
        <v>144</v>
      </c>
      <c r="F13" s="12">
        <v>20</v>
      </c>
      <c r="G13" s="5" t="s">
        <v>117</v>
      </c>
      <c r="H13" s="9"/>
      <c r="I13" s="40"/>
      <c r="J13" s="71"/>
      <c r="K13" s="45"/>
      <c r="L13" s="11"/>
      <c r="M13" s="258"/>
    </row>
    <row r="14" spans="1:13" ht="12.75">
      <c r="A14" s="18"/>
      <c r="B14" s="19"/>
      <c r="C14" s="25"/>
      <c r="D14" s="25"/>
      <c r="E14" s="25"/>
      <c r="F14" s="25"/>
      <c r="G14" s="25"/>
      <c r="H14" s="46"/>
      <c r="I14" s="19"/>
      <c r="J14" s="47" t="s">
        <v>30</v>
      </c>
      <c r="K14" s="61">
        <f>SUM(K9:K13)</f>
        <v>0</v>
      </c>
      <c r="L14" s="22"/>
      <c r="M14" s="259">
        <f>SUM(M9:M13)</f>
        <v>0</v>
      </c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32.25" customHeight="1">
      <c r="A16" s="2"/>
      <c r="B16" s="379" t="s">
        <v>31</v>
      </c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20" spans="2:6" ht="12.75" customHeight="1">
      <c r="B20" s="376"/>
      <c r="C20" s="376"/>
      <c r="D20" s="30"/>
      <c r="F20" s="31"/>
    </row>
    <row r="21" spans="4:6" ht="12.75">
      <c r="D21" s="30"/>
      <c r="F21" s="31"/>
    </row>
    <row r="22" spans="4:6" ht="12.75">
      <c r="D22" s="30"/>
      <c r="F22" s="31"/>
    </row>
    <row r="23" spans="4:6" ht="12.75">
      <c r="D23" s="30"/>
      <c r="F23" s="55"/>
    </row>
  </sheetData>
  <sheetProtection selectLockedCells="1" selectUnlockedCells="1"/>
  <mergeCells count="6">
    <mergeCell ref="B20:C20"/>
    <mergeCell ref="A1:M1"/>
    <mergeCell ref="A2:C2"/>
    <mergeCell ref="L2:M2"/>
    <mergeCell ref="A5:M5"/>
    <mergeCell ref="B16:M16"/>
  </mergeCells>
  <printOptions/>
  <pageMargins left="0.7875" right="0.78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5" sqref="A5:M5"/>
    </sheetView>
  </sheetViews>
  <sheetFormatPr defaultColWidth="9.140625" defaultRowHeight="12.75"/>
  <cols>
    <col min="1" max="1" width="6.57421875" style="0" customWidth="1"/>
    <col min="2" max="2" width="11.421875" style="0" customWidth="1"/>
    <col min="4" max="4" width="11.7109375" style="0" customWidth="1"/>
    <col min="7" max="7" width="11.57421875" style="0" customWidth="1"/>
  </cols>
  <sheetData>
    <row r="1" spans="4:11" ht="12.75">
      <c r="D1" s="416" t="s">
        <v>1092</v>
      </c>
      <c r="E1" s="416"/>
      <c r="F1" s="416"/>
      <c r="G1" s="416"/>
      <c r="H1" s="416"/>
      <c r="I1" s="416"/>
      <c r="J1" s="416"/>
      <c r="K1" s="416"/>
    </row>
    <row r="2" spans="1:13" ht="12.75">
      <c r="A2" s="389" t="s">
        <v>0</v>
      </c>
      <c r="B2" s="389"/>
      <c r="C2" s="389"/>
      <c r="D2" s="389"/>
      <c r="E2" s="68"/>
      <c r="F2" s="68"/>
      <c r="G2" s="68"/>
      <c r="H2" s="68"/>
      <c r="I2" s="68"/>
      <c r="J2" s="68"/>
      <c r="K2" s="68"/>
      <c r="L2" s="413" t="s">
        <v>1</v>
      </c>
      <c r="M2" s="413"/>
    </row>
    <row r="3" spans="1:13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46.5" customHeight="1">
      <c r="A5" s="382" t="s">
        <v>1217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7" spans="1:13" ht="60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.7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63.75">
      <c r="A9" s="8">
        <v>1</v>
      </c>
      <c r="B9" s="5"/>
      <c r="C9" s="355" t="s">
        <v>1115</v>
      </c>
      <c r="D9" s="365" t="s">
        <v>1116</v>
      </c>
      <c r="E9" s="366">
        <v>0.03</v>
      </c>
      <c r="F9" s="357" t="s">
        <v>1216</v>
      </c>
      <c r="G9" s="358" t="s">
        <v>1117</v>
      </c>
      <c r="H9" s="8"/>
      <c r="I9" s="8"/>
      <c r="J9" s="97"/>
      <c r="K9" s="10">
        <f>I9*J9</f>
        <v>0</v>
      </c>
      <c r="L9" s="11"/>
      <c r="M9" s="10"/>
    </row>
    <row r="10" spans="1:13" ht="12.75">
      <c r="A10" s="44"/>
      <c r="B10" s="71"/>
      <c r="C10" s="71"/>
      <c r="D10" s="71"/>
      <c r="E10" s="71"/>
      <c r="F10" s="71"/>
      <c r="G10" s="71"/>
      <c r="H10" s="71"/>
      <c r="I10" s="71"/>
      <c r="J10" s="71" t="s">
        <v>30</v>
      </c>
      <c r="K10" s="45">
        <f>SUM(K9:K9)</f>
        <v>0</v>
      </c>
      <c r="L10" s="71"/>
      <c r="M10" s="45">
        <f>SUM(M9:M9)</f>
        <v>0</v>
      </c>
    </row>
    <row r="11" spans="1:13" ht="12.75">
      <c r="A11" s="2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</row>
    <row r="12" spans="1:13" ht="30.75" customHeight="1">
      <c r="A12" s="2"/>
      <c r="B12" s="402" t="s">
        <v>31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</row>
  </sheetData>
  <sheetProtection/>
  <mergeCells count="5">
    <mergeCell ref="B12:M12"/>
    <mergeCell ref="D1:K1"/>
    <mergeCell ref="A2:D2"/>
    <mergeCell ref="L2:M2"/>
    <mergeCell ref="A5:M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J21" sqref="J21"/>
    </sheetView>
  </sheetViews>
  <sheetFormatPr defaultColWidth="9.140625" defaultRowHeight="12.75"/>
  <cols>
    <col min="3" max="3" width="11.140625" style="0" customWidth="1"/>
  </cols>
  <sheetData>
    <row r="1" spans="1:13" ht="12.75">
      <c r="A1" s="402" t="s">
        <v>0</v>
      </c>
      <c r="B1" s="402"/>
      <c r="C1" s="402"/>
      <c r="D1" s="2"/>
      <c r="E1" s="2"/>
      <c r="F1" s="2"/>
      <c r="G1" s="2"/>
      <c r="H1" s="2"/>
      <c r="I1" s="2"/>
      <c r="J1" s="2"/>
      <c r="K1" s="2"/>
      <c r="L1" s="406" t="s">
        <v>1</v>
      </c>
      <c r="M1" s="406"/>
    </row>
    <row r="2" spans="1:13" ht="12.7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59.25" customHeight="1">
      <c r="A4" s="420" t="s">
        <v>1218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</row>
    <row r="5" spans="1:13" ht="60">
      <c r="A5" s="4" t="s">
        <v>3</v>
      </c>
      <c r="B5" s="5" t="s">
        <v>4</v>
      </c>
      <c r="C5" s="5" t="s">
        <v>5</v>
      </c>
      <c r="D5" s="5" t="s">
        <v>6</v>
      </c>
      <c r="E5" s="5" t="s">
        <v>32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33</v>
      </c>
      <c r="K5" s="5" t="s">
        <v>13</v>
      </c>
      <c r="L5" s="5" t="s">
        <v>14</v>
      </c>
      <c r="M5" s="252" t="s">
        <v>15</v>
      </c>
    </row>
    <row r="6" spans="1:13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253">
        <v>13</v>
      </c>
    </row>
    <row r="7" spans="1:13" ht="24">
      <c r="A7" s="5">
        <v>2</v>
      </c>
      <c r="B7" s="199"/>
      <c r="C7" s="73" t="s">
        <v>1219</v>
      </c>
      <c r="D7" s="73" t="s">
        <v>154</v>
      </c>
      <c r="E7" s="73" t="s">
        <v>73</v>
      </c>
      <c r="F7" s="73">
        <v>672</v>
      </c>
      <c r="G7" s="74" t="s">
        <v>1220</v>
      </c>
      <c r="H7" s="76"/>
      <c r="I7" s="73"/>
      <c r="J7" s="84"/>
      <c r="K7" s="231">
        <f>I7*J7</f>
        <v>0</v>
      </c>
      <c r="L7" s="43"/>
      <c r="M7" s="231">
        <f>K7*8%+K7</f>
        <v>0</v>
      </c>
    </row>
    <row r="8" spans="1:13" ht="12.75">
      <c r="A8" s="73"/>
      <c r="B8" s="159"/>
      <c r="C8" s="159"/>
      <c r="D8" s="136"/>
      <c r="E8" s="136"/>
      <c r="F8" s="181"/>
      <c r="G8" s="159"/>
      <c r="H8" s="44"/>
      <c r="I8" s="136"/>
      <c r="J8" s="159"/>
      <c r="K8" s="231"/>
      <c r="L8" s="162"/>
      <c r="M8" s="231"/>
    </row>
    <row r="9" spans="1:13" ht="12.75">
      <c r="A9" s="18"/>
      <c r="B9" s="19"/>
      <c r="C9" s="19"/>
      <c r="D9" s="19"/>
      <c r="E9" s="19"/>
      <c r="F9" s="19"/>
      <c r="G9" s="19"/>
      <c r="H9" s="19"/>
      <c r="I9" s="19"/>
      <c r="J9" s="47" t="s">
        <v>30</v>
      </c>
      <c r="K9" s="60">
        <f>SUM(K7:K7)</f>
        <v>0</v>
      </c>
      <c r="L9" s="44"/>
      <c r="M9" s="48">
        <f>SUM(M7:M7)</f>
        <v>0</v>
      </c>
    </row>
    <row r="12" spans="2:13" ht="34.5" customHeight="1">
      <c r="B12" s="402" t="s">
        <v>31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</row>
  </sheetData>
  <sheetProtection/>
  <mergeCells count="4">
    <mergeCell ref="A1:C1"/>
    <mergeCell ref="L1:M1"/>
    <mergeCell ref="A4:M4"/>
    <mergeCell ref="B12:M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1">
      <selection activeCell="C9" sqref="C9:G9"/>
    </sheetView>
  </sheetViews>
  <sheetFormatPr defaultColWidth="11.57421875" defaultRowHeight="12.75"/>
  <cols>
    <col min="1" max="1" width="6.28125" style="0" customWidth="1"/>
    <col min="2" max="2" width="12.8515625" style="0" customWidth="1"/>
    <col min="3" max="3" width="22.710937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="68" customFormat="1" ht="12"/>
    <row r="5" spans="1:13" s="68" customFormat="1" ht="36.75" customHeight="1">
      <c r="A5" s="382" t="s">
        <v>1128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4" customHeight="1">
      <c r="A7" s="5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41.25" customHeight="1">
      <c r="A9" s="73">
        <v>1</v>
      </c>
      <c r="B9" s="74"/>
      <c r="C9" s="74" t="s">
        <v>145</v>
      </c>
      <c r="D9" s="73" t="s">
        <v>146</v>
      </c>
      <c r="E9" s="73" t="s">
        <v>147</v>
      </c>
      <c r="F9" s="75" t="s">
        <v>148</v>
      </c>
      <c r="G9" s="73" t="s">
        <v>19</v>
      </c>
      <c r="H9" s="76"/>
      <c r="I9" s="73"/>
      <c r="J9" s="76"/>
      <c r="K9" s="71"/>
      <c r="L9" s="11"/>
      <c r="M9" s="45"/>
    </row>
    <row r="10" spans="1:13" ht="12.75">
      <c r="A10" s="18"/>
      <c r="B10" s="19"/>
      <c r="C10" s="19"/>
      <c r="D10" s="19"/>
      <c r="E10" s="19"/>
      <c r="F10" s="19"/>
      <c r="G10" s="19"/>
      <c r="H10" s="19"/>
      <c r="I10" s="19"/>
      <c r="J10" s="47" t="s">
        <v>30</v>
      </c>
      <c r="K10" s="60">
        <f>SUM(K9:K9)</f>
        <v>0</v>
      </c>
      <c r="L10" s="44"/>
      <c r="M10" s="48">
        <f>SUM(M9:M9)</f>
        <v>0</v>
      </c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2.25" customHeight="1">
      <c r="A12" s="2"/>
      <c r="B12" s="369" t="s">
        <v>31</v>
      </c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.75">
      <c r="A16" s="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8" spans="2:6" ht="12.75" customHeight="1">
      <c r="B18" s="376"/>
      <c r="C18" s="376"/>
      <c r="D18" s="30"/>
      <c r="F18" s="31"/>
    </row>
    <row r="19" spans="4:6" ht="12.75">
      <c r="D19" s="30"/>
      <c r="F19" s="31"/>
    </row>
    <row r="20" spans="4:6" ht="12.75">
      <c r="D20" s="30"/>
      <c r="F20" s="31"/>
    </row>
    <row r="21" spans="4:6" ht="12.75">
      <c r="D21" s="30"/>
      <c r="F21" s="55"/>
    </row>
  </sheetData>
  <sheetProtection selectLockedCells="1" selectUnlockedCells="1"/>
  <mergeCells count="6">
    <mergeCell ref="B18:C18"/>
    <mergeCell ref="A1:M1"/>
    <mergeCell ref="A2:C2"/>
    <mergeCell ref="L2:M2"/>
    <mergeCell ref="A5:M5"/>
    <mergeCell ref="B12:M12"/>
  </mergeCells>
  <printOptions/>
  <pageMargins left="0.7875" right="0.7875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="90" zoomScaleNormal="90" zoomScalePageLayoutView="0" workbookViewId="0" topLeftCell="A1">
      <selection activeCell="A5" sqref="A5:M5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5.421875" style="0" customWidth="1"/>
    <col min="4" max="4" width="17.140625" style="0" customWidth="1"/>
    <col min="5" max="5" width="10.8515625" style="0" customWidth="1"/>
    <col min="6" max="6" width="12.140625" style="0" customWidth="1"/>
    <col min="7" max="7" width="13.8515625" style="0" customWidth="1"/>
    <col min="8" max="8" width="10.421875" style="0" customWidth="1"/>
    <col min="9" max="9" width="11.140625" style="0" customWidth="1"/>
    <col min="10" max="10" width="11.57421875" style="0" customWidth="1"/>
    <col min="11" max="11" width="9.421875" style="0" customWidth="1"/>
    <col min="12" max="12" width="11.421875" style="0" customWidth="1"/>
    <col min="13" max="13" width="11.85156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50.25" customHeight="1">
      <c r="A5" s="373" t="s">
        <v>1129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9.7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3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252" t="s">
        <v>15</v>
      </c>
    </row>
    <row r="8" spans="1:13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253">
        <v>13</v>
      </c>
    </row>
    <row r="9" spans="1:13" s="56" customFormat="1" ht="67.5" customHeight="1">
      <c r="A9" s="5">
        <v>1</v>
      </c>
      <c r="B9" s="77"/>
      <c r="C9" s="77" t="s">
        <v>149</v>
      </c>
      <c r="D9" s="5" t="s">
        <v>150</v>
      </c>
      <c r="E9" s="5" t="s">
        <v>151</v>
      </c>
      <c r="F9" s="78">
        <v>12</v>
      </c>
      <c r="G9" s="5" t="s">
        <v>152</v>
      </c>
      <c r="H9" s="78"/>
      <c r="I9" s="5"/>
      <c r="J9" s="10"/>
      <c r="K9" s="10">
        <f>I9*J9</f>
        <v>0</v>
      </c>
      <c r="L9" s="11"/>
      <c r="M9" s="254">
        <f>+K9*8%+K9</f>
        <v>0</v>
      </c>
    </row>
    <row r="10" spans="1:16" ht="12.75">
      <c r="A10" s="18"/>
      <c r="B10" s="19"/>
      <c r="C10" s="19"/>
      <c r="D10" s="19"/>
      <c r="E10" s="19"/>
      <c r="F10" s="19"/>
      <c r="G10" s="19"/>
      <c r="H10" s="19"/>
      <c r="I10" s="19"/>
      <c r="J10" s="47" t="s">
        <v>30</v>
      </c>
      <c r="K10" s="61">
        <f>SUM(K9:K9)</f>
        <v>0</v>
      </c>
      <c r="L10" s="22"/>
      <c r="M10" s="259">
        <f>M9</f>
        <v>0</v>
      </c>
      <c r="N10" s="383"/>
      <c r="O10" s="383"/>
      <c r="P10" s="383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5.25" customHeight="1">
      <c r="A12" s="2"/>
      <c r="B12" s="379" t="s">
        <v>31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6" spans="2:6" ht="12.75" customHeight="1">
      <c r="B16" s="376"/>
      <c r="C16" s="376"/>
      <c r="D16" s="30"/>
      <c r="F16" s="31"/>
    </row>
    <row r="17" spans="4:6" ht="12.75">
      <c r="D17" s="30"/>
      <c r="F17" s="31"/>
    </row>
    <row r="18" spans="4:6" ht="12.75">
      <c r="D18" s="30"/>
      <c r="F18" s="31"/>
    </row>
    <row r="19" spans="4:6" ht="12.75">
      <c r="D19" s="30"/>
      <c r="F19" s="55"/>
    </row>
  </sheetData>
  <sheetProtection selectLockedCells="1" selectUnlockedCells="1"/>
  <mergeCells count="7">
    <mergeCell ref="N10:P10"/>
    <mergeCell ref="B16:C16"/>
    <mergeCell ref="B12:M12"/>
    <mergeCell ref="A1:M1"/>
    <mergeCell ref="A2:C2"/>
    <mergeCell ref="L2:M2"/>
    <mergeCell ref="A5:M5"/>
  </mergeCells>
  <printOptions/>
  <pageMargins left="0.7875" right="0.7875" top="0.5902777777777778" bottom="0.5902777777777778" header="0.5118055555555555" footer="0.5118055555555555"/>
  <pageSetup fitToHeight="3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zoomScale="80" zoomScaleNormal="80" zoomScalePageLayoutView="0" workbookViewId="0" topLeftCell="A70">
      <selection activeCell="P16" sqref="P16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21.140625" style="0" customWidth="1"/>
    <col min="4" max="4" width="17.140625" style="0" customWidth="1"/>
    <col min="5" max="5" width="10.8515625" style="0" customWidth="1"/>
    <col min="6" max="6" width="12.140625" style="0" customWidth="1"/>
    <col min="7" max="7" width="13.8515625" style="0" customWidth="1"/>
    <col min="8" max="8" width="11.8515625" style="0" customWidth="1"/>
    <col min="9" max="9" width="11.140625" style="0" customWidth="1"/>
    <col min="10" max="10" width="11.57421875" style="80" customWidth="1"/>
    <col min="11" max="11" width="11.00390625" style="0" customWidth="1"/>
    <col min="12" max="12" width="11.421875" style="81" customWidth="1"/>
    <col min="13" max="13" width="11.85156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82"/>
      <c r="K4" s="2"/>
      <c r="L4" s="83"/>
      <c r="M4" s="2"/>
    </row>
    <row r="5" spans="1:13" ht="51.75" customHeight="1">
      <c r="A5" s="373" t="s">
        <v>1130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82"/>
      <c r="K6" s="2"/>
      <c r="L6" s="83"/>
      <c r="M6" s="2"/>
    </row>
    <row r="7" spans="1:13" ht="51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35" t="s">
        <v>9</v>
      </c>
      <c r="H7" s="5" t="s">
        <v>10</v>
      </c>
      <c r="I7" s="5" t="s">
        <v>11</v>
      </c>
      <c r="J7" s="84" t="s">
        <v>33</v>
      </c>
      <c r="K7" s="5" t="s">
        <v>13</v>
      </c>
      <c r="L7" s="5" t="s">
        <v>14</v>
      </c>
      <c r="M7" s="5" t="s">
        <v>15</v>
      </c>
    </row>
    <row r="8" spans="1:13" ht="12.75">
      <c r="A8" s="85">
        <v>1</v>
      </c>
      <c r="B8" s="7">
        <v>2</v>
      </c>
      <c r="C8" s="7">
        <v>3</v>
      </c>
      <c r="D8" s="85">
        <v>4</v>
      </c>
      <c r="E8" s="7">
        <v>5</v>
      </c>
      <c r="F8" s="7">
        <v>6</v>
      </c>
      <c r="G8" s="85">
        <v>7</v>
      </c>
      <c r="H8" s="7">
        <v>8</v>
      </c>
      <c r="I8" s="7">
        <v>9</v>
      </c>
      <c r="J8" s="86">
        <v>10</v>
      </c>
      <c r="K8" s="7">
        <v>11</v>
      </c>
      <c r="L8" s="7">
        <v>12</v>
      </c>
      <c r="M8" s="85">
        <v>13</v>
      </c>
    </row>
    <row r="9" spans="1:13" ht="24" customHeight="1">
      <c r="A9" s="5">
        <v>1</v>
      </c>
      <c r="B9" s="4"/>
      <c r="C9" s="4" t="s">
        <v>153</v>
      </c>
      <c r="D9" s="5" t="s">
        <v>154</v>
      </c>
      <c r="E9" s="5" t="s">
        <v>56</v>
      </c>
      <c r="F9" s="12">
        <v>9990</v>
      </c>
      <c r="G9" s="5" t="s">
        <v>155</v>
      </c>
      <c r="H9" s="9"/>
      <c r="I9" s="34"/>
      <c r="J9" s="45"/>
      <c r="K9" s="45"/>
      <c r="L9" s="11"/>
      <c r="M9" s="45"/>
    </row>
    <row r="10" spans="1:13" ht="24" customHeight="1">
      <c r="A10" s="5">
        <v>3</v>
      </c>
      <c r="B10" s="88"/>
      <c r="C10" s="88" t="s">
        <v>157</v>
      </c>
      <c r="D10" s="35" t="s">
        <v>158</v>
      </c>
      <c r="E10" s="35" t="s">
        <v>156</v>
      </c>
      <c r="F10" s="12">
        <v>11100</v>
      </c>
      <c r="G10" s="35" t="s">
        <v>159</v>
      </c>
      <c r="H10" s="9"/>
      <c r="I10" s="89"/>
      <c r="J10" s="90"/>
      <c r="K10" s="45"/>
      <c r="L10" s="91"/>
      <c r="M10" s="45"/>
    </row>
    <row r="11" spans="1:13" ht="24" customHeight="1">
      <c r="A11" s="5">
        <v>4</v>
      </c>
      <c r="B11" s="4"/>
      <c r="C11" s="4" t="s">
        <v>160</v>
      </c>
      <c r="D11" s="5" t="s">
        <v>51</v>
      </c>
      <c r="E11" s="5" t="s">
        <v>161</v>
      </c>
      <c r="F11" s="12">
        <v>240</v>
      </c>
      <c r="G11" s="5">
        <v>60</v>
      </c>
      <c r="H11" s="9"/>
      <c r="I11" s="34"/>
      <c r="J11" s="45"/>
      <c r="K11" s="45"/>
      <c r="L11" s="11"/>
      <c r="M11" s="45"/>
    </row>
    <row r="12" spans="1:13" ht="24" customHeight="1">
      <c r="A12" s="5">
        <v>5</v>
      </c>
      <c r="B12" s="4"/>
      <c r="C12" s="4" t="s">
        <v>160</v>
      </c>
      <c r="D12" s="5" t="s">
        <v>51</v>
      </c>
      <c r="E12" s="5" t="s">
        <v>162</v>
      </c>
      <c r="F12" s="12">
        <v>1020</v>
      </c>
      <c r="G12" s="5">
        <v>60</v>
      </c>
      <c r="H12" s="9"/>
      <c r="I12" s="34"/>
      <c r="J12" s="45"/>
      <c r="K12" s="45"/>
      <c r="L12" s="11"/>
      <c r="M12" s="45"/>
    </row>
    <row r="13" spans="1:13" ht="24" customHeight="1">
      <c r="A13" s="5">
        <v>6</v>
      </c>
      <c r="B13" s="4"/>
      <c r="C13" s="4" t="s">
        <v>160</v>
      </c>
      <c r="D13" s="5" t="s">
        <v>115</v>
      </c>
      <c r="E13" s="5" t="s">
        <v>163</v>
      </c>
      <c r="F13" s="12" t="s">
        <v>164</v>
      </c>
      <c r="G13" s="5" t="s">
        <v>165</v>
      </c>
      <c r="H13" s="9"/>
      <c r="I13" s="34"/>
      <c r="J13" s="45"/>
      <c r="K13" s="45"/>
      <c r="L13" s="11"/>
      <c r="M13" s="45"/>
    </row>
    <row r="14" spans="1:13" ht="24" customHeight="1">
      <c r="A14" s="5">
        <v>7</v>
      </c>
      <c r="B14" s="4"/>
      <c r="C14" s="4" t="s">
        <v>166</v>
      </c>
      <c r="D14" s="5" t="s">
        <v>51</v>
      </c>
      <c r="E14" s="5" t="s">
        <v>167</v>
      </c>
      <c r="F14" s="12">
        <v>800</v>
      </c>
      <c r="G14" s="5">
        <v>50</v>
      </c>
      <c r="H14" s="9"/>
      <c r="I14" s="34"/>
      <c r="J14" s="45"/>
      <c r="K14" s="45"/>
      <c r="L14" s="11"/>
      <c r="M14" s="45"/>
    </row>
    <row r="15" spans="1:13" ht="24" customHeight="1">
      <c r="A15" s="5">
        <v>8</v>
      </c>
      <c r="B15" s="4"/>
      <c r="C15" s="4" t="s">
        <v>168</v>
      </c>
      <c r="D15" s="5" t="s">
        <v>169</v>
      </c>
      <c r="E15" s="14">
        <v>0.0025</v>
      </c>
      <c r="F15" s="12" t="s">
        <v>29</v>
      </c>
      <c r="G15" s="5" t="s">
        <v>170</v>
      </c>
      <c r="H15" s="9"/>
      <c r="I15" s="34"/>
      <c r="J15" s="45"/>
      <c r="K15" s="45"/>
      <c r="L15" s="11"/>
      <c r="M15" s="45"/>
    </row>
    <row r="16" spans="1:13" ht="24" customHeight="1">
      <c r="A16" s="5">
        <v>9</v>
      </c>
      <c r="B16" s="4"/>
      <c r="C16" s="4" t="s">
        <v>171</v>
      </c>
      <c r="D16" s="5" t="s">
        <v>143</v>
      </c>
      <c r="E16" s="5" t="s">
        <v>172</v>
      </c>
      <c r="F16" s="12">
        <v>1030</v>
      </c>
      <c r="G16" s="5" t="s">
        <v>82</v>
      </c>
      <c r="H16" s="9"/>
      <c r="I16" s="34"/>
      <c r="J16" s="45"/>
      <c r="K16" s="45"/>
      <c r="L16" s="11"/>
      <c r="M16" s="45"/>
    </row>
    <row r="17" spans="1:13" ht="24" customHeight="1">
      <c r="A17" s="5">
        <v>10</v>
      </c>
      <c r="B17" s="4"/>
      <c r="C17" s="4" t="s">
        <v>173</v>
      </c>
      <c r="D17" s="5" t="s">
        <v>51</v>
      </c>
      <c r="E17" s="5" t="s">
        <v>67</v>
      </c>
      <c r="F17" s="12">
        <v>60</v>
      </c>
      <c r="G17" s="5">
        <v>30</v>
      </c>
      <c r="H17" s="9"/>
      <c r="I17" s="34"/>
      <c r="J17" s="45"/>
      <c r="K17" s="45"/>
      <c r="L17" s="11"/>
      <c r="M17" s="45"/>
    </row>
    <row r="18" spans="1:13" ht="24" customHeight="1">
      <c r="A18" s="5">
        <v>11</v>
      </c>
      <c r="B18" s="4"/>
      <c r="C18" s="4" t="s">
        <v>174</v>
      </c>
      <c r="D18" s="5" t="s">
        <v>35</v>
      </c>
      <c r="E18" s="5" t="s">
        <v>175</v>
      </c>
      <c r="F18" s="12">
        <v>6150</v>
      </c>
      <c r="G18" s="5" t="s">
        <v>176</v>
      </c>
      <c r="H18" s="9"/>
      <c r="I18" s="34"/>
      <c r="J18" s="45"/>
      <c r="K18" s="45"/>
      <c r="L18" s="11"/>
      <c r="M18" s="45"/>
    </row>
    <row r="19" spans="1:13" ht="24" customHeight="1">
      <c r="A19" s="5">
        <v>12</v>
      </c>
      <c r="B19" s="4"/>
      <c r="C19" s="4" t="s">
        <v>174</v>
      </c>
      <c r="D19" s="5" t="s">
        <v>51</v>
      </c>
      <c r="E19" s="5" t="s">
        <v>67</v>
      </c>
      <c r="F19" s="12">
        <v>7290</v>
      </c>
      <c r="G19" s="5">
        <v>30</v>
      </c>
      <c r="H19" s="9"/>
      <c r="I19" s="34"/>
      <c r="J19" s="45"/>
      <c r="K19" s="45"/>
      <c r="L19" s="11"/>
      <c r="M19" s="45"/>
    </row>
    <row r="20" spans="1:13" ht="24" customHeight="1">
      <c r="A20" s="5">
        <v>13</v>
      </c>
      <c r="B20" s="4"/>
      <c r="C20" s="4" t="s">
        <v>177</v>
      </c>
      <c r="D20" s="5" t="s">
        <v>154</v>
      </c>
      <c r="E20" s="5" t="s">
        <v>167</v>
      </c>
      <c r="F20" s="12">
        <v>60</v>
      </c>
      <c r="G20" s="5">
        <v>30</v>
      </c>
      <c r="H20" s="9"/>
      <c r="I20" s="34"/>
      <c r="J20" s="45"/>
      <c r="K20" s="45"/>
      <c r="L20" s="11"/>
      <c r="M20" s="45"/>
    </row>
    <row r="21" spans="1:13" ht="24" customHeight="1">
      <c r="A21" s="5">
        <v>14</v>
      </c>
      <c r="B21" s="4"/>
      <c r="C21" s="4" t="s">
        <v>177</v>
      </c>
      <c r="D21" s="5" t="s">
        <v>178</v>
      </c>
      <c r="E21" s="5" t="s">
        <v>179</v>
      </c>
      <c r="F21" s="12">
        <v>180</v>
      </c>
      <c r="G21" s="5">
        <v>30</v>
      </c>
      <c r="H21" s="9"/>
      <c r="I21" s="34"/>
      <c r="J21" s="45"/>
      <c r="K21" s="45"/>
      <c r="L21" s="11"/>
      <c r="M21" s="45"/>
    </row>
    <row r="22" spans="1:13" ht="24" customHeight="1">
      <c r="A22" s="5">
        <v>15</v>
      </c>
      <c r="B22" s="4"/>
      <c r="C22" s="4" t="s">
        <v>177</v>
      </c>
      <c r="D22" s="5" t="s">
        <v>178</v>
      </c>
      <c r="E22" s="5" t="s">
        <v>180</v>
      </c>
      <c r="F22" s="12">
        <v>270</v>
      </c>
      <c r="G22" s="5">
        <v>30</v>
      </c>
      <c r="H22" s="9"/>
      <c r="I22" s="34"/>
      <c r="J22" s="45"/>
      <c r="K22" s="45"/>
      <c r="L22" s="11"/>
      <c r="M22" s="45"/>
    </row>
    <row r="23" spans="1:13" ht="24" customHeight="1">
      <c r="A23" s="5">
        <v>16</v>
      </c>
      <c r="B23" s="4"/>
      <c r="C23" s="4" t="s">
        <v>181</v>
      </c>
      <c r="D23" s="5" t="s">
        <v>51</v>
      </c>
      <c r="E23" s="5" t="s">
        <v>182</v>
      </c>
      <c r="F23" s="12">
        <v>720</v>
      </c>
      <c r="G23" s="5">
        <v>30</v>
      </c>
      <c r="H23" s="9"/>
      <c r="I23" s="34"/>
      <c r="J23" s="45"/>
      <c r="K23" s="45"/>
      <c r="L23" s="11"/>
      <c r="M23" s="45"/>
    </row>
    <row r="24" spans="1:13" ht="24" customHeight="1">
      <c r="A24" s="5">
        <v>17</v>
      </c>
      <c r="B24" s="4"/>
      <c r="C24" s="4" t="s">
        <v>160</v>
      </c>
      <c r="D24" s="5" t="s">
        <v>35</v>
      </c>
      <c r="E24" s="5" t="s">
        <v>183</v>
      </c>
      <c r="F24" s="12">
        <v>24</v>
      </c>
      <c r="G24" s="5" t="s">
        <v>184</v>
      </c>
      <c r="H24" s="9"/>
      <c r="I24" s="34"/>
      <c r="J24" s="45"/>
      <c r="K24" s="45"/>
      <c r="L24" s="11"/>
      <c r="M24" s="45"/>
    </row>
    <row r="25" spans="1:13" ht="24" customHeight="1">
      <c r="A25" s="5">
        <v>18</v>
      </c>
      <c r="B25" s="4"/>
      <c r="C25" s="4" t="s">
        <v>181</v>
      </c>
      <c r="D25" s="5" t="s">
        <v>51</v>
      </c>
      <c r="E25" s="5" t="s">
        <v>185</v>
      </c>
      <c r="F25" s="12">
        <v>720</v>
      </c>
      <c r="G25" s="5">
        <v>30</v>
      </c>
      <c r="H25" s="9"/>
      <c r="I25" s="34"/>
      <c r="J25" s="45"/>
      <c r="K25" s="45"/>
      <c r="L25" s="11"/>
      <c r="M25" s="45"/>
    </row>
    <row r="26" spans="1:13" ht="24" customHeight="1">
      <c r="A26" s="5">
        <v>19</v>
      </c>
      <c r="B26" s="4"/>
      <c r="C26" s="4" t="s">
        <v>186</v>
      </c>
      <c r="D26" s="5" t="s">
        <v>35</v>
      </c>
      <c r="E26" s="5" t="s">
        <v>187</v>
      </c>
      <c r="F26" s="12">
        <v>1680</v>
      </c>
      <c r="G26" s="5" t="s">
        <v>117</v>
      </c>
      <c r="H26" s="9"/>
      <c r="I26" s="34"/>
      <c r="J26" s="45"/>
      <c r="K26" s="45"/>
      <c r="L26" s="11"/>
      <c r="M26" s="45"/>
    </row>
    <row r="27" spans="1:13" ht="24" customHeight="1">
      <c r="A27" s="5">
        <v>20</v>
      </c>
      <c r="B27" s="4"/>
      <c r="C27" s="4" t="s">
        <v>188</v>
      </c>
      <c r="D27" s="5" t="s">
        <v>189</v>
      </c>
      <c r="E27" s="5" t="s">
        <v>29</v>
      </c>
      <c r="F27" s="12">
        <v>4600</v>
      </c>
      <c r="G27" s="5" t="s">
        <v>190</v>
      </c>
      <c r="H27" s="9"/>
      <c r="I27" s="34"/>
      <c r="J27" s="45"/>
      <c r="K27" s="45"/>
      <c r="L27" s="11"/>
      <c r="M27" s="45"/>
    </row>
    <row r="28" spans="1:13" ht="24" customHeight="1">
      <c r="A28" s="5">
        <v>21</v>
      </c>
      <c r="B28" s="4"/>
      <c r="C28" s="4" t="s">
        <v>188</v>
      </c>
      <c r="D28" s="5" t="s">
        <v>189</v>
      </c>
      <c r="E28" s="5" t="s">
        <v>170</v>
      </c>
      <c r="F28" s="12">
        <v>400</v>
      </c>
      <c r="G28" s="5" t="s">
        <v>190</v>
      </c>
      <c r="H28" s="9"/>
      <c r="I28" s="34"/>
      <c r="J28" s="45"/>
      <c r="K28" s="45"/>
      <c r="L28" s="11"/>
      <c r="M28" s="45"/>
    </row>
    <row r="29" spans="1:13" ht="24" customHeight="1">
      <c r="A29" s="5">
        <v>22</v>
      </c>
      <c r="B29" s="4"/>
      <c r="C29" s="4" t="s">
        <v>191</v>
      </c>
      <c r="D29" s="5" t="s">
        <v>35</v>
      </c>
      <c r="E29" s="5" t="s">
        <v>192</v>
      </c>
      <c r="F29" s="12">
        <v>3300</v>
      </c>
      <c r="G29" s="5" t="s">
        <v>190</v>
      </c>
      <c r="H29" s="9"/>
      <c r="I29" s="34"/>
      <c r="J29" s="45"/>
      <c r="K29" s="45"/>
      <c r="L29" s="11"/>
      <c r="M29" s="45"/>
    </row>
    <row r="30" spans="1:13" ht="24" customHeight="1">
      <c r="A30" s="5">
        <v>23</v>
      </c>
      <c r="B30" s="4"/>
      <c r="C30" s="4" t="s">
        <v>191</v>
      </c>
      <c r="D30" s="5" t="s">
        <v>35</v>
      </c>
      <c r="E30" s="5" t="s">
        <v>193</v>
      </c>
      <c r="F30" s="12">
        <v>16200</v>
      </c>
      <c r="G30" s="5" t="s">
        <v>190</v>
      </c>
      <c r="H30" s="9"/>
      <c r="I30" s="34"/>
      <c r="J30" s="45"/>
      <c r="K30" s="45"/>
      <c r="L30" s="11"/>
      <c r="M30" s="45"/>
    </row>
    <row r="31" spans="1:13" ht="24" customHeight="1">
      <c r="A31" s="5">
        <v>24</v>
      </c>
      <c r="B31" s="4"/>
      <c r="C31" s="4" t="s">
        <v>194</v>
      </c>
      <c r="D31" s="5" t="s">
        <v>154</v>
      </c>
      <c r="E31" s="5" t="s">
        <v>195</v>
      </c>
      <c r="F31" s="12">
        <v>150</v>
      </c>
      <c r="G31" s="5" t="s">
        <v>196</v>
      </c>
      <c r="H31" s="9"/>
      <c r="I31" s="34"/>
      <c r="J31" s="45"/>
      <c r="K31" s="45"/>
      <c r="L31" s="11"/>
      <c r="M31" s="45"/>
    </row>
    <row r="32" spans="1:13" ht="24" customHeight="1">
      <c r="A32" s="5">
        <v>25</v>
      </c>
      <c r="B32" s="4"/>
      <c r="C32" s="4" t="s">
        <v>197</v>
      </c>
      <c r="D32" s="5" t="s">
        <v>51</v>
      </c>
      <c r="E32" s="5" t="s">
        <v>195</v>
      </c>
      <c r="F32" s="12">
        <v>6420</v>
      </c>
      <c r="G32" s="5" t="s">
        <v>196</v>
      </c>
      <c r="H32" s="9"/>
      <c r="I32" s="34"/>
      <c r="J32" s="45"/>
      <c r="K32" s="45"/>
      <c r="L32" s="11"/>
      <c r="M32" s="45"/>
    </row>
    <row r="33" spans="1:13" ht="24" customHeight="1">
      <c r="A33" s="5">
        <v>26</v>
      </c>
      <c r="B33" s="4"/>
      <c r="C33" s="4" t="s">
        <v>198</v>
      </c>
      <c r="D33" s="5" t="s">
        <v>51</v>
      </c>
      <c r="E33" s="5" t="s">
        <v>73</v>
      </c>
      <c r="F33" s="12">
        <v>1000</v>
      </c>
      <c r="G33" s="5" t="s">
        <v>75</v>
      </c>
      <c r="H33" s="9"/>
      <c r="I33" s="34"/>
      <c r="J33" s="45"/>
      <c r="K33" s="45"/>
      <c r="L33" s="11"/>
      <c r="M33" s="45"/>
    </row>
    <row r="34" spans="1:13" ht="24" customHeight="1">
      <c r="A34" s="5">
        <v>27</v>
      </c>
      <c r="B34" s="4"/>
      <c r="C34" s="4" t="s">
        <v>198</v>
      </c>
      <c r="D34" s="5" t="s">
        <v>35</v>
      </c>
      <c r="E34" s="92" t="s">
        <v>199</v>
      </c>
      <c r="F34" s="12">
        <v>960</v>
      </c>
      <c r="G34" s="5" t="s">
        <v>82</v>
      </c>
      <c r="H34" s="9"/>
      <c r="I34" s="34"/>
      <c r="J34" s="45"/>
      <c r="K34" s="45"/>
      <c r="L34" s="11"/>
      <c r="M34" s="45"/>
    </row>
    <row r="35" spans="1:13" ht="24" customHeight="1">
      <c r="A35" s="5">
        <v>28</v>
      </c>
      <c r="B35" s="4"/>
      <c r="C35" s="4" t="s">
        <v>200</v>
      </c>
      <c r="D35" s="5" t="s">
        <v>201</v>
      </c>
      <c r="E35" s="5" t="s">
        <v>52</v>
      </c>
      <c r="F35" s="12">
        <v>20</v>
      </c>
      <c r="G35" s="5" t="s">
        <v>202</v>
      </c>
      <c r="H35" s="9"/>
      <c r="I35" s="34"/>
      <c r="J35" s="45"/>
      <c r="K35" s="45"/>
      <c r="L35" s="11"/>
      <c r="M35" s="45"/>
    </row>
    <row r="36" spans="1:13" ht="24" customHeight="1">
      <c r="A36" s="5">
        <v>29</v>
      </c>
      <c r="B36" s="4"/>
      <c r="C36" s="4" t="s">
        <v>200</v>
      </c>
      <c r="D36" s="5" t="s">
        <v>51</v>
      </c>
      <c r="E36" s="5" t="s">
        <v>203</v>
      </c>
      <c r="F36" s="12">
        <v>3400</v>
      </c>
      <c r="G36" s="5" t="s">
        <v>204</v>
      </c>
      <c r="H36" s="9"/>
      <c r="I36" s="34"/>
      <c r="J36" s="45"/>
      <c r="K36" s="45"/>
      <c r="L36" s="11"/>
      <c r="M36" s="45"/>
    </row>
    <row r="37" spans="1:13" ht="24" customHeight="1">
      <c r="A37" s="5">
        <v>30</v>
      </c>
      <c r="B37" s="4"/>
      <c r="C37" s="4" t="s">
        <v>200</v>
      </c>
      <c r="D37" s="5" t="s">
        <v>205</v>
      </c>
      <c r="E37" s="5" t="s">
        <v>206</v>
      </c>
      <c r="F37" s="12" t="s">
        <v>207</v>
      </c>
      <c r="G37" s="5" t="s">
        <v>61</v>
      </c>
      <c r="H37" s="9"/>
      <c r="I37" s="34"/>
      <c r="J37" s="45"/>
      <c r="K37" s="45"/>
      <c r="L37" s="11"/>
      <c r="M37" s="45"/>
    </row>
    <row r="38" spans="1:13" ht="24" customHeight="1">
      <c r="A38" s="5">
        <v>31</v>
      </c>
      <c r="B38" s="4"/>
      <c r="C38" s="4" t="s">
        <v>208</v>
      </c>
      <c r="D38" s="5" t="s">
        <v>35</v>
      </c>
      <c r="E38" s="5" t="s">
        <v>209</v>
      </c>
      <c r="F38" s="12">
        <v>120</v>
      </c>
      <c r="G38" s="5" t="s">
        <v>210</v>
      </c>
      <c r="H38" s="9"/>
      <c r="I38" s="34"/>
      <c r="J38" s="45"/>
      <c r="K38" s="45"/>
      <c r="L38" s="11"/>
      <c r="M38" s="45"/>
    </row>
    <row r="39" spans="1:13" ht="24" customHeight="1">
      <c r="A39" s="5">
        <v>32</v>
      </c>
      <c r="B39" s="4"/>
      <c r="C39" s="4" t="s">
        <v>211</v>
      </c>
      <c r="D39" s="5" t="s">
        <v>154</v>
      </c>
      <c r="E39" s="5" t="s">
        <v>212</v>
      </c>
      <c r="F39" s="12">
        <v>720</v>
      </c>
      <c r="G39" s="5" t="s">
        <v>213</v>
      </c>
      <c r="H39" s="9"/>
      <c r="I39" s="34"/>
      <c r="J39" s="45"/>
      <c r="K39" s="45"/>
      <c r="L39" s="11"/>
      <c r="M39" s="45"/>
    </row>
    <row r="40" spans="1:13" ht="24" customHeight="1">
      <c r="A40" s="5">
        <v>33</v>
      </c>
      <c r="B40" s="4"/>
      <c r="C40" s="4" t="s">
        <v>211</v>
      </c>
      <c r="D40" s="5" t="s">
        <v>154</v>
      </c>
      <c r="E40" s="5" t="s">
        <v>214</v>
      </c>
      <c r="F40" s="12">
        <v>40</v>
      </c>
      <c r="G40" s="5" t="s">
        <v>204</v>
      </c>
      <c r="H40" s="9"/>
      <c r="I40" s="34"/>
      <c r="J40" s="45"/>
      <c r="K40" s="45"/>
      <c r="L40" s="11"/>
      <c r="M40" s="45"/>
    </row>
    <row r="41" spans="1:13" ht="24" customHeight="1">
      <c r="A41" s="5">
        <v>34</v>
      </c>
      <c r="B41" s="4"/>
      <c r="C41" s="4" t="s">
        <v>215</v>
      </c>
      <c r="D41" s="5" t="s">
        <v>51</v>
      </c>
      <c r="E41" s="5" t="s">
        <v>179</v>
      </c>
      <c r="F41" s="12">
        <v>1080</v>
      </c>
      <c r="G41" s="5" t="s">
        <v>213</v>
      </c>
      <c r="H41" s="9"/>
      <c r="I41" s="34"/>
      <c r="J41" s="45"/>
      <c r="K41" s="45"/>
      <c r="L41" s="11"/>
      <c r="M41" s="45"/>
    </row>
    <row r="42" spans="1:13" ht="24" customHeight="1">
      <c r="A42" s="5">
        <v>35</v>
      </c>
      <c r="B42" s="4"/>
      <c r="C42" s="4" t="s">
        <v>215</v>
      </c>
      <c r="D42" s="5" t="s">
        <v>35</v>
      </c>
      <c r="E42" s="5" t="s">
        <v>216</v>
      </c>
      <c r="F42" s="12">
        <v>10</v>
      </c>
      <c r="G42" s="5" t="s">
        <v>82</v>
      </c>
      <c r="H42" s="9"/>
      <c r="I42" s="34"/>
      <c r="J42" s="45"/>
      <c r="K42" s="45"/>
      <c r="L42" s="11"/>
      <c r="M42" s="45"/>
    </row>
    <row r="43" spans="1:13" ht="24" customHeight="1">
      <c r="A43" s="5">
        <v>36</v>
      </c>
      <c r="B43" s="4"/>
      <c r="C43" s="4" t="s">
        <v>215</v>
      </c>
      <c r="D43" s="5" t="s">
        <v>35</v>
      </c>
      <c r="E43" s="5" t="s">
        <v>217</v>
      </c>
      <c r="F43" s="12">
        <v>80</v>
      </c>
      <c r="G43" s="5" t="s">
        <v>117</v>
      </c>
      <c r="H43" s="9"/>
      <c r="I43" s="34"/>
      <c r="J43" s="45"/>
      <c r="K43" s="45"/>
      <c r="L43" s="11"/>
      <c r="M43" s="45"/>
    </row>
    <row r="44" spans="1:13" ht="24" customHeight="1">
      <c r="A44" s="5">
        <v>37</v>
      </c>
      <c r="B44" s="4"/>
      <c r="C44" s="4" t="s">
        <v>218</v>
      </c>
      <c r="D44" s="5" t="s">
        <v>219</v>
      </c>
      <c r="E44" s="5" t="s">
        <v>71</v>
      </c>
      <c r="F44" s="12">
        <v>20100</v>
      </c>
      <c r="G44" s="5" t="s">
        <v>220</v>
      </c>
      <c r="H44" s="9"/>
      <c r="I44" s="34"/>
      <c r="J44" s="45"/>
      <c r="K44" s="45"/>
      <c r="L44" s="11"/>
      <c r="M44" s="45"/>
    </row>
    <row r="45" spans="1:13" ht="24" customHeight="1">
      <c r="A45" s="5">
        <v>38</v>
      </c>
      <c r="B45" s="4"/>
      <c r="C45" s="4" t="s">
        <v>218</v>
      </c>
      <c r="D45" s="5" t="s">
        <v>221</v>
      </c>
      <c r="E45" s="5" t="s">
        <v>214</v>
      </c>
      <c r="F45" s="12">
        <v>510</v>
      </c>
      <c r="G45" s="5" t="s">
        <v>222</v>
      </c>
      <c r="H45" s="9"/>
      <c r="I45" s="34"/>
      <c r="J45" s="45"/>
      <c r="K45" s="45"/>
      <c r="L45" s="11"/>
      <c r="M45" s="45"/>
    </row>
    <row r="46" spans="1:13" ht="24" customHeight="1">
      <c r="A46" s="5">
        <v>39</v>
      </c>
      <c r="B46" s="4"/>
      <c r="C46" s="4" t="s">
        <v>218</v>
      </c>
      <c r="D46" s="5" t="s">
        <v>219</v>
      </c>
      <c r="E46" s="5" t="s">
        <v>52</v>
      </c>
      <c r="F46" s="12">
        <v>40</v>
      </c>
      <c r="G46" s="5" t="s">
        <v>204</v>
      </c>
      <c r="H46" s="9"/>
      <c r="I46" s="34"/>
      <c r="J46" s="45"/>
      <c r="K46" s="45"/>
      <c r="L46" s="11"/>
      <c r="M46" s="45"/>
    </row>
    <row r="47" spans="1:13" ht="24" customHeight="1">
      <c r="A47" s="5">
        <v>40</v>
      </c>
      <c r="B47" s="4"/>
      <c r="C47" s="4" t="s">
        <v>223</v>
      </c>
      <c r="D47" s="5" t="s">
        <v>224</v>
      </c>
      <c r="E47" s="5" t="s">
        <v>195</v>
      </c>
      <c r="F47" s="12">
        <v>880</v>
      </c>
      <c r="G47" s="5" t="s">
        <v>204</v>
      </c>
      <c r="H47" s="9"/>
      <c r="I47" s="34"/>
      <c r="J47" s="45"/>
      <c r="K47" s="45"/>
      <c r="L47" s="11"/>
      <c r="M47" s="45"/>
    </row>
    <row r="48" spans="1:13" ht="24" customHeight="1">
      <c r="A48" s="5">
        <v>41</v>
      </c>
      <c r="B48" s="4"/>
      <c r="C48" s="4" t="s">
        <v>225</v>
      </c>
      <c r="D48" s="5" t="s">
        <v>35</v>
      </c>
      <c r="E48" s="5" t="s">
        <v>226</v>
      </c>
      <c r="F48" s="12">
        <v>5415</v>
      </c>
      <c r="G48" s="5" t="s">
        <v>82</v>
      </c>
      <c r="H48" s="9"/>
      <c r="I48" s="34"/>
      <c r="J48" s="45"/>
      <c r="K48" s="45"/>
      <c r="L48" s="11"/>
      <c r="M48" s="45"/>
    </row>
    <row r="49" spans="1:13" ht="24" customHeight="1">
      <c r="A49" s="5">
        <v>42</v>
      </c>
      <c r="B49" s="4"/>
      <c r="C49" s="4" t="s">
        <v>227</v>
      </c>
      <c r="D49" s="5" t="s">
        <v>51</v>
      </c>
      <c r="E49" s="5" t="s">
        <v>52</v>
      </c>
      <c r="F49" s="12">
        <v>3024</v>
      </c>
      <c r="G49" s="5" t="s">
        <v>228</v>
      </c>
      <c r="H49" s="9"/>
      <c r="I49" s="34"/>
      <c r="J49" s="45"/>
      <c r="K49" s="45"/>
      <c r="L49" s="11"/>
      <c r="M49" s="45"/>
    </row>
    <row r="50" spans="1:13" ht="24" customHeight="1">
      <c r="A50" s="5">
        <v>43</v>
      </c>
      <c r="B50" s="4"/>
      <c r="C50" s="4" t="s">
        <v>229</v>
      </c>
      <c r="D50" s="5" t="s">
        <v>51</v>
      </c>
      <c r="E50" s="5" t="s">
        <v>203</v>
      </c>
      <c r="F50" s="12">
        <v>6</v>
      </c>
      <c r="G50" s="5" t="s">
        <v>230</v>
      </c>
      <c r="H50" s="9"/>
      <c r="I50" s="34"/>
      <c r="J50" s="45"/>
      <c r="K50" s="45"/>
      <c r="L50" s="11"/>
      <c r="M50" s="45"/>
    </row>
    <row r="51" spans="1:13" ht="24" customHeight="1">
      <c r="A51" s="5">
        <v>44</v>
      </c>
      <c r="B51" s="4"/>
      <c r="C51" s="4" t="s">
        <v>231</v>
      </c>
      <c r="D51" s="5" t="s">
        <v>51</v>
      </c>
      <c r="E51" s="5" t="s">
        <v>73</v>
      </c>
      <c r="F51" s="12">
        <v>672</v>
      </c>
      <c r="G51" s="5" t="s">
        <v>232</v>
      </c>
      <c r="H51" s="9"/>
      <c r="I51" s="34"/>
      <c r="J51" s="45"/>
      <c r="K51" s="45"/>
      <c r="L51" s="11"/>
      <c r="M51" s="45"/>
    </row>
    <row r="52" spans="1:13" ht="24" customHeight="1">
      <c r="A52" s="5">
        <v>45</v>
      </c>
      <c r="B52" s="4"/>
      <c r="C52" s="4" t="s">
        <v>231</v>
      </c>
      <c r="D52" s="5" t="s">
        <v>51</v>
      </c>
      <c r="E52" s="5" t="s">
        <v>65</v>
      </c>
      <c r="F52" s="12">
        <v>2352</v>
      </c>
      <c r="G52" s="5" t="s">
        <v>232</v>
      </c>
      <c r="H52" s="9"/>
      <c r="I52" s="34"/>
      <c r="J52" s="45"/>
      <c r="K52" s="45"/>
      <c r="L52" s="11"/>
      <c r="M52" s="45"/>
    </row>
    <row r="53" spans="1:13" ht="24" customHeight="1">
      <c r="A53" s="5">
        <v>46</v>
      </c>
      <c r="B53" s="4"/>
      <c r="C53" s="4" t="s">
        <v>231</v>
      </c>
      <c r="D53" s="5" t="s">
        <v>51</v>
      </c>
      <c r="E53" s="5" t="s">
        <v>67</v>
      </c>
      <c r="F53" s="12">
        <v>84</v>
      </c>
      <c r="G53" s="5" t="s">
        <v>232</v>
      </c>
      <c r="H53" s="9"/>
      <c r="I53" s="34"/>
      <c r="J53" s="45"/>
      <c r="K53" s="45"/>
      <c r="L53" s="11"/>
      <c r="M53" s="45"/>
    </row>
    <row r="54" spans="1:13" ht="24" customHeight="1">
      <c r="A54" s="5">
        <v>47</v>
      </c>
      <c r="B54" s="4"/>
      <c r="C54" s="4" t="s">
        <v>233</v>
      </c>
      <c r="D54" s="5" t="s">
        <v>154</v>
      </c>
      <c r="E54" s="5" t="s">
        <v>67</v>
      </c>
      <c r="F54" s="12" t="s">
        <v>234</v>
      </c>
      <c r="G54" s="5" t="s">
        <v>204</v>
      </c>
      <c r="H54" s="9"/>
      <c r="I54" s="34"/>
      <c r="J54" s="45"/>
      <c r="K54" s="45"/>
      <c r="L54" s="11"/>
      <c r="M54" s="45"/>
    </row>
    <row r="55" spans="1:13" ht="24" customHeight="1">
      <c r="A55" s="5">
        <v>48</v>
      </c>
      <c r="B55" s="4"/>
      <c r="C55" s="4" t="s">
        <v>233</v>
      </c>
      <c r="D55" s="5" t="s">
        <v>154</v>
      </c>
      <c r="E55" s="5" t="s">
        <v>235</v>
      </c>
      <c r="F55" s="12">
        <v>100</v>
      </c>
      <c r="G55" s="5" t="s">
        <v>204</v>
      </c>
      <c r="H55" s="9"/>
      <c r="I55" s="34"/>
      <c r="J55" s="45"/>
      <c r="K55" s="45"/>
      <c r="L55" s="11"/>
      <c r="M55" s="45"/>
    </row>
    <row r="56" spans="1:13" ht="24" customHeight="1">
      <c r="A56" s="5">
        <v>49</v>
      </c>
      <c r="B56" s="4"/>
      <c r="C56" s="4" t="s">
        <v>233</v>
      </c>
      <c r="D56" s="5" t="s">
        <v>154</v>
      </c>
      <c r="E56" s="5" t="s">
        <v>236</v>
      </c>
      <c r="F56" s="12">
        <v>160</v>
      </c>
      <c r="G56" s="5" t="s">
        <v>204</v>
      </c>
      <c r="H56" s="9"/>
      <c r="I56" s="34"/>
      <c r="J56" s="45"/>
      <c r="K56" s="45"/>
      <c r="L56" s="11"/>
      <c r="M56" s="45"/>
    </row>
    <row r="57" spans="1:13" ht="24" customHeight="1">
      <c r="A57" s="5">
        <v>50</v>
      </c>
      <c r="B57" s="4"/>
      <c r="C57" s="4" t="s">
        <v>237</v>
      </c>
      <c r="D57" s="5" t="s">
        <v>238</v>
      </c>
      <c r="E57" s="5" t="s">
        <v>239</v>
      </c>
      <c r="F57" s="12">
        <v>168</v>
      </c>
      <c r="G57" s="5" t="s">
        <v>240</v>
      </c>
      <c r="H57" s="9"/>
      <c r="I57" s="34"/>
      <c r="J57" s="45"/>
      <c r="K57" s="45"/>
      <c r="L57" s="11"/>
      <c r="M57" s="45"/>
    </row>
    <row r="58" spans="1:13" ht="24" customHeight="1">
      <c r="A58" s="5">
        <v>51</v>
      </c>
      <c r="B58" s="4"/>
      <c r="C58" s="4" t="s">
        <v>241</v>
      </c>
      <c r="D58" s="5" t="s">
        <v>35</v>
      </c>
      <c r="E58" s="5" t="s">
        <v>242</v>
      </c>
      <c r="F58" s="12">
        <v>1080</v>
      </c>
      <c r="G58" s="5" t="s">
        <v>82</v>
      </c>
      <c r="H58" s="9"/>
      <c r="I58" s="34"/>
      <c r="J58" s="45"/>
      <c r="K58" s="45"/>
      <c r="L58" s="11"/>
      <c r="M58" s="45"/>
    </row>
    <row r="59" spans="1:13" ht="24" customHeight="1">
      <c r="A59" s="5">
        <v>52</v>
      </c>
      <c r="B59" s="4"/>
      <c r="C59" s="4" t="s">
        <v>241</v>
      </c>
      <c r="D59" s="5" t="s">
        <v>35</v>
      </c>
      <c r="E59" s="5" t="s">
        <v>243</v>
      </c>
      <c r="F59" s="12">
        <v>3120</v>
      </c>
      <c r="G59" s="5" t="s">
        <v>82</v>
      </c>
      <c r="H59" s="9"/>
      <c r="I59" s="34"/>
      <c r="J59" s="45"/>
      <c r="K59" s="45"/>
      <c r="L59" s="11"/>
      <c r="M59" s="45"/>
    </row>
    <row r="60" spans="1:13" ht="24" customHeight="1">
      <c r="A60" s="5">
        <v>53</v>
      </c>
      <c r="B60" s="4"/>
      <c r="C60" s="4" t="s">
        <v>244</v>
      </c>
      <c r="D60" s="5" t="s">
        <v>140</v>
      </c>
      <c r="E60" s="5" t="s">
        <v>195</v>
      </c>
      <c r="F60" s="12">
        <v>1180</v>
      </c>
      <c r="G60" s="5" t="s">
        <v>245</v>
      </c>
      <c r="H60" s="9"/>
      <c r="I60" s="34"/>
      <c r="J60" s="45"/>
      <c r="K60" s="45"/>
      <c r="L60" s="11"/>
      <c r="M60" s="45"/>
    </row>
    <row r="61" spans="1:13" ht="24" customHeight="1">
      <c r="A61" s="5">
        <v>54</v>
      </c>
      <c r="B61" s="4"/>
      <c r="C61" s="4" t="s">
        <v>244</v>
      </c>
      <c r="D61" s="5" t="s">
        <v>154</v>
      </c>
      <c r="E61" s="5" t="s">
        <v>56</v>
      </c>
      <c r="F61" s="12">
        <v>540</v>
      </c>
      <c r="G61" s="5" t="s">
        <v>196</v>
      </c>
      <c r="H61" s="9"/>
      <c r="I61" s="34"/>
      <c r="J61" s="45"/>
      <c r="K61" s="45"/>
      <c r="L61" s="11"/>
      <c r="M61" s="45"/>
    </row>
    <row r="62" spans="1:13" ht="24" customHeight="1">
      <c r="A62" s="5">
        <v>55</v>
      </c>
      <c r="B62" s="4"/>
      <c r="C62" s="4" t="s">
        <v>246</v>
      </c>
      <c r="D62" s="5" t="s">
        <v>51</v>
      </c>
      <c r="E62" s="5" t="s">
        <v>247</v>
      </c>
      <c r="F62" s="12">
        <v>60</v>
      </c>
      <c r="G62" s="5" t="s">
        <v>196</v>
      </c>
      <c r="H62" s="9"/>
      <c r="I62" s="34"/>
      <c r="J62" s="45"/>
      <c r="K62" s="45"/>
      <c r="L62" s="11"/>
      <c r="M62" s="45"/>
    </row>
    <row r="63" spans="1:13" ht="24" customHeight="1">
      <c r="A63" s="5">
        <v>56</v>
      </c>
      <c r="B63" s="4"/>
      <c r="C63" s="4" t="s">
        <v>246</v>
      </c>
      <c r="D63" s="5" t="s">
        <v>51</v>
      </c>
      <c r="E63" s="5" t="s">
        <v>248</v>
      </c>
      <c r="F63" s="12">
        <v>480</v>
      </c>
      <c r="G63" s="5" t="s">
        <v>196</v>
      </c>
      <c r="H63" s="9"/>
      <c r="I63" s="34"/>
      <c r="J63" s="45"/>
      <c r="K63" s="45"/>
      <c r="L63" s="11"/>
      <c r="M63" s="45"/>
    </row>
    <row r="64" spans="1:13" ht="24" customHeight="1">
      <c r="A64" s="5">
        <v>57</v>
      </c>
      <c r="B64" s="4"/>
      <c r="C64" s="4" t="s">
        <v>246</v>
      </c>
      <c r="D64" s="5" t="s">
        <v>51</v>
      </c>
      <c r="E64" s="5" t="s">
        <v>249</v>
      </c>
      <c r="F64" s="12">
        <v>1620</v>
      </c>
      <c r="G64" s="5" t="s">
        <v>250</v>
      </c>
      <c r="H64" s="9"/>
      <c r="I64" s="34"/>
      <c r="J64" s="45"/>
      <c r="K64" s="45"/>
      <c r="L64" s="11"/>
      <c r="M64" s="45"/>
    </row>
    <row r="65" spans="1:13" ht="24" customHeight="1">
      <c r="A65" s="5">
        <v>58</v>
      </c>
      <c r="B65" s="4"/>
      <c r="C65" s="4" t="s">
        <v>251</v>
      </c>
      <c r="D65" s="5" t="s">
        <v>51</v>
      </c>
      <c r="E65" s="5" t="s">
        <v>252</v>
      </c>
      <c r="F65" s="12">
        <v>2160</v>
      </c>
      <c r="G65" s="5" t="s">
        <v>196</v>
      </c>
      <c r="H65" s="9"/>
      <c r="I65" s="34"/>
      <c r="J65" s="45"/>
      <c r="K65" s="45"/>
      <c r="L65" s="11"/>
      <c r="M65" s="45"/>
    </row>
    <row r="66" spans="1:13" ht="24" customHeight="1">
      <c r="A66" s="5">
        <v>59</v>
      </c>
      <c r="B66" s="4"/>
      <c r="C66" s="4" t="s">
        <v>251</v>
      </c>
      <c r="D66" s="5" t="s">
        <v>51</v>
      </c>
      <c r="E66" s="5" t="s">
        <v>182</v>
      </c>
      <c r="F66" s="12">
        <v>810</v>
      </c>
      <c r="G66" s="5" t="s">
        <v>196</v>
      </c>
      <c r="H66" s="9"/>
      <c r="I66" s="34"/>
      <c r="J66" s="45"/>
      <c r="K66" s="45"/>
      <c r="L66" s="11"/>
      <c r="M66" s="45"/>
    </row>
    <row r="67" spans="1:13" ht="24" customHeight="1">
      <c r="A67" s="5">
        <v>60</v>
      </c>
      <c r="B67" s="4"/>
      <c r="C67" s="4" t="s">
        <v>251</v>
      </c>
      <c r="D67" s="5" t="s">
        <v>51</v>
      </c>
      <c r="E67" s="5" t="s">
        <v>185</v>
      </c>
      <c r="F67" s="12">
        <v>60</v>
      </c>
      <c r="G67" s="5" t="s">
        <v>196</v>
      </c>
      <c r="H67" s="9"/>
      <c r="I67" s="34"/>
      <c r="J67" s="45"/>
      <c r="K67" s="45"/>
      <c r="L67" s="11"/>
      <c r="M67" s="45"/>
    </row>
    <row r="68" spans="1:13" ht="24" customHeight="1">
      <c r="A68" s="5">
        <v>61</v>
      </c>
      <c r="B68" s="4"/>
      <c r="C68" s="4" t="s">
        <v>253</v>
      </c>
      <c r="D68" s="5" t="s">
        <v>219</v>
      </c>
      <c r="E68" s="5" t="s">
        <v>67</v>
      </c>
      <c r="F68" s="12">
        <v>756</v>
      </c>
      <c r="G68" s="5" t="s">
        <v>232</v>
      </c>
      <c r="H68" s="9"/>
      <c r="I68" s="34"/>
      <c r="J68" s="45"/>
      <c r="K68" s="45"/>
      <c r="L68" s="11"/>
      <c r="M68" s="45"/>
    </row>
    <row r="69" spans="1:13" ht="24" customHeight="1">
      <c r="A69" s="5">
        <v>62</v>
      </c>
      <c r="B69" s="4"/>
      <c r="C69" s="4" t="s">
        <v>254</v>
      </c>
      <c r="D69" s="5" t="s">
        <v>219</v>
      </c>
      <c r="E69" s="92" t="s">
        <v>255</v>
      </c>
      <c r="F69" s="12">
        <v>7500</v>
      </c>
      <c r="G69" s="5" t="s">
        <v>250</v>
      </c>
      <c r="H69" s="9"/>
      <c r="I69" s="34"/>
      <c r="J69" s="45"/>
      <c r="K69" s="45"/>
      <c r="L69" s="11"/>
      <c r="M69" s="45"/>
    </row>
    <row r="70" spans="1:13" ht="24" customHeight="1">
      <c r="A70" s="5">
        <v>63</v>
      </c>
      <c r="B70" s="4"/>
      <c r="C70" s="4" t="s">
        <v>256</v>
      </c>
      <c r="D70" s="5" t="s">
        <v>51</v>
      </c>
      <c r="E70" s="5" t="s">
        <v>99</v>
      </c>
      <c r="F70" s="12">
        <v>270</v>
      </c>
      <c r="G70" s="5" t="s">
        <v>222</v>
      </c>
      <c r="H70" s="9"/>
      <c r="I70" s="34"/>
      <c r="J70" s="45"/>
      <c r="K70" s="45"/>
      <c r="L70" s="11"/>
      <c r="M70" s="45"/>
    </row>
    <row r="71" spans="1:13" ht="24" customHeight="1">
      <c r="A71" s="5">
        <v>64</v>
      </c>
      <c r="B71" s="4"/>
      <c r="C71" s="4" t="s">
        <v>257</v>
      </c>
      <c r="D71" s="5" t="s">
        <v>51</v>
      </c>
      <c r="E71" s="5" t="s">
        <v>97</v>
      </c>
      <c r="F71" s="12">
        <v>660</v>
      </c>
      <c r="G71" s="5" t="s">
        <v>222</v>
      </c>
      <c r="H71" s="9"/>
      <c r="I71" s="34"/>
      <c r="J71" s="45"/>
      <c r="K71" s="45"/>
      <c r="L71" s="11"/>
      <c r="M71" s="45"/>
    </row>
    <row r="72" spans="1:13" ht="24" customHeight="1">
      <c r="A72" s="5">
        <v>65</v>
      </c>
      <c r="B72" s="4"/>
      <c r="C72" s="4" t="s">
        <v>257</v>
      </c>
      <c r="D72" s="5" t="s">
        <v>51</v>
      </c>
      <c r="E72" s="5" t="s">
        <v>99</v>
      </c>
      <c r="F72" s="12">
        <v>360</v>
      </c>
      <c r="G72" s="5" t="s">
        <v>222</v>
      </c>
      <c r="H72" s="9"/>
      <c r="I72" s="34"/>
      <c r="J72" s="45"/>
      <c r="K72" s="45"/>
      <c r="L72" s="11"/>
      <c r="M72" s="45"/>
    </row>
    <row r="73" spans="1:13" ht="24" customHeight="1">
      <c r="A73" s="5">
        <v>66</v>
      </c>
      <c r="B73" s="4"/>
      <c r="C73" s="4" t="s">
        <v>257</v>
      </c>
      <c r="D73" s="5" t="s">
        <v>51</v>
      </c>
      <c r="E73" s="5" t="s">
        <v>151</v>
      </c>
      <c r="F73" s="12">
        <v>180</v>
      </c>
      <c r="G73" s="5" t="s">
        <v>222</v>
      </c>
      <c r="H73" s="9"/>
      <c r="I73" s="34"/>
      <c r="J73" s="45"/>
      <c r="K73" s="45"/>
      <c r="L73" s="11"/>
      <c r="M73" s="45"/>
    </row>
    <row r="74" spans="1:13" ht="24" customHeight="1">
      <c r="A74" s="5">
        <v>67</v>
      </c>
      <c r="B74" s="4"/>
      <c r="C74" s="4" t="s">
        <v>257</v>
      </c>
      <c r="D74" s="5" t="s">
        <v>51</v>
      </c>
      <c r="E74" s="5" t="s">
        <v>258</v>
      </c>
      <c r="F74" s="12">
        <v>360</v>
      </c>
      <c r="G74" s="5" t="s">
        <v>222</v>
      </c>
      <c r="H74" s="9"/>
      <c r="I74" s="34"/>
      <c r="J74" s="45"/>
      <c r="K74" s="45"/>
      <c r="L74" s="11"/>
      <c r="M74" s="45"/>
    </row>
    <row r="75" spans="1:13" ht="24" customHeight="1">
      <c r="A75" s="5">
        <v>68</v>
      </c>
      <c r="B75" s="4"/>
      <c r="C75" s="4" t="s">
        <v>256</v>
      </c>
      <c r="D75" s="5" t="s">
        <v>51</v>
      </c>
      <c r="E75" s="5" t="s">
        <v>258</v>
      </c>
      <c r="F75" s="12">
        <v>720</v>
      </c>
      <c r="G75" s="5" t="s">
        <v>222</v>
      </c>
      <c r="H75" s="9"/>
      <c r="I75" s="34"/>
      <c r="J75" s="45"/>
      <c r="K75" s="45"/>
      <c r="L75" s="11"/>
      <c r="M75" s="45"/>
    </row>
    <row r="76" spans="1:13" ht="22.5" customHeight="1">
      <c r="A76" s="5">
        <v>69</v>
      </c>
      <c r="B76" s="4"/>
      <c r="C76" s="4" t="s">
        <v>259</v>
      </c>
      <c r="D76" s="5" t="s">
        <v>260</v>
      </c>
      <c r="E76" s="5" t="s">
        <v>261</v>
      </c>
      <c r="F76" s="12">
        <v>940</v>
      </c>
      <c r="G76" s="5" t="s">
        <v>262</v>
      </c>
      <c r="H76" s="9"/>
      <c r="I76" s="34"/>
      <c r="J76" s="45"/>
      <c r="K76" s="45"/>
      <c r="L76" s="11"/>
      <c r="M76" s="45"/>
    </row>
    <row r="77" spans="1:13" ht="22.5" customHeight="1">
      <c r="A77" s="5">
        <v>70</v>
      </c>
      <c r="B77" s="4"/>
      <c r="C77" s="4" t="s">
        <v>263</v>
      </c>
      <c r="D77" s="5" t="s">
        <v>154</v>
      </c>
      <c r="E77" s="5" t="s">
        <v>73</v>
      </c>
      <c r="F77" s="12">
        <v>1820</v>
      </c>
      <c r="G77" s="5" t="s">
        <v>264</v>
      </c>
      <c r="H77" s="9"/>
      <c r="I77" s="34"/>
      <c r="J77" s="45"/>
      <c r="K77" s="45"/>
      <c r="L77" s="11"/>
      <c r="M77" s="45"/>
    </row>
    <row r="78" spans="1:13" ht="22.5" customHeight="1">
      <c r="A78" s="5">
        <v>71</v>
      </c>
      <c r="B78" s="4"/>
      <c r="C78" s="4" t="s">
        <v>263</v>
      </c>
      <c r="D78" s="5" t="s">
        <v>154</v>
      </c>
      <c r="E78" s="5" t="s">
        <v>65</v>
      </c>
      <c r="F78" s="12">
        <v>280</v>
      </c>
      <c r="G78" s="5" t="s">
        <v>265</v>
      </c>
      <c r="H78" s="9"/>
      <c r="I78" s="34"/>
      <c r="J78" s="45"/>
      <c r="K78" s="45"/>
      <c r="L78" s="11"/>
      <c r="M78" s="45"/>
    </row>
    <row r="79" spans="1:14" ht="22.5" customHeight="1">
      <c r="A79" s="5">
        <v>72</v>
      </c>
      <c r="B79" s="4"/>
      <c r="C79" s="4" t="s">
        <v>266</v>
      </c>
      <c r="D79" s="5" t="s">
        <v>35</v>
      </c>
      <c r="E79" s="5" t="s">
        <v>267</v>
      </c>
      <c r="F79" s="12">
        <v>765</v>
      </c>
      <c r="G79" s="5" t="s">
        <v>82</v>
      </c>
      <c r="H79" s="9"/>
      <c r="I79" s="34"/>
      <c r="J79" s="45"/>
      <c r="K79" s="45"/>
      <c r="L79" s="11"/>
      <c r="M79" s="45"/>
      <c r="N79" s="2"/>
    </row>
    <row r="80" spans="1:14" ht="22.5" customHeight="1">
      <c r="A80" s="5">
        <v>73</v>
      </c>
      <c r="B80" s="4"/>
      <c r="C80" s="4" t="s">
        <v>268</v>
      </c>
      <c r="D80" s="5" t="s">
        <v>269</v>
      </c>
      <c r="E80" s="5" t="s">
        <v>67</v>
      </c>
      <c r="F80" s="12">
        <v>672</v>
      </c>
      <c r="G80" s="5" t="s">
        <v>270</v>
      </c>
      <c r="H80" s="9"/>
      <c r="I80" s="34"/>
      <c r="J80" s="45"/>
      <c r="K80" s="45"/>
      <c r="L80" s="11"/>
      <c r="M80" s="45"/>
      <c r="N80" s="1"/>
    </row>
    <row r="81" spans="1:14" ht="22.5" customHeight="1">
      <c r="A81" s="5">
        <v>74</v>
      </c>
      <c r="B81" s="4"/>
      <c r="C81" s="4" t="s">
        <v>271</v>
      </c>
      <c r="D81" s="5" t="s">
        <v>178</v>
      </c>
      <c r="E81" s="5" t="s">
        <v>235</v>
      </c>
      <c r="F81" s="12">
        <v>476</v>
      </c>
      <c r="G81" s="5" t="s">
        <v>87</v>
      </c>
      <c r="H81" s="9"/>
      <c r="I81" s="34"/>
      <c r="J81" s="45"/>
      <c r="K81" s="45"/>
      <c r="L81" s="11"/>
      <c r="M81" s="45"/>
      <c r="N81" s="93"/>
    </row>
    <row r="82" spans="1:13" ht="22.5" customHeight="1">
      <c r="A82" s="5">
        <v>75</v>
      </c>
      <c r="B82" s="4"/>
      <c r="C82" s="4" t="s">
        <v>272</v>
      </c>
      <c r="D82" s="5" t="s">
        <v>51</v>
      </c>
      <c r="E82" s="5" t="s">
        <v>97</v>
      </c>
      <c r="F82" s="12">
        <v>120</v>
      </c>
      <c r="G82" s="5" t="s">
        <v>204</v>
      </c>
      <c r="H82" s="9"/>
      <c r="I82" s="34"/>
      <c r="J82" s="45"/>
      <c r="K82" s="45"/>
      <c r="L82" s="11"/>
      <c r="M82" s="45"/>
    </row>
    <row r="83" spans="1:13" ht="24" customHeight="1">
      <c r="A83" s="5">
        <v>76</v>
      </c>
      <c r="B83" s="4"/>
      <c r="C83" s="4" t="s">
        <v>272</v>
      </c>
      <c r="D83" s="5" t="s">
        <v>51</v>
      </c>
      <c r="E83" s="5" t="s">
        <v>99</v>
      </c>
      <c r="F83" s="12">
        <v>40</v>
      </c>
      <c r="G83" s="5" t="s">
        <v>204</v>
      </c>
      <c r="H83" s="9"/>
      <c r="I83" s="34"/>
      <c r="J83" s="45"/>
      <c r="K83" s="45"/>
      <c r="L83" s="11"/>
      <c r="M83" s="45"/>
    </row>
    <row r="84" spans="1:13" ht="24" customHeight="1">
      <c r="A84" s="5">
        <v>77</v>
      </c>
      <c r="B84" s="94"/>
      <c r="C84" s="94" t="s">
        <v>272</v>
      </c>
      <c r="D84" s="34" t="s">
        <v>51</v>
      </c>
      <c r="E84" s="34" t="s">
        <v>151</v>
      </c>
      <c r="F84" s="95">
        <v>40</v>
      </c>
      <c r="G84" s="34" t="s">
        <v>273</v>
      </c>
      <c r="H84" s="34"/>
      <c r="I84" s="34"/>
      <c r="J84" s="45"/>
      <c r="K84" s="45"/>
      <c r="L84" s="11"/>
      <c r="M84" s="45"/>
    </row>
    <row r="85" spans="1:13" ht="24" customHeight="1">
      <c r="A85" s="5">
        <v>78</v>
      </c>
      <c r="B85" s="45"/>
      <c r="C85" s="45" t="s">
        <v>272</v>
      </c>
      <c r="D85" s="97" t="s">
        <v>51</v>
      </c>
      <c r="E85" s="97" t="s">
        <v>258</v>
      </c>
      <c r="F85" s="45">
        <v>40</v>
      </c>
      <c r="G85" s="97" t="s">
        <v>204</v>
      </c>
      <c r="H85" s="45"/>
      <c r="I85" s="34"/>
      <c r="J85" s="45"/>
      <c r="K85" s="45"/>
      <c r="L85" s="11"/>
      <c r="M85" s="45"/>
    </row>
    <row r="86" spans="1:13" ht="12.75">
      <c r="A86" s="385" t="s">
        <v>93</v>
      </c>
      <c r="B86" s="385"/>
      <c r="C86" s="385"/>
      <c r="D86" s="385"/>
      <c r="E86" s="385"/>
      <c r="F86" s="385"/>
      <c r="G86" s="385"/>
      <c r="H86" s="385"/>
      <c r="I86" s="385"/>
      <c r="J86" s="385"/>
      <c r="K86" s="48">
        <f>SUM(K9:K85)</f>
        <v>0</v>
      </c>
      <c r="L86" s="99"/>
      <c r="M86" s="48">
        <f>SUM(M9:M85)</f>
        <v>0</v>
      </c>
    </row>
    <row r="87" spans="1:13" ht="12.75" customHeight="1">
      <c r="A87" s="2"/>
      <c r="B87" s="1"/>
      <c r="C87" s="1"/>
      <c r="D87" s="1"/>
      <c r="E87" s="1"/>
      <c r="F87" s="1"/>
      <c r="G87" s="1"/>
      <c r="H87" s="1"/>
      <c r="I87" s="1"/>
      <c r="J87" s="100"/>
      <c r="K87" s="1"/>
      <c r="L87" s="101"/>
      <c r="M87" s="1"/>
    </row>
    <row r="88" spans="1:13" ht="12.75" customHeight="1">
      <c r="A88" s="2"/>
      <c r="B88" s="372" t="s">
        <v>274</v>
      </c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</row>
    <row r="89" spans="1:13" ht="12.75" customHeight="1">
      <c r="A89" s="2"/>
      <c r="B89" s="2"/>
      <c r="C89" s="2"/>
      <c r="D89" s="2"/>
      <c r="E89" s="2"/>
      <c r="F89" s="2"/>
      <c r="G89" s="2"/>
      <c r="H89" s="2"/>
      <c r="I89" s="2"/>
      <c r="J89" s="82"/>
      <c r="K89" s="2"/>
      <c r="L89" s="83"/>
      <c r="M89" s="2"/>
    </row>
    <row r="90" spans="1:13" ht="12.75" customHeight="1">
      <c r="A90" s="2"/>
      <c r="B90" s="384" t="s">
        <v>275</v>
      </c>
      <c r="C90" s="384"/>
      <c r="D90" s="384"/>
      <c r="E90" s="384"/>
      <c r="F90" s="384"/>
      <c r="G90" s="384"/>
      <c r="H90" s="384"/>
      <c r="I90" s="384"/>
      <c r="J90" s="384"/>
      <c r="K90" s="384"/>
      <c r="L90" s="384"/>
      <c r="M90" s="384"/>
    </row>
    <row r="91" spans="1:13" ht="12.75" customHeight="1">
      <c r="A91" s="2"/>
      <c r="B91" s="2"/>
      <c r="C91" s="2"/>
      <c r="D91" s="2"/>
      <c r="E91" s="2"/>
      <c r="F91" s="2"/>
      <c r="G91" s="2"/>
      <c r="H91" s="2"/>
      <c r="I91" s="2"/>
      <c r="J91" s="82"/>
      <c r="K91" s="2"/>
      <c r="L91" s="83"/>
      <c r="M91" s="2"/>
    </row>
    <row r="92" spans="1:13" ht="24.75" customHeight="1">
      <c r="A92" s="2"/>
      <c r="B92" s="384" t="s">
        <v>276</v>
      </c>
      <c r="C92" s="384"/>
      <c r="D92" s="384"/>
      <c r="E92" s="384"/>
      <c r="F92" s="384"/>
      <c r="G92" s="384"/>
      <c r="H92" s="384"/>
      <c r="I92" s="384"/>
      <c r="J92" s="384"/>
      <c r="K92" s="384"/>
      <c r="L92" s="384"/>
      <c r="M92" s="384"/>
    </row>
    <row r="93" spans="1:13" ht="24.75" customHeight="1">
      <c r="A93" s="2"/>
      <c r="B93" s="384" t="s">
        <v>277</v>
      </c>
      <c r="C93" s="384"/>
      <c r="D93" s="384"/>
      <c r="E93" s="384"/>
      <c r="F93" s="384"/>
      <c r="G93" s="384"/>
      <c r="H93" s="384"/>
      <c r="I93" s="384"/>
      <c r="J93" s="384"/>
      <c r="K93" s="384"/>
      <c r="L93" s="384"/>
      <c r="M93" s="384"/>
    </row>
    <row r="94" spans="1:13" ht="24.75" customHeight="1">
      <c r="A94" s="2"/>
      <c r="B94" s="384" t="s">
        <v>278</v>
      </c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</row>
    <row r="95" spans="1:13" ht="24.75" customHeight="1">
      <c r="A95" s="2"/>
      <c r="B95" s="384" t="s">
        <v>279</v>
      </c>
      <c r="C95" s="384"/>
      <c r="D95" s="384"/>
      <c r="E95" s="384"/>
      <c r="F95" s="384"/>
      <c r="G95" s="384"/>
      <c r="H95" s="384"/>
      <c r="I95" s="384"/>
      <c r="J95" s="384"/>
      <c r="K95" s="384"/>
      <c r="L95" s="384"/>
      <c r="M95" s="384"/>
    </row>
    <row r="96" spans="1:13" ht="12.75" customHeight="1">
      <c r="A96" s="2"/>
      <c r="B96" s="1"/>
      <c r="C96" s="1"/>
      <c r="D96" s="1"/>
      <c r="E96" s="1"/>
      <c r="F96" s="1"/>
      <c r="G96" s="1"/>
      <c r="H96" s="1"/>
      <c r="I96" s="1"/>
      <c r="J96" s="100"/>
      <c r="K96" s="1"/>
      <c r="L96" s="101"/>
      <c r="M96" s="1"/>
    </row>
    <row r="97" spans="1:13" ht="34.5" customHeight="1">
      <c r="A97" s="2"/>
      <c r="B97" s="379" t="s">
        <v>31</v>
      </c>
      <c r="C97" s="379"/>
      <c r="D97" s="379"/>
      <c r="E97" s="379"/>
      <c r="F97" s="379"/>
      <c r="G97" s="379"/>
      <c r="H97" s="379"/>
      <c r="I97" s="379"/>
      <c r="J97" s="379"/>
      <c r="K97" s="379"/>
      <c r="L97" s="379"/>
      <c r="M97" s="379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82"/>
      <c r="K98" s="2"/>
      <c r="L98" s="83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82"/>
      <c r="K99" s="2"/>
      <c r="L99" s="83"/>
      <c r="M99" s="2"/>
    </row>
    <row r="101" spans="2:6" ht="12.75" customHeight="1">
      <c r="B101" s="376"/>
      <c r="C101" s="376"/>
      <c r="D101" s="30"/>
      <c r="F101" s="31"/>
    </row>
    <row r="102" spans="4:6" ht="12.75">
      <c r="D102" s="30"/>
      <c r="F102" s="31"/>
    </row>
    <row r="103" spans="4:6" ht="12.75">
      <c r="D103" s="30"/>
      <c r="F103" s="31"/>
    </row>
    <row r="104" spans="4:6" ht="12.75">
      <c r="D104" s="30"/>
      <c r="F104" s="55"/>
    </row>
  </sheetData>
  <sheetProtection selectLockedCells="1" selectUnlockedCells="1"/>
  <mergeCells count="13">
    <mergeCell ref="B90:M90"/>
    <mergeCell ref="B92:M92"/>
    <mergeCell ref="B93:M93"/>
    <mergeCell ref="A1:M1"/>
    <mergeCell ref="A2:C2"/>
    <mergeCell ref="L2:M2"/>
    <mergeCell ref="A5:M5"/>
    <mergeCell ref="B101:C101"/>
    <mergeCell ref="B94:M94"/>
    <mergeCell ref="B95:M95"/>
    <mergeCell ref="B97:M97"/>
    <mergeCell ref="A86:J86"/>
    <mergeCell ref="B88:M88"/>
  </mergeCells>
  <printOptions/>
  <pageMargins left="0.7875" right="0.7875" top="0.5902777777777778" bottom="0.5902777777777778" header="0.5118055555555555" footer="0.5118055555555555"/>
  <pageSetup fitToHeight="4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80" zoomScaleNormal="80" zoomScalePageLayoutView="0" workbookViewId="0" topLeftCell="A19">
      <selection activeCell="S12" sqref="S12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9.57421875" style="0" customWidth="1"/>
    <col min="4" max="4" width="17.140625" style="0" customWidth="1"/>
    <col min="5" max="5" width="10.8515625" style="0" customWidth="1"/>
    <col min="6" max="6" width="15.00390625" style="0" customWidth="1"/>
    <col min="7" max="7" width="16.28125" style="0" customWidth="1"/>
    <col min="8" max="8" width="11.8515625" style="0" customWidth="1"/>
    <col min="9" max="9" width="11.140625" style="0" customWidth="1"/>
    <col min="10" max="10" width="11.57421875" style="0" customWidth="1"/>
    <col min="11" max="11" width="11.8515625" style="0" customWidth="1"/>
    <col min="12" max="12" width="11.421875" style="0" customWidth="1"/>
    <col min="13" max="13" width="11.8515625" style="0" customWidth="1"/>
    <col min="15" max="15" width="11.28125" style="0" customWidth="1"/>
    <col min="16" max="16" width="10.7109375" style="0" customWidth="1"/>
    <col min="17" max="17" width="9.140625" style="0" customWidth="1"/>
  </cols>
  <sheetData>
    <row r="1" spans="1:13" ht="12.75" customHeight="1">
      <c r="A1" s="370" t="s">
        <v>1092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 customHeight="1">
      <c r="A2" s="371" t="s">
        <v>0</v>
      </c>
      <c r="B2" s="371"/>
      <c r="C2" s="371"/>
      <c r="D2" s="2"/>
      <c r="E2" s="2"/>
      <c r="F2" s="2"/>
      <c r="G2" s="2"/>
      <c r="H2" s="2"/>
      <c r="I2" s="2"/>
      <c r="J2" s="2"/>
      <c r="K2" s="2"/>
      <c r="L2" s="372" t="s">
        <v>1</v>
      </c>
      <c r="M2" s="37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51" customHeight="1">
      <c r="A5" s="373" t="s">
        <v>1133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2" customFormat="1" ht="47.2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32</v>
      </c>
      <c r="F7" s="5" t="s">
        <v>8</v>
      </c>
      <c r="G7" s="35" t="s">
        <v>9</v>
      </c>
      <c r="H7" s="5" t="s">
        <v>10</v>
      </c>
      <c r="I7" s="5" t="s">
        <v>11</v>
      </c>
      <c r="J7" s="5" t="s">
        <v>33</v>
      </c>
      <c r="K7" s="5" t="s">
        <v>13</v>
      </c>
      <c r="L7" s="5" t="s">
        <v>14</v>
      </c>
      <c r="M7" s="5" t="s">
        <v>15</v>
      </c>
    </row>
    <row r="8" spans="1:13" s="2" customFormat="1" ht="1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s="2" customFormat="1" ht="24" customHeight="1">
      <c r="A9" s="5">
        <v>1</v>
      </c>
      <c r="B9" s="4"/>
      <c r="C9" s="4" t="s">
        <v>280</v>
      </c>
      <c r="D9" s="5" t="s">
        <v>154</v>
      </c>
      <c r="E9" s="5" t="s">
        <v>65</v>
      </c>
      <c r="F9" s="12">
        <v>90</v>
      </c>
      <c r="G9" s="5" t="s">
        <v>196</v>
      </c>
      <c r="H9" s="44"/>
      <c r="I9" s="5"/>
      <c r="J9" s="45"/>
      <c r="K9" s="45"/>
      <c r="L9" s="11"/>
      <c r="M9" s="45"/>
    </row>
    <row r="10" spans="1:16" s="2" customFormat="1" ht="24" customHeight="1">
      <c r="A10" s="5">
        <v>2</v>
      </c>
      <c r="B10" s="4"/>
      <c r="C10" s="4" t="s">
        <v>281</v>
      </c>
      <c r="D10" s="5" t="s">
        <v>282</v>
      </c>
      <c r="E10" s="5" t="s">
        <v>283</v>
      </c>
      <c r="F10" s="12">
        <v>147</v>
      </c>
      <c r="G10" s="85" t="s">
        <v>284</v>
      </c>
      <c r="H10" s="44"/>
      <c r="I10" s="5"/>
      <c r="J10" s="45"/>
      <c r="K10" s="45"/>
      <c r="L10" s="11"/>
      <c r="M10" s="45"/>
      <c r="N10" s="378"/>
      <c r="O10" s="378"/>
      <c r="P10" s="378"/>
    </row>
    <row r="11" spans="1:13" s="2" customFormat="1" ht="24" customHeight="1">
      <c r="A11" s="5">
        <v>3</v>
      </c>
      <c r="B11" s="4"/>
      <c r="C11" s="4" t="s">
        <v>281</v>
      </c>
      <c r="D11" s="5" t="s">
        <v>285</v>
      </c>
      <c r="E11" s="5" t="s">
        <v>214</v>
      </c>
      <c r="F11" s="12">
        <v>2640</v>
      </c>
      <c r="G11" s="5" t="s">
        <v>196</v>
      </c>
      <c r="H11" s="44"/>
      <c r="I11" s="5"/>
      <c r="J11" s="45"/>
      <c r="K11" s="45"/>
      <c r="L11" s="11"/>
      <c r="M11" s="45"/>
    </row>
    <row r="12" spans="1:13" s="2" customFormat="1" ht="24" customHeight="1">
      <c r="A12" s="5">
        <v>4</v>
      </c>
      <c r="B12" s="4"/>
      <c r="C12" s="4" t="s">
        <v>281</v>
      </c>
      <c r="D12" s="5" t="s">
        <v>285</v>
      </c>
      <c r="E12" s="5" t="s">
        <v>52</v>
      </c>
      <c r="F12" s="12">
        <v>2070</v>
      </c>
      <c r="G12" s="5" t="s">
        <v>196</v>
      </c>
      <c r="H12" s="44"/>
      <c r="I12" s="5"/>
      <c r="J12" s="45"/>
      <c r="K12" s="45"/>
      <c r="L12" s="11"/>
      <c r="M12" s="45"/>
    </row>
    <row r="13" spans="1:16" s="2" customFormat="1" ht="24" customHeight="1">
      <c r="A13" s="5">
        <v>5</v>
      </c>
      <c r="B13" s="4"/>
      <c r="C13" s="4" t="s">
        <v>286</v>
      </c>
      <c r="D13" s="5" t="s">
        <v>287</v>
      </c>
      <c r="E13" s="5" t="s">
        <v>288</v>
      </c>
      <c r="F13" s="12">
        <v>90</v>
      </c>
      <c r="G13" s="5" t="s">
        <v>289</v>
      </c>
      <c r="H13" s="44"/>
      <c r="I13" s="5"/>
      <c r="J13" s="45"/>
      <c r="K13" s="45"/>
      <c r="L13" s="11"/>
      <c r="M13" s="45"/>
      <c r="N13" s="102"/>
      <c r="O13" s="79"/>
      <c r="P13" s="79"/>
    </row>
    <row r="14" spans="1:16" s="2" customFormat="1" ht="24" customHeight="1">
      <c r="A14" s="5">
        <v>6</v>
      </c>
      <c r="B14" s="4"/>
      <c r="C14" s="4" t="s">
        <v>290</v>
      </c>
      <c r="D14" s="5" t="s">
        <v>287</v>
      </c>
      <c r="E14" s="5" t="s">
        <v>288</v>
      </c>
      <c r="F14" s="12">
        <v>55</v>
      </c>
      <c r="G14" s="5" t="s">
        <v>289</v>
      </c>
      <c r="H14" s="44"/>
      <c r="I14" s="5"/>
      <c r="J14" s="45"/>
      <c r="K14" s="45"/>
      <c r="L14" s="11"/>
      <c r="M14" s="45"/>
      <c r="N14" s="79"/>
      <c r="O14" s="79"/>
      <c r="P14" s="79"/>
    </row>
    <row r="15" spans="1:16" s="2" customFormat="1" ht="24" customHeight="1">
      <c r="A15" s="5">
        <v>7</v>
      </c>
      <c r="B15" s="4"/>
      <c r="C15" s="4" t="s">
        <v>291</v>
      </c>
      <c r="D15" s="5" t="s">
        <v>287</v>
      </c>
      <c r="E15" s="5" t="s">
        <v>288</v>
      </c>
      <c r="F15" s="12">
        <v>10</v>
      </c>
      <c r="G15" s="5" t="s">
        <v>289</v>
      </c>
      <c r="H15" s="44"/>
      <c r="I15" s="5"/>
      <c r="J15" s="45"/>
      <c r="K15" s="45"/>
      <c r="L15" s="11"/>
      <c r="M15" s="45"/>
      <c r="N15" s="79"/>
      <c r="O15" s="79"/>
      <c r="P15" s="79"/>
    </row>
    <row r="16" spans="1:16" s="2" customFormat="1" ht="24" customHeight="1">
      <c r="A16" s="5">
        <v>8</v>
      </c>
      <c r="B16" s="4"/>
      <c r="C16" s="4" t="s">
        <v>290</v>
      </c>
      <c r="D16" s="5" t="s">
        <v>287</v>
      </c>
      <c r="E16" s="5" t="s">
        <v>292</v>
      </c>
      <c r="F16" s="12">
        <v>60</v>
      </c>
      <c r="G16" s="5" t="s">
        <v>293</v>
      </c>
      <c r="H16" s="44"/>
      <c r="I16" s="5"/>
      <c r="J16" s="45"/>
      <c r="K16" s="45"/>
      <c r="L16" s="11"/>
      <c r="M16" s="45"/>
      <c r="N16" s="79"/>
      <c r="O16" s="79"/>
      <c r="P16" s="79"/>
    </row>
    <row r="17" spans="1:13" s="2" customFormat="1" ht="24" customHeight="1">
      <c r="A17" s="5">
        <v>9</v>
      </c>
      <c r="B17" s="4"/>
      <c r="C17" s="4" t="s">
        <v>1131</v>
      </c>
      <c r="D17" s="5" t="s">
        <v>287</v>
      </c>
      <c r="E17" s="5" t="s">
        <v>288</v>
      </c>
      <c r="F17" s="12">
        <v>110</v>
      </c>
      <c r="G17" s="5" t="s">
        <v>293</v>
      </c>
      <c r="H17" s="44"/>
      <c r="I17" s="5"/>
      <c r="J17" s="45"/>
      <c r="K17" s="45"/>
      <c r="L17" s="11"/>
      <c r="M17" s="45"/>
    </row>
    <row r="18" spans="1:13" s="2" customFormat="1" ht="24" customHeight="1">
      <c r="A18" s="5">
        <v>10</v>
      </c>
      <c r="B18" s="4"/>
      <c r="C18" s="4" t="s">
        <v>294</v>
      </c>
      <c r="D18" s="5" t="s">
        <v>295</v>
      </c>
      <c r="E18" s="5" t="s">
        <v>49</v>
      </c>
      <c r="F18" s="12">
        <v>90</v>
      </c>
      <c r="G18" s="5" t="s">
        <v>296</v>
      </c>
      <c r="H18" s="44"/>
      <c r="I18" s="5"/>
      <c r="J18" s="45"/>
      <c r="K18" s="45"/>
      <c r="L18" s="11"/>
      <c r="M18" s="45"/>
    </row>
    <row r="19" spans="1:13" s="2" customFormat="1" ht="24" customHeight="1">
      <c r="A19" s="5">
        <v>11</v>
      </c>
      <c r="B19" s="4"/>
      <c r="C19" s="4" t="s">
        <v>294</v>
      </c>
      <c r="D19" s="5" t="s">
        <v>295</v>
      </c>
      <c r="E19" s="5" t="s">
        <v>73</v>
      </c>
      <c r="F19" s="12">
        <v>60</v>
      </c>
      <c r="G19" s="5" t="s">
        <v>296</v>
      </c>
      <c r="H19" s="44"/>
      <c r="I19" s="5"/>
      <c r="J19" s="45"/>
      <c r="K19" s="45"/>
      <c r="L19" s="11"/>
      <c r="M19" s="45"/>
    </row>
    <row r="20" spans="1:16" s="2" customFormat="1" ht="24" customHeight="1">
      <c r="A20" s="5">
        <v>12</v>
      </c>
      <c r="B20" s="4"/>
      <c r="C20" s="4" t="s">
        <v>297</v>
      </c>
      <c r="D20" s="5" t="s">
        <v>285</v>
      </c>
      <c r="E20" s="5" t="s">
        <v>71</v>
      </c>
      <c r="F20" s="12">
        <v>1260</v>
      </c>
      <c r="G20" s="5" t="s">
        <v>232</v>
      </c>
      <c r="H20" s="44"/>
      <c r="I20" s="5"/>
      <c r="J20" s="45"/>
      <c r="K20" s="45"/>
      <c r="L20" s="11"/>
      <c r="M20" s="45"/>
      <c r="N20" s="378"/>
      <c r="O20" s="378"/>
      <c r="P20" s="378"/>
    </row>
    <row r="21" spans="1:13" s="2" customFormat="1" ht="24" customHeight="1">
      <c r="A21" s="5">
        <v>13</v>
      </c>
      <c r="B21" s="4"/>
      <c r="C21" s="4" t="s">
        <v>280</v>
      </c>
      <c r="D21" s="5" t="s">
        <v>154</v>
      </c>
      <c r="E21" s="5" t="s">
        <v>73</v>
      </c>
      <c r="F21" s="12">
        <v>60</v>
      </c>
      <c r="G21" s="5" t="s">
        <v>196</v>
      </c>
      <c r="H21" s="44"/>
      <c r="I21" s="5"/>
      <c r="J21" s="45"/>
      <c r="K21" s="45"/>
      <c r="L21" s="11"/>
      <c r="M21" s="45"/>
    </row>
    <row r="22" spans="1:13" s="2" customFormat="1" ht="24" customHeight="1">
      <c r="A22" s="5">
        <v>14</v>
      </c>
      <c r="B22" s="4"/>
      <c r="C22" s="4" t="s">
        <v>298</v>
      </c>
      <c r="D22" s="5" t="s">
        <v>299</v>
      </c>
      <c r="E22" s="5" t="s">
        <v>300</v>
      </c>
      <c r="F22" s="12">
        <v>12</v>
      </c>
      <c r="G22" s="5" t="s">
        <v>301</v>
      </c>
      <c r="H22" s="44"/>
      <c r="I22" s="5"/>
      <c r="J22" s="45"/>
      <c r="K22" s="45"/>
      <c r="L22" s="11"/>
      <c r="M22" s="45"/>
    </row>
    <row r="23" spans="1:13" s="2" customFormat="1" ht="24" customHeight="1">
      <c r="A23" s="5">
        <v>15</v>
      </c>
      <c r="B23" s="4"/>
      <c r="C23" s="4" t="s">
        <v>302</v>
      </c>
      <c r="D23" s="5" t="s">
        <v>51</v>
      </c>
      <c r="E23" s="5" t="s">
        <v>65</v>
      </c>
      <c r="F23" s="12">
        <v>360</v>
      </c>
      <c r="G23" s="5" t="s">
        <v>250</v>
      </c>
      <c r="H23" s="44"/>
      <c r="I23" s="5"/>
      <c r="J23" s="45"/>
      <c r="K23" s="45"/>
      <c r="L23" s="11"/>
      <c r="M23" s="45"/>
    </row>
    <row r="24" spans="1:13" s="2" customFormat="1" ht="24" customHeight="1">
      <c r="A24" s="5">
        <v>16</v>
      </c>
      <c r="B24" s="4"/>
      <c r="C24" s="4" t="s">
        <v>302</v>
      </c>
      <c r="D24" s="5" t="s">
        <v>51</v>
      </c>
      <c r="E24" s="5" t="s">
        <v>67</v>
      </c>
      <c r="F24" s="12">
        <v>60</v>
      </c>
      <c r="G24" s="5" t="s">
        <v>196</v>
      </c>
      <c r="H24" s="44"/>
      <c r="I24" s="5"/>
      <c r="J24" s="45"/>
      <c r="K24" s="45"/>
      <c r="L24" s="11"/>
      <c r="M24" s="45"/>
    </row>
    <row r="25" spans="1:13" s="2" customFormat="1" ht="24" customHeight="1">
      <c r="A25" s="5">
        <v>17</v>
      </c>
      <c r="B25" s="4"/>
      <c r="C25" s="4" t="s">
        <v>304</v>
      </c>
      <c r="D25" s="5" t="s">
        <v>51</v>
      </c>
      <c r="E25" s="5" t="s">
        <v>167</v>
      </c>
      <c r="F25" s="12">
        <v>720</v>
      </c>
      <c r="G25" s="5" t="s">
        <v>196</v>
      </c>
      <c r="H25" s="44"/>
      <c r="I25" s="5"/>
      <c r="J25" s="45"/>
      <c r="K25" s="45"/>
      <c r="L25" s="11"/>
      <c r="M25" s="45"/>
    </row>
    <row r="26" spans="1:13" s="2" customFormat="1" ht="24" customHeight="1">
      <c r="A26" s="5">
        <v>18</v>
      </c>
      <c r="B26" s="4"/>
      <c r="C26" s="4" t="s">
        <v>304</v>
      </c>
      <c r="D26" s="5" t="s">
        <v>28</v>
      </c>
      <c r="E26" s="5" t="s">
        <v>305</v>
      </c>
      <c r="F26" s="12">
        <v>432</v>
      </c>
      <c r="G26" s="5" t="s">
        <v>301</v>
      </c>
      <c r="H26" s="44"/>
      <c r="I26" s="5"/>
      <c r="J26" s="45"/>
      <c r="K26" s="45"/>
      <c r="L26" s="11"/>
      <c r="M26" s="45"/>
    </row>
    <row r="27" spans="1:13" s="2" customFormat="1" ht="24" customHeight="1">
      <c r="A27" s="5">
        <v>19</v>
      </c>
      <c r="B27" s="4"/>
      <c r="C27" s="4" t="s">
        <v>302</v>
      </c>
      <c r="D27" s="5" t="s">
        <v>154</v>
      </c>
      <c r="E27" s="5" t="s">
        <v>306</v>
      </c>
      <c r="F27" s="12">
        <v>90</v>
      </c>
      <c r="G27" s="5" t="s">
        <v>196</v>
      </c>
      <c r="H27" s="44"/>
      <c r="I27" s="5"/>
      <c r="J27" s="45"/>
      <c r="K27" s="45"/>
      <c r="L27" s="11"/>
      <c r="M27" s="45"/>
    </row>
    <row r="28" spans="1:13" s="2" customFormat="1" ht="24" customHeight="1">
      <c r="A28" s="5">
        <v>20</v>
      </c>
      <c r="B28" s="4"/>
      <c r="C28" s="4" t="s">
        <v>307</v>
      </c>
      <c r="D28" s="5" t="s">
        <v>308</v>
      </c>
      <c r="E28" s="5" t="s">
        <v>309</v>
      </c>
      <c r="F28" s="12" t="s">
        <v>1132</v>
      </c>
      <c r="G28" s="5" t="s">
        <v>310</v>
      </c>
      <c r="H28" s="44"/>
      <c r="I28" s="5"/>
      <c r="J28" s="45"/>
      <c r="K28" s="45"/>
      <c r="L28" s="11"/>
      <c r="M28" s="45"/>
    </row>
    <row r="29" spans="1:13" s="2" customFormat="1" ht="24" customHeight="1">
      <c r="A29" s="5">
        <v>21</v>
      </c>
      <c r="B29" s="4"/>
      <c r="C29" s="4" t="s">
        <v>311</v>
      </c>
      <c r="D29" s="5" t="s">
        <v>154</v>
      </c>
      <c r="E29" s="5" t="s">
        <v>312</v>
      </c>
      <c r="F29" s="12">
        <v>30</v>
      </c>
      <c r="G29" s="5" t="s">
        <v>313</v>
      </c>
      <c r="H29" s="44"/>
      <c r="I29" s="5"/>
      <c r="J29" s="45"/>
      <c r="K29" s="45"/>
      <c r="L29" s="11"/>
      <c r="M29" s="45"/>
    </row>
    <row r="30" spans="1:14" s="2" customFormat="1" ht="63" customHeight="1">
      <c r="A30" s="5">
        <v>22</v>
      </c>
      <c r="B30" s="4"/>
      <c r="C30" s="4" t="s">
        <v>1221</v>
      </c>
      <c r="D30" s="5" t="s">
        <v>35</v>
      </c>
      <c r="E30" s="5" t="s">
        <v>314</v>
      </c>
      <c r="F30" s="12" t="s">
        <v>315</v>
      </c>
      <c r="G30" s="5" t="s">
        <v>316</v>
      </c>
      <c r="H30" s="44"/>
      <c r="I30" s="5"/>
      <c r="J30" s="45"/>
      <c r="K30" s="45"/>
      <c r="L30" s="11"/>
      <c r="M30" s="45"/>
      <c r="N30"/>
    </row>
    <row r="31" spans="1:13" s="2" customFormat="1" ht="24" customHeight="1">
      <c r="A31" s="5">
        <v>23</v>
      </c>
      <c r="B31" s="4"/>
      <c r="C31" s="4" t="s">
        <v>1221</v>
      </c>
      <c r="D31" s="5" t="s">
        <v>35</v>
      </c>
      <c r="E31" s="5" t="s">
        <v>317</v>
      </c>
      <c r="F31" s="12" t="s">
        <v>318</v>
      </c>
      <c r="G31" s="5" t="s">
        <v>316</v>
      </c>
      <c r="H31" s="44"/>
      <c r="I31" s="5"/>
      <c r="J31" s="45"/>
      <c r="K31" s="45"/>
      <c r="L31" s="11"/>
      <c r="M31" s="45"/>
    </row>
    <row r="32" spans="1:18" s="2" customFormat="1" ht="24" customHeight="1">
      <c r="A32" s="5">
        <v>24</v>
      </c>
      <c r="B32" s="4"/>
      <c r="C32" s="4" t="s">
        <v>1221</v>
      </c>
      <c r="D32" s="5" t="s">
        <v>35</v>
      </c>
      <c r="E32" s="5" t="s">
        <v>319</v>
      </c>
      <c r="F32" s="12" t="s">
        <v>320</v>
      </c>
      <c r="G32" s="5" t="s">
        <v>316</v>
      </c>
      <c r="H32" s="44"/>
      <c r="I32" s="5"/>
      <c r="J32" s="45"/>
      <c r="K32" s="45"/>
      <c r="L32" s="11"/>
      <c r="M32" s="45"/>
      <c r="N32"/>
      <c r="O32"/>
      <c r="P32"/>
      <c r="Q32"/>
      <c r="R32"/>
    </row>
    <row r="33" spans="1:18" s="2" customFormat="1" ht="24" customHeight="1">
      <c r="A33" s="5">
        <v>25</v>
      </c>
      <c r="B33" s="4"/>
      <c r="C33" s="4" t="s">
        <v>1221</v>
      </c>
      <c r="D33" s="5" t="s">
        <v>35</v>
      </c>
      <c r="E33" s="5" t="s">
        <v>321</v>
      </c>
      <c r="F33" s="12" t="s">
        <v>322</v>
      </c>
      <c r="G33" s="5" t="s">
        <v>316</v>
      </c>
      <c r="H33" s="44"/>
      <c r="I33" s="5"/>
      <c r="J33" s="45"/>
      <c r="K33" s="45"/>
      <c r="L33" s="11"/>
      <c r="M33" s="45"/>
      <c r="N33"/>
      <c r="O33"/>
      <c r="P33"/>
      <c r="Q33"/>
      <c r="R33"/>
    </row>
    <row r="34" spans="1:18" s="2" customFormat="1" ht="24" customHeight="1">
      <c r="A34" s="5">
        <v>26</v>
      </c>
      <c r="B34" s="4"/>
      <c r="C34" s="4" t="s">
        <v>1221</v>
      </c>
      <c r="D34" s="5" t="s">
        <v>35</v>
      </c>
      <c r="E34" s="5" t="s">
        <v>323</v>
      </c>
      <c r="F34" s="12" t="s">
        <v>324</v>
      </c>
      <c r="G34" s="5" t="s">
        <v>325</v>
      </c>
      <c r="H34" s="44"/>
      <c r="I34" s="5"/>
      <c r="J34" s="45"/>
      <c r="K34" s="45"/>
      <c r="L34" s="11"/>
      <c r="M34" s="45"/>
      <c r="N34"/>
      <c r="O34"/>
      <c r="P34"/>
      <c r="Q34"/>
      <c r="R34"/>
    </row>
    <row r="35" spans="1:18" s="2" customFormat="1" ht="19.5" customHeight="1">
      <c r="A35" s="386"/>
      <c r="B35" s="386"/>
      <c r="C35" s="386"/>
      <c r="D35" s="386"/>
      <c r="E35" s="386"/>
      <c r="F35" s="386"/>
      <c r="G35" s="386"/>
      <c r="H35" s="386"/>
      <c r="I35" s="386"/>
      <c r="J35" s="386"/>
      <c r="K35" s="48">
        <f>SUM(K9:K34)</f>
        <v>0</v>
      </c>
      <c r="L35" s="44"/>
      <c r="M35" s="48">
        <f>SUM(M9:M34)</f>
        <v>0</v>
      </c>
      <c r="N35"/>
      <c r="O35"/>
      <c r="P35" s="23"/>
      <c r="Q35"/>
      <c r="R35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31.5" customHeight="1">
      <c r="A37" s="2"/>
      <c r="B37" s="387" t="s">
        <v>326</v>
      </c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379" t="s">
        <v>31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</row>
    <row r="41" spans="2:6" ht="12.75" customHeight="1">
      <c r="B41" s="376"/>
      <c r="C41" s="376"/>
      <c r="D41" s="30"/>
      <c r="F41" s="31"/>
    </row>
    <row r="42" spans="4:6" ht="12.75">
      <c r="D42" s="30"/>
      <c r="F42" s="31"/>
    </row>
    <row r="43" spans="4:6" ht="12.75">
      <c r="D43" s="30"/>
      <c r="F43" s="31"/>
    </row>
    <row r="44" spans="4:6" ht="12.75">
      <c r="D44" s="30"/>
      <c r="F44" s="55"/>
    </row>
  </sheetData>
  <sheetProtection selectLockedCells="1" selectUnlockedCells="1"/>
  <mergeCells count="10">
    <mergeCell ref="A1:M1"/>
    <mergeCell ref="A2:C2"/>
    <mergeCell ref="L2:M2"/>
    <mergeCell ref="A5:M5"/>
    <mergeCell ref="N10:P10"/>
    <mergeCell ref="N20:P20"/>
    <mergeCell ref="B41:C41"/>
    <mergeCell ref="A35:J35"/>
    <mergeCell ref="B37:M37"/>
    <mergeCell ref="B39:M39"/>
  </mergeCells>
  <printOptions/>
  <pageMargins left="0.7875" right="0.7875" top="0.39375" bottom="0.5902777777777778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Kokon</dc:creator>
  <cp:keywords/>
  <dc:description/>
  <cp:lastModifiedBy>Kokon</cp:lastModifiedBy>
  <cp:lastPrinted>2022-10-03T08:55:59Z</cp:lastPrinted>
  <dcterms:created xsi:type="dcterms:W3CDTF">2022-06-13T08:36:03Z</dcterms:created>
  <dcterms:modified xsi:type="dcterms:W3CDTF">2022-10-03T10:30:47Z</dcterms:modified>
  <cp:category/>
  <cp:version/>
  <cp:contentType/>
  <cp:contentStatus/>
</cp:coreProperties>
</file>