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MAGDA\1. Powyżej 2024\ORG\ENERGIA\"/>
    </mc:Choice>
  </mc:AlternateContent>
  <xr:revisionPtr revIDLastSave="0" documentId="8_{57CD4611-AABF-4B53-91A2-B75A71349D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Arkusz1!$C$1:$J$58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22" i="1"/>
  <c r="K15" i="1"/>
  <c r="K5" i="1"/>
  <c r="K41" i="1" l="1"/>
  <c r="K59" i="1" l="1"/>
  <c r="K55" i="1" l="1"/>
  <c r="K47" i="1" l="1"/>
  <c r="K35" i="1" l="1"/>
  <c r="K32" i="1" l="1"/>
  <c r="K65" i="1"/>
  <c r="K52" i="1"/>
</calcChain>
</file>

<file path=xl/sharedStrings.xml><?xml version="1.0" encoding="utf-8"?>
<sst xmlns="http://schemas.openxmlformats.org/spreadsheetml/2006/main" count="268" uniqueCount="226">
  <si>
    <t>Numer PPE</t>
  </si>
  <si>
    <t>Taryfa</t>
  </si>
  <si>
    <t>C21</t>
  </si>
  <si>
    <t>C11</t>
  </si>
  <si>
    <t>G12</t>
  </si>
  <si>
    <t>G11</t>
  </si>
  <si>
    <t>B21</t>
  </si>
  <si>
    <t>Numer Licznika</t>
  </si>
  <si>
    <t>Adres</t>
  </si>
  <si>
    <t>Lublin, ul. Spokojna 9, 20-074</t>
  </si>
  <si>
    <t>Wola Gałęzowska 116; 23-100 Bychawa</t>
  </si>
  <si>
    <t>Matczyn 4; 24-220 Bełżyce</t>
  </si>
  <si>
    <t>23-100 Bychawa ul. Mickiewicza 11</t>
  </si>
  <si>
    <t>Bystrzyca 92, 20-258 Lublin 62</t>
  </si>
  <si>
    <t>Załucze 59; 24-220 Niedrzwica Duża</t>
  </si>
  <si>
    <t>ul. Różana 8; 21-025 Niemce</t>
  </si>
  <si>
    <t>Pszczela Wola 9; 23-107 Strzyżewice</t>
  </si>
  <si>
    <t>Piotrowice 183, 23-107 Strzyżewice</t>
  </si>
  <si>
    <t>ul. Reymonta 4b; 23-100 Bychawa</t>
  </si>
  <si>
    <t>02737502</t>
  </si>
  <si>
    <t>Starostwo Powiatowe</t>
  </si>
  <si>
    <t>04148739</t>
  </si>
  <si>
    <t>56333322</t>
  </si>
  <si>
    <t>56299450</t>
  </si>
  <si>
    <t>04147090</t>
  </si>
  <si>
    <t>04146581</t>
  </si>
  <si>
    <t>53464379</t>
  </si>
  <si>
    <t>56332400</t>
  </si>
  <si>
    <t>56366809</t>
  </si>
  <si>
    <t>56331484</t>
  </si>
  <si>
    <t>56333504</t>
  </si>
  <si>
    <t>02585210</t>
  </si>
  <si>
    <t>56355314</t>
  </si>
  <si>
    <t>56355335</t>
  </si>
  <si>
    <t>Numer Ewidencyjny układu pomiarowego</t>
  </si>
  <si>
    <t>NIP</t>
  </si>
  <si>
    <t>Płatnik</t>
  </si>
  <si>
    <t>Lublin, ul. Spokojna 7a, 20-074</t>
  </si>
  <si>
    <t>Bychawa ul. Piłsudskiego 22, 23-100</t>
  </si>
  <si>
    <t>Dom Pomocy Społecznej w Matczynie</t>
  </si>
  <si>
    <t xml:space="preserve">Andersa 2, 23-100 Bychawa </t>
  </si>
  <si>
    <t>Powiatowy Urząd Pracy w Lublinie</t>
  </si>
  <si>
    <t>20-209 Lublin ul. Mełgiewska 11c</t>
  </si>
  <si>
    <t>Powiatowy Urząd Pracy w Lublinie - filia Bełżyce</t>
  </si>
  <si>
    <t>24-200 Bełżyce, ul. Lubelska 8</t>
  </si>
  <si>
    <t>Powiatowy Urząd Pracy w Lublinie - filia Bychawa</t>
  </si>
  <si>
    <t>Specjalny Ośrodek Szkolno-Wychowawchy w Bystrzycy</t>
  </si>
  <si>
    <t>Specjalny Ośrodek Szkolno-Wychowawczy w Załuczu</t>
  </si>
  <si>
    <t>ul. Żeromskiego 3, 24-200 Bełżyce</t>
  </si>
  <si>
    <t>56366686</t>
  </si>
  <si>
    <t xml:space="preserve">Zarząd Dróg Powiatowych Obwód Drogowy nr 3 w Garbowie </t>
  </si>
  <si>
    <t>ul. Krakowskie Przedmieście 8, 21-080 Garbów</t>
  </si>
  <si>
    <t>Zespół Szkół im. Mikołaja Kopernika w Bełżycach</t>
  </si>
  <si>
    <t>ul. Piłsudskiego 81, 23-100 Bychawa</t>
  </si>
  <si>
    <t>Zespół Szkół im. Ks. Antoniego Kwiatkowskiego</t>
  </si>
  <si>
    <t>ul. Bychawska 4; 24-200 Bełżyce</t>
  </si>
  <si>
    <t>ul. Wilczyńskiego 98 ; 24-200 Bełżyce</t>
  </si>
  <si>
    <t>ul. Przemysłowa 44, 24-200 Bełżyce</t>
  </si>
  <si>
    <t>Zespół Szkół Ponadpodstawowych w Niemcach</t>
  </si>
  <si>
    <t>Zespół Szkół Ponadpodstawowych w Niemcach - Sala Gimnastyczna</t>
  </si>
  <si>
    <t>96723856</t>
  </si>
  <si>
    <t>00143111</t>
  </si>
  <si>
    <t>Zespół Szkół Rolniczych Centrum Kształcenia Zawodowego w Pszczelej Woli - kotłownia</t>
  </si>
  <si>
    <t>Zespół Szkół Rolniczych Centrum Kształcenia Zawodowego w Pszczelej Woli - budynek gospodarczy</t>
  </si>
  <si>
    <t>Zespół Szkół Techniki Rolniczej im. Wincentego Witosa w Piotrowicach - warsztaty</t>
  </si>
  <si>
    <t>Zespół Szkół Techniki Rolniczej im. Wincentego Witosa w Piotrowicach - Szkoła</t>
  </si>
  <si>
    <t>Zespół Szkół Techniki Rolniczej im. Wincentego Witosa w Piotrowicach - Internat</t>
  </si>
  <si>
    <t>02671194</t>
  </si>
  <si>
    <t>Zespół Szkół Zawodowych nr 1 im. Mjr. H. Dobrzańskiego w Bychawie</t>
  </si>
  <si>
    <t>Centrum Administracyjne Domu Dziecka w Przybysławicach</t>
  </si>
  <si>
    <t>Poradnia Psychologiczno-Pedagogiczna w Bychawie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</si>
  <si>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</si>
  <si>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</si>
  <si>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</si>
  <si>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</si>
  <si>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</si>
  <si>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</si>
  <si>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</si>
  <si>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</si>
  <si>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</si>
  <si>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</si>
  <si>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</si>
  <si>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</si>
  <si>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</si>
  <si>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</si>
  <si>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</si>
  <si>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</si>
  <si>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</si>
  <si>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</si>
  <si>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</si>
  <si>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</si>
  <si>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</si>
  <si>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</si>
  <si>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</si>
  <si>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</si>
  <si>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</si>
  <si>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</si>
  <si>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</si>
  <si>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</si>
  <si>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</si>
  <si>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</si>
  <si>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</si>
  <si>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</si>
  <si>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</si>
  <si>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</si>
  <si>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</si>
  <si>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</si>
  <si>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</si>
  <si>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</si>
  <si>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40.</t>
  </si>
  <si>
    <t>41.</t>
  </si>
  <si>
    <t>42.</t>
  </si>
  <si>
    <t>Przybysławice 19/2, 21-080 Garbów</t>
  </si>
  <si>
    <t>C22A - pozaszczyt</t>
  </si>
  <si>
    <t>C22A - szczyt</t>
  </si>
  <si>
    <t>G12W - szczyt</t>
  </si>
  <si>
    <t>G12W - pozaszczyt</t>
  </si>
  <si>
    <t>G12 - szczyt</t>
  </si>
  <si>
    <t>G12 - pozaszczyt</t>
  </si>
  <si>
    <t>C12A - szczyt</t>
  </si>
  <si>
    <t>C12A - pozaszczyt</t>
  </si>
  <si>
    <t>C22B - szczyt</t>
  </si>
  <si>
    <t>C22B - pozaszczyt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</si>
  <si>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</si>
  <si>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</si>
  <si>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</si>
  <si>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</si>
  <si>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</si>
  <si>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</si>
  <si>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</si>
  <si>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</si>
  <si>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</si>
  <si>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</si>
  <si>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56892692</t>
  </si>
  <si>
    <t>Szacowana wielkość zamówienia w kWh w od 01.09.2024 do 31.08.2027r</t>
  </si>
  <si>
    <t>30060710</t>
  </si>
  <si>
    <t>31987624</t>
  </si>
  <si>
    <t>32353635</t>
  </si>
  <si>
    <t>Zagrody Sygnalizacja Świetlna</t>
  </si>
  <si>
    <t>Zagrody dz. 227/1 21-080 Garbów</t>
  </si>
  <si>
    <t>Zarząd Dróg Powiatowych w Lublinie z siedzibą w Bełżycach biura i ODM1</t>
  </si>
  <si>
    <t>Przejście dla pieszych Garbów</t>
  </si>
  <si>
    <t xml:space="preserve">C11 </t>
  </si>
  <si>
    <t>_590543520300247241</t>
  </si>
  <si>
    <t>_590543520500026424</t>
  </si>
  <si>
    <t>_590543520500383329</t>
  </si>
  <si>
    <t>_590543520300111757</t>
  </si>
  <si>
    <t>_590543520300151234</t>
  </si>
  <si>
    <t>Zarząd Dróg Powiatowych w Lublinie z siedzibą w Bełżycach - Mieszkanie</t>
  </si>
  <si>
    <t xml:space="preserve">ul. Żeromskiego 3, 24-200 Bełżyce </t>
  </si>
  <si>
    <t>_590543520200337080</t>
  </si>
  <si>
    <t>02581221</t>
  </si>
  <si>
    <t>Dom Dziecka Nowy Dom</t>
  </si>
  <si>
    <t>Moc zamówiona {kW}</t>
  </si>
  <si>
    <t>_590543520100484846</t>
  </si>
  <si>
    <t>_590543520100064871</t>
  </si>
  <si>
    <t>_590543520200020203</t>
  </si>
  <si>
    <t>30291786</t>
  </si>
  <si>
    <t>30075297</t>
  </si>
  <si>
    <t>_590543520100218380</t>
  </si>
  <si>
    <t>_590543520500031459</t>
  </si>
  <si>
    <t>_590543520500020071</t>
  </si>
  <si>
    <t>_590543520200226834</t>
  </si>
  <si>
    <t>_590543520100138497</t>
  </si>
  <si>
    <t>36.</t>
  </si>
  <si>
    <t>37.</t>
  </si>
  <si>
    <t>53.</t>
  </si>
  <si>
    <t>54.</t>
  </si>
  <si>
    <t>57.</t>
  </si>
  <si>
    <t>58.</t>
  </si>
  <si>
    <t>59.</t>
  </si>
  <si>
    <t>60.</t>
  </si>
  <si>
    <t>61.</t>
  </si>
  <si>
    <t>62.</t>
  </si>
  <si>
    <t>63.</t>
  </si>
  <si>
    <t>64.</t>
  </si>
  <si>
    <t>56299367</t>
  </si>
  <si>
    <t>_590543520500088385</t>
  </si>
  <si>
    <t>4147058</t>
  </si>
  <si>
    <t>_590543520500050634</t>
  </si>
  <si>
    <t>30355599</t>
  </si>
  <si>
    <t>_590543520500037642</t>
  </si>
  <si>
    <t>30355558</t>
  </si>
  <si>
    <t>_590543520500028534</t>
  </si>
  <si>
    <t>30179792</t>
  </si>
  <si>
    <t>_590543520500022006</t>
  </si>
  <si>
    <t>30355657</t>
  </si>
  <si>
    <t>_590543520500044282</t>
  </si>
  <si>
    <t>30291736</t>
  </si>
  <si>
    <t>Centrum Administracyjne Domu Dziecka Wola Gałęzowska 116</t>
  </si>
  <si>
    <t>Dom Dziecka Wola Gałęzowska 116</t>
  </si>
  <si>
    <t>Dom Dziecka "Nowy Dom" Wola Gałęzowska 116</t>
  </si>
  <si>
    <t>Dom Dziecka "Oficyna" Wola Gałęzowska 116</t>
  </si>
  <si>
    <t>7133111601</t>
  </si>
  <si>
    <t>7133085074</t>
  </si>
  <si>
    <t>02499381</t>
  </si>
  <si>
    <t>C22A</t>
  </si>
  <si>
    <t>55.</t>
  </si>
  <si>
    <t>56.</t>
  </si>
  <si>
    <t>_590543520300224051</t>
  </si>
  <si>
    <t>_590543520200139851</t>
  </si>
  <si>
    <t>_590843520200124307</t>
  </si>
  <si>
    <t>_590543520200179796</t>
  </si>
  <si>
    <t>_590543520200147115</t>
  </si>
  <si>
    <t>_590543520200203514</t>
  </si>
  <si>
    <t>_590543520200324240</t>
  </si>
  <si>
    <t>_590543520500022044</t>
  </si>
  <si>
    <t>_590543520500028541</t>
  </si>
  <si>
    <t>_590543520500055295</t>
  </si>
  <si>
    <t>_590543520500008185</t>
  </si>
  <si>
    <t>_590543520500062637</t>
  </si>
  <si>
    <t>_590543520500513290</t>
  </si>
  <si>
    <t>_590543520200000304</t>
  </si>
  <si>
    <t>_590543520200274705</t>
  </si>
  <si>
    <t>_590543520200307014</t>
  </si>
  <si>
    <t>_590543520200329702</t>
  </si>
  <si>
    <t>_590543520200038888</t>
  </si>
  <si>
    <t>_590543520200258903</t>
  </si>
  <si>
    <t>_590543520200282069</t>
  </si>
  <si>
    <t>_590543520200138144</t>
  </si>
  <si>
    <t>_590543520200211007</t>
  </si>
  <si>
    <t>_590543520200251676</t>
  </si>
  <si>
    <t>30414717</t>
  </si>
  <si>
    <t>30405883</t>
  </si>
  <si>
    <t>30405882</t>
  </si>
  <si>
    <t>30405874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</si>
</sst>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49" fontId="1" fillId="0" borderId="0" xfId="0" applyNumberFormat="1" applyFont="1"/>
    <xf numFmtId="0" fontId="2" fillId="2" borderId="0" xfId="0" applyFont="1" applyFill="1"/>
    <xf numFmtId="0" fontId="3" fillId="0" borderId="0" xfId="0" applyFont="1"/>
    <xf numFmtId="49" fontId="3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center" vertical="center"/>
    </xf>
    <xf numFmtId="3" fontId="4" fillId="12" borderId="2" xfId="0" applyNumberFormat="1" applyFont="1" applyFill="1" applyBorder="1" applyAlignment="1">
      <alignment vertical="center"/>
    </xf>
    <xf numFmtId="3" fontId="4" fillId="7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3" fontId="4" fillId="10" borderId="2" xfId="0" applyNumberFormat="1" applyFont="1" applyFill="1" applyBorder="1" applyAlignment="1">
      <alignment vertical="center"/>
    </xf>
    <xf numFmtId="3" fontId="5" fillId="10" borderId="2" xfId="0" applyNumberFormat="1" applyFont="1" applyFill="1" applyBorder="1" applyAlignment="1">
      <alignment vertical="center"/>
    </xf>
    <xf numFmtId="3" fontId="5" fillId="12" borderId="2" xfId="0" applyNumberFormat="1" applyFont="1" applyFill="1" applyBorder="1" applyAlignment="1">
      <alignment vertical="center"/>
    </xf>
    <xf numFmtId="3" fontId="4" fillId="9" borderId="2" xfId="0" applyNumberFormat="1" applyFont="1" applyFill="1" applyBorder="1" applyAlignment="1">
      <alignment vertical="center"/>
    </xf>
    <xf numFmtId="3" fontId="5" fillId="9" borderId="2" xfId="0" applyNumberFormat="1" applyFont="1" applyFill="1" applyBorder="1" applyAlignment="1">
      <alignment vertical="center"/>
    </xf>
    <xf numFmtId="3" fontId="4" fillId="13" borderId="2" xfId="0" applyNumberFormat="1" applyFont="1" applyFill="1" applyBorder="1" applyAlignment="1">
      <alignment vertical="center"/>
    </xf>
    <xf numFmtId="3" fontId="5" fillId="13" borderId="2" xfId="0" applyNumberFormat="1" applyFont="1" applyFill="1" applyBorder="1" applyAlignment="1">
      <alignment vertical="center"/>
    </xf>
    <xf numFmtId="3" fontId="4" fillId="11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/>
    </xf>
    <xf numFmtId="49" fontId="4" fillId="6" borderId="2" xfId="0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right" vertical="center"/>
    </xf>
    <xf numFmtId="49" fontId="6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49" fontId="4" fillId="10" borderId="2" xfId="0" applyNumberFormat="1" applyFont="1" applyFill="1" applyBorder="1" applyAlignment="1">
      <alignment horizontal="right" vertical="center"/>
    </xf>
    <xf numFmtId="49" fontId="6" fillId="10" borderId="2" xfId="0" applyNumberFormat="1" applyFont="1" applyFill="1" applyBorder="1" applyAlignment="1">
      <alignment horizontal="right" vertical="center"/>
    </xf>
    <xf numFmtId="0" fontId="4" fillId="10" borderId="2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vertical="center" wrapText="1"/>
    </xf>
    <xf numFmtId="49" fontId="6" fillId="12" borderId="2" xfId="0" applyNumberFormat="1" applyFont="1" applyFill="1" applyBorder="1" applyAlignment="1">
      <alignment horizontal="right" vertical="center"/>
    </xf>
    <xf numFmtId="0" fontId="6" fillId="12" borderId="2" xfId="0" applyFont="1" applyFill="1" applyBorder="1" applyAlignment="1">
      <alignment vertical="center"/>
    </xf>
    <xf numFmtId="49" fontId="4" fillId="9" borderId="2" xfId="0" applyNumberFormat="1" applyFont="1" applyFill="1" applyBorder="1" applyAlignment="1">
      <alignment horizontal="right" vertical="center"/>
    </xf>
    <xf numFmtId="0" fontId="4" fillId="9" borderId="2" xfId="0" applyFont="1" applyFill="1" applyBorder="1" applyAlignment="1">
      <alignment vertical="center" wrapText="1"/>
    </xf>
    <xf numFmtId="49" fontId="6" fillId="5" borderId="2" xfId="0" applyNumberFormat="1" applyFont="1" applyFill="1" applyBorder="1" applyAlignment="1">
      <alignment horizontal="right" vertical="center"/>
    </xf>
    <xf numFmtId="0" fontId="4" fillId="13" borderId="2" xfId="0" applyFont="1" applyFill="1" applyBorder="1" applyAlignment="1">
      <alignment vertical="center" wrapText="1"/>
    </xf>
    <xf numFmtId="49" fontId="6" fillId="13" borderId="2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horizontal="right" vertical="center"/>
    </xf>
    <xf numFmtId="0" fontId="4" fillId="11" borderId="2" xfId="0" applyFont="1" applyFill="1" applyBorder="1" applyAlignment="1">
      <alignment vertical="center" wrapText="1"/>
    </xf>
    <xf numFmtId="49" fontId="6" fillId="11" borderId="2" xfId="0" applyNumberFormat="1" applyFont="1" applyFill="1" applyBorder="1" applyAlignment="1">
      <alignment horizontal="right" vertical="center"/>
    </xf>
    <xf numFmtId="49" fontId="4" fillId="11" borderId="2" xfId="0" applyNumberFormat="1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right" vertical="center"/>
    </xf>
    <xf numFmtId="49" fontId="6" fillId="7" borderId="2" xfId="0" applyNumberFormat="1" applyFont="1" applyFill="1" applyBorder="1" applyAlignment="1">
      <alignment horizontal="right" vertical="center"/>
    </xf>
    <xf numFmtId="0" fontId="6" fillId="7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5" fillId="11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vertical="center"/>
    </xf>
    <xf numFmtId="0" fontId="4" fillId="1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11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4" fillId="13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vertical="center"/>
    </xf>
    <xf numFmtId="49" fontId="6" fillId="6" borderId="2" xfId="0" applyNumberFormat="1" applyFont="1" applyFill="1" applyBorder="1" applyAlignment="1">
      <alignment horizontal="right" vertical="center"/>
    </xf>
    <xf numFmtId="0" fontId="4" fillId="13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1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vertical="center" wrapText="1"/>
    </xf>
    <xf numFmtId="49" fontId="6" fillId="9" borderId="2" xfId="0" applyNumberFormat="1" applyFont="1" applyFill="1" applyBorder="1" applyAlignment="1">
      <alignment horizontal="right" vertical="center"/>
    </xf>
    <xf numFmtId="0" fontId="4" fillId="9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right" vertical="center"/>
    </xf>
    <xf numFmtId="0" fontId="6" fillId="10" borderId="2" xfId="0" applyFont="1" applyFill="1" applyBorder="1" applyAlignment="1">
      <alignment horizontal="right" vertical="center"/>
    </xf>
    <xf numFmtId="0" fontId="4" fillId="10" borderId="2" xfId="0" applyFont="1" applyFill="1" applyBorder="1" applyAlignment="1">
      <alignment horizontal="right" vertical="center"/>
    </xf>
    <xf numFmtId="0" fontId="6" fillId="12" borderId="2" xfId="0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right" vertical="center"/>
    </xf>
    <xf numFmtId="0" fontId="4" fillId="9" borderId="2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6" fillId="1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4" fillId="11" borderId="2" xfId="0" applyFont="1" applyFill="1" applyBorder="1" applyAlignment="1">
      <alignment horizontal="right" vertical="center" wrapText="1"/>
    </xf>
    <xf numFmtId="0" fontId="6" fillId="11" borderId="2" xfId="0" applyFont="1" applyFill="1" applyBorder="1" applyAlignment="1">
      <alignment horizontal="right" vertical="center"/>
    </xf>
    <xf numFmtId="0" fontId="4" fillId="11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7" borderId="2" xfId="0" applyFont="1" applyFill="1" applyBorder="1" applyAlignment="1">
      <alignment vertical="center" wrapText="1"/>
    </xf>
    <xf numFmtId="49" fontId="6" fillId="9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9" borderId="2" xfId="0" applyFont="1" applyFill="1" applyBorder="1" applyAlignment="1">
      <alignment horizontal="right" vertical="center"/>
    </xf>
    <xf numFmtId="49" fontId="6" fillId="9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9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6" fillId="9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4" fillId="10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 vertical="center"/>
    </xf>
    <xf numFmtId="0" fontId="4" fillId="12" borderId="2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4" fillId="13" borderId="2" xfId="0" applyFont="1" applyFill="1" applyBorder="1" applyAlignment="1">
      <alignment horizontal="right" vertical="center"/>
    </xf>
    <xf numFmtId="0" fontId="4" fillId="11" borderId="2" xfId="0" applyFont="1" applyFill="1" applyBorder="1" applyAlignment="1">
      <alignment horizontal="right" vertical="center"/>
    </xf>
    <xf numFmtId="0" fontId="4" fillId="11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4" fillId="1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/>
    </xf>
    <xf numFmtId="0" fontId="4" fillId="1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T123"/>
  <sheetViews>
    <sheetView tabSelected="1" view="pageLayout" zoomScale="60" zoomScaleNormal="70" zoomScalePageLayoutView="60" workbookViewId="0">
      <selection activeCell="H22" sqref="H22"/>
    </sheetView>
  </sheetViews>
  <sheetFormatPr defaultColWidth="9.140625" defaultRowHeight="12.75" x14ac:dyDescent="0.2"/>
  <cols>
    <col min="1" max="2" width="5.7109375" style="1" customWidth="1"/>
    <col min="3" max="3" width="54.140625" style="1" customWidth="1"/>
    <col min="4" max="4" width="87.7109375" style="1" customWidth="1"/>
    <col min="5" max="5" width="32.7109375" style="80" customWidth="1"/>
    <col min="6" max="6" width="27.5703125" style="1" customWidth="1"/>
    <col min="7" max="7" width="15.28515625" style="1" customWidth="1"/>
    <col min="8" max="8" width="19.85546875" style="4" customWidth="1"/>
    <col min="9" max="9" width="22.7109375" style="1" customWidth="1"/>
    <col min="10" max="10" width="19.5703125" style="1" customWidth="1"/>
    <col min="11" max="11" width="21.140625" style="1" customWidth="1"/>
    <col min="12" max="13" width="9.140625" style="1"/>
    <col min="14" max="14" width="28.28515625" style="1" customWidth="1"/>
    <col min="15" max="16" width="9.140625" style="1"/>
    <col min="17" max="17" width="24.7109375" style="1" customWidth="1"/>
    <col min="18" max="18" width="9.140625" style="1"/>
    <col min="19" max="19" width="23.28515625" style="1" customWidth="1"/>
    <col min="20" max="20" width="26" style="1" customWidth="1"/>
    <col min="21" max="16384" width="9.140625" style="1"/>
  </cols>
  <sheetData>
    <row r="1" spans="1:358" ht="95.25" thickBot="1" x14ac:dyDescent="0.25">
      <c r="B1" s="83" t="s">
        <v>71</v>
      </c>
      <c r="C1" s="10" t="s">
        <v>8</v>
      </c>
      <c r="D1" s="11" t="s">
        <v>36</v>
      </c>
      <c r="E1" s="72" t="s">
        <v>0</v>
      </c>
      <c r="F1" s="11" t="s">
        <v>1</v>
      </c>
      <c r="G1" s="11" t="s">
        <v>153</v>
      </c>
      <c r="H1" s="12" t="s">
        <v>7</v>
      </c>
      <c r="I1" s="11" t="s">
        <v>34</v>
      </c>
      <c r="J1" s="11" t="s">
        <v>35</v>
      </c>
      <c r="K1" s="11" t="s">
        <v>134</v>
      </c>
    </row>
    <row r="2" spans="1:358" s="2" customFormat="1" ht="16.5" thickBot="1" x14ac:dyDescent="0.25">
      <c r="A2" s="1"/>
      <c r="B2" s="84" t="s">
        <v>72</v>
      </c>
      <c r="C2" s="89" t="s">
        <v>9</v>
      </c>
      <c r="D2" s="21" t="s">
        <v>20</v>
      </c>
      <c r="E2" s="73" t="s">
        <v>154</v>
      </c>
      <c r="F2" s="89" t="s">
        <v>2</v>
      </c>
      <c r="G2" s="13">
        <v>98</v>
      </c>
      <c r="H2" s="42">
        <v>94055857</v>
      </c>
      <c r="I2" s="71">
        <v>10101420</v>
      </c>
      <c r="J2" s="154">
        <v>7122807434</v>
      </c>
      <c r="K2" s="25">
        <v>671061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</row>
    <row r="3" spans="1:358" s="2" customFormat="1" ht="16.5" thickBot="1" x14ac:dyDescent="0.25">
      <c r="A3" s="1"/>
      <c r="B3" s="84" t="s">
        <v>73</v>
      </c>
      <c r="C3" s="89" t="s">
        <v>37</v>
      </c>
      <c r="D3" s="21" t="s">
        <v>20</v>
      </c>
      <c r="E3" s="73" t="s">
        <v>155</v>
      </c>
      <c r="F3" s="89" t="s">
        <v>3</v>
      </c>
      <c r="G3" s="13">
        <v>28</v>
      </c>
      <c r="H3" s="42" t="s">
        <v>23</v>
      </c>
      <c r="I3" s="71">
        <v>101999743</v>
      </c>
      <c r="J3" s="132"/>
      <c r="K3" s="25">
        <v>42324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</row>
    <row r="4" spans="1:358" s="2" customFormat="1" ht="15.75" customHeight="1" thickBot="1" x14ac:dyDescent="0.25">
      <c r="A4" s="1"/>
      <c r="B4" s="84" t="s">
        <v>74</v>
      </c>
      <c r="C4" s="89" t="s">
        <v>38</v>
      </c>
      <c r="D4" s="21" t="s">
        <v>20</v>
      </c>
      <c r="E4" s="73" t="s">
        <v>156</v>
      </c>
      <c r="F4" s="89" t="s">
        <v>3</v>
      </c>
      <c r="G4" s="13">
        <v>20</v>
      </c>
      <c r="H4" s="42" t="s">
        <v>22</v>
      </c>
      <c r="I4" s="71">
        <v>102100968</v>
      </c>
      <c r="J4" s="132"/>
      <c r="K4" s="25">
        <v>37683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</row>
    <row r="5" spans="1:358" s="2" customFormat="1" ht="15.75" customHeight="1" thickBot="1" x14ac:dyDescent="0.25">
      <c r="A5" s="1"/>
      <c r="B5" s="84" t="s">
        <v>75</v>
      </c>
      <c r="C5" s="89"/>
      <c r="D5" s="21"/>
      <c r="E5" s="73"/>
      <c r="F5" s="89"/>
      <c r="G5" s="13"/>
      <c r="H5" s="42"/>
      <c r="I5" s="71"/>
      <c r="J5" s="71"/>
      <c r="K5" s="27">
        <f>SUM(K2:K4)</f>
        <v>751068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</row>
    <row r="6" spans="1:358" s="2" customFormat="1" ht="16.5" thickBot="1" x14ac:dyDescent="0.25">
      <c r="A6" s="1"/>
      <c r="B6" s="84" t="s">
        <v>76</v>
      </c>
      <c r="C6" s="142" t="s">
        <v>112</v>
      </c>
      <c r="D6" s="43" t="s">
        <v>69</v>
      </c>
      <c r="E6" s="143" t="s">
        <v>199</v>
      </c>
      <c r="F6" s="143" t="s">
        <v>5</v>
      </c>
      <c r="G6" s="145">
        <v>35</v>
      </c>
      <c r="H6" s="144" t="s">
        <v>133</v>
      </c>
      <c r="I6" s="144">
        <v>103334775</v>
      </c>
      <c r="J6" s="144">
        <v>7162254881</v>
      </c>
      <c r="K6" s="146">
        <v>35160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</row>
    <row r="7" spans="1:358" s="2" customFormat="1" ht="16.5" thickBot="1" x14ac:dyDescent="0.25">
      <c r="A7" s="1"/>
      <c r="B7" s="84" t="s">
        <v>77</v>
      </c>
      <c r="C7" s="137"/>
      <c r="D7" s="43" t="s">
        <v>152</v>
      </c>
      <c r="E7" s="135"/>
      <c r="F7" s="135"/>
      <c r="G7" s="139"/>
      <c r="H7" s="132"/>
      <c r="I7" s="132"/>
      <c r="J7" s="132"/>
      <c r="K7" s="1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</row>
    <row r="8" spans="1:358" s="2" customFormat="1" ht="16.5" thickBot="1" x14ac:dyDescent="0.25">
      <c r="A8" s="1"/>
      <c r="B8" s="84" t="s">
        <v>78</v>
      </c>
      <c r="C8" s="126" t="s">
        <v>10</v>
      </c>
      <c r="D8" s="108" t="s">
        <v>189</v>
      </c>
      <c r="E8" s="108" t="s">
        <v>200</v>
      </c>
      <c r="F8" s="44" t="s">
        <v>5</v>
      </c>
      <c r="G8" s="103">
        <v>22</v>
      </c>
      <c r="H8" s="45" t="s">
        <v>222</v>
      </c>
      <c r="I8" s="112">
        <v>102100961</v>
      </c>
      <c r="J8" s="104">
        <v>7133085068</v>
      </c>
      <c r="K8" s="28">
        <v>54000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</row>
    <row r="9" spans="1:358" s="2" customFormat="1" ht="16.5" thickBot="1" x14ac:dyDescent="0.25">
      <c r="A9" s="1"/>
      <c r="B9" s="84" t="s">
        <v>79</v>
      </c>
      <c r="C9" s="127"/>
      <c r="D9" s="141" t="s">
        <v>190</v>
      </c>
      <c r="E9" s="141" t="s">
        <v>201</v>
      </c>
      <c r="F9" s="44" t="s">
        <v>117</v>
      </c>
      <c r="G9" s="152">
        <v>14</v>
      </c>
      <c r="H9" s="151" t="s">
        <v>224</v>
      </c>
      <c r="I9" s="153">
        <v>102100963</v>
      </c>
      <c r="J9" s="151">
        <v>7132098229</v>
      </c>
      <c r="K9" s="28">
        <v>195000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</row>
    <row r="10" spans="1:358" s="2" customFormat="1" ht="16.5" thickBot="1" x14ac:dyDescent="0.25">
      <c r="A10" s="1"/>
      <c r="B10" s="84" t="s">
        <v>80</v>
      </c>
      <c r="C10" s="127"/>
      <c r="D10" s="135"/>
      <c r="E10" s="135"/>
      <c r="F10" s="44" t="s">
        <v>118</v>
      </c>
      <c r="G10" s="139"/>
      <c r="H10" s="132"/>
      <c r="I10" s="132"/>
      <c r="J10" s="132"/>
      <c r="K10" s="28">
        <v>128400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</row>
    <row r="11" spans="1:358" s="2" customFormat="1" ht="16.5" thickBot="1" x14ac:dyDescent="0.25">
      <c r="A11" s="1"/>
      <c r="B11" s="84" t="s">
        <v>81</v>
      </c>
      <c r="C11" s="127"/>
      <c r="D11" s="141" t="s">
        <v>191</v>
      </c>
      <c r="E11" s="141" t="s">
        <v>203</v>
      </c>
      <c r="F11" s="44" t="s">
        <v>117</v>
      </c>
      <c r="G11" s="152">
        <v>14</v>
      </c>
      <c r="H11" s="151" t="s">
        <v>225</v>
      </c>
      <c r="I11" s="153">
        <v>102100962</v>
      </c>
      <c r="J11" s="151" t="s">
        <v>193</v>
      </c>
      <c r="K11" s="28">
        <v>195000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</row>
    <row r="12" spans="1:358" s="2" customFormat="1" ht="16.5" thickBot="1" x14ac:dyDescent="0.25">
      <c r="A12" s="1"/>
      <c r="B12" s="84" t="s">
        <v>82</v>
      </c>
      <c r="C12" s="127"/>
      <c r="D12" s="135"/>
      <c r="E12" s="135"/>
      <c r="F12" s="44" t="s">
        <v>118</v>
      </c>
      <c r="G12" s="139"/>
      <c r="H12" s="132"/>
      <c r="I12" s="132"/>
      <c r="J12" s="132"/>
      <c r="K12" s="28">
        <v>128400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</row>
    <row r="13" spans="1:358" s="2" customFormat="1" ht="16.5" thickBot="1" x14ac:dyDescent="0.25">
      <c r="A13" s="1"/>
      <c r="B13" s="84" t="s">
        <v>83</v>
      </c>
      <c r="C13" s="127"/>
      <c r="D13" s="141" t="s">
        <v>192</v>
      </c>
      <c r="E13" s="141" t="s">
        <v>202</v>
      </c>
      <c r="F13" s="44" t="s">
        <v>117</v>
      </c>
      <c r="G13" s="152">
        <v>14</v>
      </c>
      <c r="H13" s="151" t="s">
        <v>223</v>
      </c>
      <c r="I13" s="153">
        <v>102100964</v>
      </c>
      <c r="J13" s="151" t="s">
        <v>194</v>
      </c>
      <c r="K13" s="28">
        <v>195000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</row>
    <row r="14" spans="1:358" ht="16.5" thickBot="1" x14ac:dyDescent="0.25">
      <c r="B14" s="84" t="s">
        <v>84</v>
      </c>
      <c r="C14" s="127"/>
      <c r="D14" s="135"/>
      <c r="E14" s="135"/>
      <c r="F14" s="44" t="s">
        <v>118</v>
      </c>
      <c r="G14" s="139"/>
      <c r="H14" s="132"/>
      <c r="I14" s="132"/>
      <c r="J14" s="132"/>
      <c r="K14" s="28">
        <v>128400</v>
      </c>
    </row>
    <row r="15" spans="1:358" ht="16.5" thickBot="1" x14ac:dyDescent="0.25">
      <c r="B15" s="84" t="s">
        <v>85</v>
      </c>
      <c r="C15" s="44"/>
      <c r="D15" s="46"/>
      <c r="E15" s="108"/>
      <c r="F15" s="44"/>
      <c r="G15" s="103"/>
      <c r="H15" s="98"/>
      <c r="I15" s="112"/>
      <c r="J15" s="104"/>
      <c r="K15" s="29">
        <f>SUM(K8:K14)</f>
        <v>1024200</v>
      </c>
    </row>
    <row r="16" spans="1:358" s="2" customFormat="1" ht="16.5" thickBot="1" x14ac:dyDescent="0.25">
      <c r="A16" s="1"/>
      <c r="B16" s="84" t="s">
        <v>86</v>
      </c>
      <c r="C16" s="130" t="s">
        <v>11</v>
      </c>
      <c r="D16" s="130" t="s">
        <v>39</v>
      </c>
      <c r="E16" s="94" t="s">
        <v>177</v>
      </c>
      <c r="F16" s="91" t="s">
        <v>4</v>
      </c>
      <c r="G16" s="96">
        <v>35</v>
      </c>
      <c r="H16" s="47" t="s">
        <v>178</v>
      </c>
      <c r="I16" s="95">
        <v>104101091</v>
      </c>
      <c r="J16" s="128">
        <v>7171239579</v>
      </c>
      <c r="K16" s="24">
        <v>300000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</row>
    <row r="17" spans="1:358" s="2" customFormat="1" ht="16.5" thickBot="1" x14ac:dyDescent="0.25">
      <c r="A17" s="1"/>
      <c r="B17" s="84" t="s">
        <v>87</v>
      </c>
      <c r="C17" s="127"/>
      <c r="D17" s="127"/>
      <c r="E17" s="94" t="s">
        <v>179</v>
      </c>
      <c r="F17" s="91" t="s">
        <v>5</v>
      </c>
      <c r="G17" s="96">
        <v>35</v>
      </c>
      <c r="H17" s="47" t="s">
        <v>180</v>
      </c>
      <c r="I17" s="95">
        <v>104400109</v>
      </c>
      <c r="J17" s="129"/>
      <c r="K17" s="24">
        <v>195000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</row>
    <row r="18" spans="1:358" s="2" customFormat="1" ht="16.5" thickBot="1" x14ac:dyDescent="0.25">
      <c r="A18" s="1"/>
      <c r="B18" s="84" t="s">
        <v>88</v>
      </c>
      <c r="C18" s="127"/>
      <c r="D18" s="127"/>
      <c r="E18" s="94" t="s">
        <v>181</v>
      </c>
      <c r="F18" s="91" t="s">
        <v>5</v>
      </c>
      <c r="G18" s="96">
        <v>35</v>
      </c>
      <c r="H18" s="47" t="s">
        <v>182</v>
      </c>
      <c r="I18" s="95">
        <v>104400112</v>
      </c>
      <c r="J18" s="129"/>
      <c r="K18" s="24">
        <v>54000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</row>
    <row r="19" spans="1:358" s="2" customFormat="1" ht="16.5" thickBot="1" x14ac:dyDescent="0.25">
      <c r="A19" s="1"/>
      <c r="B19" s="84" t="s">
        <v>89</v>
      </c>
      <c r="C19" s="127"/>
      <c r="D19" s="127"/>
      <c r="E19" s="94" t="s">
        <v>183</v>
      </c>
      <c r="F19" s="91" t="s">
        <v>5</v>
      </c>
      <c r="G19" s="96">
        <v>5</v>
      </c>
      <c r="H19" s="47" t="s">
        <v>184</v>
      </c>
      <c r="I19" s="113">
        <v>104400113</v>
      </c>
      <c r="J19" s="129"/>
      <c r="K19" s="24">
        <v>900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</row>
    <row r="20" spans="1:358" s="2" customFormat="1" ht="16.5" thickBot="1" x14ac:dyDescent="0.25">
      <c r="A20" s="1"/>
      <c r="B20" s="84" t="s">
        <v>90</v>
      </c>
      <c r="C20" s="127"/>
      <c r="D20" s="127"/>
      <c r="E20" s="94" t="s">
        <v>185</v>
      </c>
      <c r="F20" s="91" t="s">
        <v>5</v>
      </c>
      <c r="G20" s="96">
        <v>14</v>
      </c>
      <c r="H20" s="47" t="s">
        <v>186</v>
      </c>
      <c r="I20" s="95">
        <v>104400114</v>
      </c>
      <c r="J20" s="129"/>
      <c r="K20" s="24">
        <v>300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</row>
    <row r="21" spans="1:358" s="2" customFormat="1" ht="16.5" thickBot="1" x14ac:dyDescent="0.25">
      <c r="A21" s="1"/>
      <c r="B21" s="84" t="s">
        <v>91</v>
      </c>
      <c r="C21" s="127"/>
      <c r="D21" s="127"/>
      <c r="E21" s="94" t="s">
        <v>187</v>
      </c>
      <c r="F21" s="91" t="s">
        <v>5</v>
      </c>
      <c r="G21" s="96">
        <v>18</v>
      </c>
      <c r="H21" s="47" t="s">
        <v>188</v>
      </c>
      <c r="I21" s="95">
        <v>104400110</v>
      </c>
      <c r="J21" s="129"/>
      <c r="K21" s="24">
        <v>37800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</row>
    <row r="22" spans="1:358" s="2" customFormat="1" ht="16.5" thickBot="1" x14ac:dyDescent="0.25">
      <c r="A22" s="1"/>
      <c r="B22" s="84" t="s">
        <v>92</v>
      </c>
      <c r="C22" s="70"/>
      <c r="D22" s="109"/>
      <c r="E22" s="94"/>
      <c r="F22" s="91"/>
      <c r="G22" s="96"/>
      <c r="H22" s="47"/>
      <c r="I22" s="95"/>
      <c r="J22" s="95"/>
      <c r="K22" s="26">
        <f>SUM(K16:K21)</f>
        <v>588000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</row>
    <row r="23" spans="1:358" s="2" customFormat="1" ht="16.5" thickBot="1" x14ac:dyDescent="0.25">
      <c r="A23" s="1"/>
      <c r="B23" s="84" t="s">
        <v>93</v>
      </c>
      <c r="C23" s="14" t="s">
        <v>40</v>
      </c>
      <c r="D23" s="14" t="s">
        <v>70</v>
      </c>
      <c r="E23" s="74" t="s">
        <v>204</v>
      </c>
      <c r="F23" s="14" t="s">
        <v>3</v>
      </c>
      <c r="G23" s="15">
        <v>14</v>
      </c>
      <c r="H23" s="114">
        <v>14984308</v>
      </c>
      <c r="I23" s="114">
        <v>102100967</v>
      </c>
      <c r="J23" s="114">
        <v>7133104647</v>
      </c>
      <c r="K23" s="87">
        <v>5600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</row>
    <row r="24" spans="1:358" s="2" customFormat="1" ht="16.5" thickBot="1" x14ac:dyDescent="0.25">
      <c r="A24" s="1"/>
      <c r="B24" s="84" t="s">
        <v>94</v>
      </c>
      <c r="C24" s="101" t="s">
        <v>42</v>
      </c>
      <c r="D24" s="48" t="s">
        <v>41</v>
      </c>
      <c r="E24" s="75" t="s">
        <v>159</v>
      </c>
      <c r="F24" s="101" t="s">
        <v>3</v>
      </c>
      <c r="G24" s="16">
        <v>27</v>
      </c>
      <c r="H24" s="49" t="s">
        <v>176</v>
      </c>
      <c r="I24" s="52">
        <v>101999747</v>
      </c>
      <c r="J24" s="149">
        <v>7122525279</v>
      </c>
      <c r="K24" s="30">
        <v>34240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</row>
    <row r="25" spans="1:358" s="2" customFormat="1" ht="16.5" thickBot="1" x14ac:dyDescent="0.25">
      <c r="A25" s="1"/>
      <c r="B25" s="84" t="s">
        <v>95</v>
      </c>
      <c r="C25" s="101" t="s">
        <v>44</v>
      </c>
      <c r="D25" s="48" t="s">
        <v>43</v>
      </c>
      <c r="E25" s="75" t="s">
        <v>160</v>
      </c>
      <c r="F25" s="101" t="s">
        <v>3</v>
      </c>
      <c r="G25" s="16">
        <v>11</v>
      </c>
      <c r="H25" s="49" t="s">
        <v>157</v>
      </c>
      <c r="I25" s="52">
        <v>104400118</v>
      </c>
      <c r="J25" s="132"/>
      <c r="K25" s="30">
        <v>6920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</row>
    <row r="26" spans="1:358" s="2" customFormat="1" ht="16.5" thickBot="1" x14ac:dyDescent="0.25">
      <c r="A26" s="1"/>
      <c r="B26" s="84" t="s">
        <v>96</v>
      </c>
      <c r="C26" s="101" t="s">
        <v>44</v>
      </c>
      <c r="D26" s="48" t="s">
        <v>43</v>
      </c>
      <c r="E26" s="75" t="s">
        <v>161</v>
      </c>
      <c r="F26" s="101" t="s">
        <v>3</v>
      </c>
      <c r="G26" s="16">
        <v>5</v>
      </c>
      <c r="H26" s="50" t="s">
        <v>158</v>
      </c>
      <c r="I26" s="52">
        <v>104400102</v>
      </c>
      <c r="J26" s="132"/>
      <c r="K26" s="30">
        <v>3684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</row>
    <row r="27" spans="1:358" s="2" customFormat="1" ht="16.5" thickBot="1" x14ac:dyDescent="0.25">
      <c r="A27" s="1"/>
      <c r="B27" s="84" t="s">
        <v>97</v>
      </c>
      <c r="C27" s="101" t="s">
        <v>12</v>
      </c>
      <c r="D27" s="48" t="s">
        <v>45</v>
      </c>
      <c r="E27" s="75" t="s">
        <v>162</v>
      </c>
      <c r="F27" s="101" t="s">
        <v>3</v>
      </c>
      <c r="G27" s="16">
        <v>14</v>
      </c>
      <c r="H27" s="51" t="s">
        <v>19</v>
      </c>
      <c r="I27" s="52">
        <v>102100970</v>
      </c>
      <c r="J27" s="132"/>
      <c r="K27" s="30">
        <v>13100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</row>
    <row r="28" spans="1:358" s="2" customFormat="1" ht="16.5" thickBot="1" x14ac:dyDescent="0.25">
      <c r="A28" s="1"/>
      <c r="B28" s="84" t="s">
        <v>98</v>
      </c>
      <c r="C28" s="101" t="s">
        <v>42</v>
      </c>
      <c r="D28" s="48" t="s">
        <v>41</v>
      </c>
      <c r="E28" s="75" t="s">
        <v>163</v>
      </c>
      <c r="F28" s="101" t="s">
        <v>3</v>
      </c>
      <c r="G28" s="16">
        <v>18</v>
      </c>
      <c r="H28" s="52">
        <v>56332931</v>
      </c>
      <c r="I28" s="52">
        <v>15103121</v>
      </c>
      <c r="J28" s="132"/>
      <c r="K28" s="30">
        <v>4752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</row>
    <row r="29" spans="1:358" s="2" customFormat="1" ht="16.5" thickBot="1" x14ac:dyDescent="0.25">
      <c r="A29" s="1"/>
      <c r="B29" s="84" t="s">
        <v>99</v>
      </c>
      <c r="C29" s="101"/>
      <c r="D29" s="48"/>
      <c r="E29" s="75"/>
      <c r="F29" s="101"/>
      <c r="G29" s="16"/>
      <c r="H29" s="52"/>
      <c r="I29" s="52"/>
      <c r="J29" s="52"/>
      <c r="K29" s="31">
        <f>SUM(K24:K28)</f>
        <v>62696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</row>
    <row r="30" spans="1:358" s="2" customFormat="1" ht="16.5" thickBot="1" x14ac:dyDescent="0.25">
      <c r="A30" s="1"/>
      <c r="B30" s="84" t="s">
        <v>100</v>
      </c>
      <c r="C30" s="140" t="s">
        <v>13</v>
      </c>
      <c r="D30" s="140" t="s">
        <v>46</v>
      </c>
      <c r="E30" s="168" t="s">
        <v>205</v>
      </c>
      <c r="F30" s="105" t="s">
        <v>115</v>
      </c>
      <c r="G30" s="150">
        <v>49</v>
      </c>
      <c r="H30" s="157">
        <v>12877073</v>
      </c>
      <c r="I30" s="157">
        <v>102100977</v>
      </c>
      <c r="J30" s="157">
        <v>7133062794</v>
      </c>
      <c r="K30" s="32">
        <v>51153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</row>
    <row r="31" spans="1:358" s="2" customFormat="1" ht="16.5" thickBot="1" x14ac:dyDescent="0.25">
      <c r="A31" s="1"/>
      <c r="B31" s="84" t="s">
        <v>101</v>
      </c>
      <c r="C31" s="137"/>
      <c r="D31" s="137"/>
      <c r="E31" s="135"/>
      <c r="F31" s="105" t="s">
        <v>116</v>
      </c>
      <c r="G31" s="139"/>
      <c r="H31" s="132"/>
      <c r="I31" s="132"/>
      <c r="J31" s="132"/>
      <c r="K31" s="32">
        <v>35547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</row>
    <row r="32" spans="1:358" s="2" customFormat="1" ht="16.5" thickBot="1" x14ac:dyDescent="0.25">
      <c r="A32" s="1"/>
      <c r="B32" s="84" t="s">
        <v>102</v>
      </c>
      <c r="C32" s="137"/>
      <c r="D32" s="137"/>
      <c r="E32" s="135"/>
      <c r="F32" s="105"/>
      <c r="G32" s="139"/>
      <c r="H32" s="132"/>
      <c r="I32" s="132"/>
      <c r="J32" s="132"/>
      <c r="K32" s="33">
        <f>SUM(K30:K31)</f>
        <v>86700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</row>
    <row r="33" spans="1:358" s="2" customFormat="1" ht="16.5" thickBot="1" x14ac:dyDescent="0.25">
      <c r="A33" s="1"/>
      <c r="B33" s="84" t="s">
        <v>103</v>
      </c>
      <c r="C33" s="167" t="s">
        <v>14</v>
      </c>
      <c r="D33" s="167" t="s">
        <v>47</v>
      </c>
      <c r="E33" s="76" t="s">
        <v>206</v>
      </c>
      <c r="F33" s="88" t="s">
        <v>3</v>
      </c>
      <c r="G33" s="17">
        <v>35</v>
      </c>
      <c r="H33" s="53" t="s">
        <v>33</v>
      </c>
      <c r="I33" s="115">
        <v>104400115</v>
      </c>
      <c r="J33" s="148">
        <v>7133063279</v>
      </c>
      <c r="K33" s="34">
        <v>32319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</row>
    <row r="34" spans="1:358" s="2" customFormat="1" ht="16.5" thickBot="1" x14ac:dyDescent="0.25">
      <c r="A34" s="1"/>
      <c r="B34" s="84" t="s">
        <v>104</v>
      </c>
      <c r="C34" s="137"/>
      <c r="D34" s="137"/>
      <c r="E34" s="76" t="s">
        <v>207</v>
      </c>
      <c r="F34" s="88" t="s">
        <v>3</v>
      </c>
      <c r="G34" s="17">
        <v>35</v>
      </c>
      <c r="H34" s="54" t="s">
        <v>32</v>
      </c>
      <c r="I34" s="115">
        <v>104400116</v>
      </c>
      <c r="J34" s="132"/>
      <c r="K34" s="34">
        <v>40029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</row>
    <row r="35" spans="1:358" s="2" customFormat="1" ht="16.5" thickBot="1" x14ac:dyDescent="0.25">
      <c r="A35" s="1"/>
      <c r="B35" s="84" t="s">
        <v>105</v>
      </c>
      <c r="C35" s="88"/>
      <c r="D35" s="55"/>
      <c r="E35" s="76"/>
      <c r="F35" s="88"/>
      <c r="G35" s="17"/>
      <c r="H35" s="54"/>
      <c r="I35" s="115"/>
      <c r="J35" s="116"/>
      <c r="K35" s="35">
        <f>SUM(K33:K34)</f>
        <v>72348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</row>
    <row r="36" spans="1:358" s="2" customFormat="1" ht="16.5" thickBot="1" x14ac:dyDescent="0.25">
      <c r="A36" s="1"/>
      <c r="B36" s="84" t="s">
        <v>106</v>
      </c>
      <c r="C36" s="58" t="s">
        <v>51</v>
      </c>
      <c r="D36" s="56" t="s">
        <v>50</v>
      </c>
      <c r="E36" s="77" t="s">
        <v>143</v>
      </c>
      <c r="F36" s="97" t="s">
        <v>3</v>
      </c>
      <c r="G36" s="18">
        <v>18</v>
      </c>
      <c r="H36" s="57">
        <v>56299912</v>
      </c>
      <c r="I36" s="117">
        <v>5629912</v>
      </c>
      <c r="J36" s="156">
        <v>7132393856</v>
      </c>
      <c r="K36" s="23">
        <v>30000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</row>
    <row r="37" spans="1:358" s="2" customFormat="1" ht="15" customHeight="1" thickBot="1" x14ac:dyDescent="0.25">
      <c r="A37" s="1"/>
      <c r="B37" s="84" t="s">
        <v>164</v>
      </c>
      <c r="C37" s="97" t="s">
        <v>48</v>
      </c>
      <c r="D37" s="56" t="s">
        <v>140</v>
      </c>
      <c r="E37" s="77" t="s">
        <v>144</v>
      </c>
      <c r="F37" s="97" t="s">
        <v>3</v>
      </c>
      <c r="G37" s="18">
        <v>18</v>
      </c>
      <c r="H37" s="57" t="s">
        <v>49</v>
      </c>
      <c r="I37" s="117">
        <v>104400363</v>
      </c>
      <c r="J37" s="132"/>
      <c r="K37" s="23">
        <v>90000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</row>
    <row r="38" spans="1:358" s="2" customFormat="1" ht="15" customHeight="1" thickBot="1" x14ac:dyDescent="0.25">
      <c r="A38" s="1"/>
      <c r="B38" s="84" t="s">
        <v>165</v>
      </c>
      <c r="C38" s="97" t="s">
        <v>149</v>
      </c>
      <c r="D38" s="56" t="s">
        <v>148</v>
      </c>
      <c r="E38" s="77" t="s">
        <v>145</v>
      </c>
      <c r="F38" s="97" t="s">
        <v>5</v>
      </c>
      <c r="G38" s="18">
        <v>5</v>
      </c>
      <c r="H38" s="57" t="s">
        <v>135</v>
      </c>
      <c r="I38" s="117">
        <v>104440559</v>
      </c>
      <c r="J38" s="132"/>
      <c r="K38" s="23">
        <v>300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</row>
    <row r="39" spans="1:358" s="2" customFormat="1" ht="15" customHeight="1" thickBot="1" x14ac:dyDescent="0.25">
      <c r="A39" s="1"/>
      <c r="B39" s="84" t="s">
        <v>107</v>
      </c>
      <c r="C39" s="58" t="s">
        <v>139</v>
      </c>
      <c r="D39" s="56" t="s">
        <v>138</v>
      </c>
      <c r="E39" s="77" t="s">
        <v>146</v>
      </c>
      <c r="F39" s="97" t="s">
        <v>3</v>
      </c>
      <c r="G39" s="18">
        <v>3</v>
      </c>
      <c r="H39" s="57" t="s">
        <v>136</v>
      </c>
      <c r="I39" s="117">
        <v>103335427</v>
      </c>
      <c r="J39" s="132"/>
      <c r="K39" s="23">
        <v>1500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</row>
    <row r="40" spans="1:358" s="2" customFormat="1" ht="15" customHeight="1" thickBot="1" x14ac:dyDescent="0.25">
      <c r="A40" s="1"/>
      <c r="B40" s="84" t="s">
        <v>108</v>
      </c>
      <c r="C40" s="58"/>
      <c r="D40" s="56" t="s">
        <v>141</v>
      </c>
      <c r="E40" s="77" t="s">
        <v>147</v>
      </c>
      <c r="F40" s="97" t="s">
        <v>142</v>
      </c>
      <c r="G40" s="18">
        <v>2</v>
      </c>
      <c r="H40" s="57" t="s">
        <v>137</v>
      </c>
      <c r="I40" s="117">
        <v>103335426</v>
      </c>
      <c r="J40" s="132"/>
      <c r="K40" s="23">
        <v>6500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</row>
    <row r="41" spans="1:358" s="2" customFormat="1" ht="15" customHeight="1" thickBot="1" x14ac:dyDescent="0.25">
      <c r="A41" s="1"/>
      <c r="B41" s="84" t="s">
        <v>109</v>
      </c>
      <c r="C41" s="58"/>
      <c r="D41" s="56"/>
      <c r="E41" s="77"/>
      <c r="F41" s="97"/>
      <c r="G41" s="18"/>
      <c r="H41" s="57"/>
      <c r="I41" s="117"/>
      <c r="J41" s="132"/>
      <c r="K41" s="36">
        <f>SUM(K36:K40)</f>
        <v>128300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</row>
    <row r="42" spans="1:358" s="2" customFormat="1" ht="16.5" thickBot="1" x14ac:dyDescent="0.25">
      <c r="A42" s="1"/>
      <c r="B42" s="84" t="s">
        <v>110</v>
      </c>
      <c r="C42" s="111" t="s">
        <v>55</v>
      </c>
      <c r="D42" s="136" t="s">
        <v>52</v>
      </c>
      <c r="E42" s="78" t="s">
        <v>208</v>
      </c>
      <c r="F42" s="111" t="s">
        <v>3</v>
      </c>
      <c r="G42" s="20">
        <v>35</v>
      </c>
      <c r="H42" s="110" t="s">
        <v>28</v>
      </c>
      <c r="I42" s="118">
        <v>104400104</v>
      </c>
      <c r="J42" s="133">
        <v>7133063204</v>
      </c>
      <c r="K42" s="37">
        <v>109875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</row>
    <row r="43" spans="1:358" s="2" customFormat="1" ht="15" customHeight="1" thickBot="1" x14ac:dyDescent="0.25">
      <c r="A43" s="1"/>
      <c r="B43" s="84" t="s">
        <v>111</v>
      </c>
      <c r="C43" s="111" t="s">
        <v>56</v>
      </c>
      <c r="D43" s="137"/>
      <c r="E43" s="78" t="s">
        <v>209</v>
      </c>
      <c r="F43" s="111" t="s">
        <v>3</v>
      </c>
      <c r="G43" s="20">
        <v>28</v>
      </c>
      <c r="H43" s="110" t="s">
        <v>27</v>
      </c>
      <c r="I43" s="118">
        <v>104400159</v>
      </c>
      <c r="J43" s="132"/>
      <c r="K43" s="37">
        <v>60036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</row>
    <row r="44" spans="1:358" s="2" customFormat="1" ht="16.5" thickBot="1" x14ac:dyDescent="0.25">
      <c r="A44" s="1"/>
      <c r="B44" s="84" t="s">
        <v>123</v>
      </c>
      <c r="C44" s="111" t="s">
        <v>56</v>
      </c>
      <c r="D44" s="137"/>
      <c r="E44" s="78" t="s">
        <v>210</v>
      </c>
      <c r="F44" s="111" t="s">
        <v>6</v>
      </c>
      <c r="G44" s="20">
        <v>29</v>
      </c>
      <c r="H44" s="59" t="s">
        <v>26</v>
      </c>
      <c r="I44" s="119">
        <v>104101206</v>
      </c>
      <c r="J44" s="132"/>
      <c r="K44" s="37">
        <v>46125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</row>
    <row r="45" spans="1:358" s="2" customFormat="1" ht="16.5" thickBot="1" x14ac:dyDescent="0.25">
      <c r="A45" s="1"/>
      <c r="B45" s="84" t="s">
        <v>124</v>
      </c>
      <c r="C45" s="111" t="s">
        <v>57</v>
      </c>
      <c r="D45" s="137"/>
      <c r="E45" s="134" t="s">
        <v>211</v>
      </c>
      <c r="F45" s="111" t="s">
        <v>114</v>
      </c>
      <c r="G45" s="138">
        <v>58</v>
      </c>
      <c r="H45" s="131" t="s">
        <v>25</v>
      </c>
      <c r="I45" s="131">
        <v>104101110</v>
      </c>
      <c r="J45" s="132"/>
      <c r="K45" s="37">
        <v>26073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</row>
    <row r="46" spans="1:358" s="2" customFormat="1" ht="16.5" thickBot="1" x14ac:dyDescent="0.25">
      <c r="A46" s="1"/>
      <c r="B46" s="84" t="s">
        <v>125</v>
      </c>
      <c r="C46" s="111" t="s">
        <v>57</v>
      </c>
      <c r="D46" s="137"/>
      <c r="E46" s="135"/>
      <c r="F46" s="111" t="s">
        <v>113</v>
      </c>
      <c r="G46" s="139"/>
      <c r="H46" s="132"/>
      <c r="I46" s="132"/>
      <c r="J46" s="132"/>
      <c r="K46" s="37">
        <v>52512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</row>
    <row r="47" spans="1:358" s="2" customFormat="1" ht="16.5" thickBot="1" x14ac:dyDescent="0.25">
      <c r="A47" s="1"/>
      <c r="B47" s="84" t="s">
        <v>126</v>
      </c>
      <c r="C47" s="111"/>
      <c r="D47" s="60"/>
      <c r="E47" s="78"/>
      <c r="F47" s="111"/>
      <c r="G47" s="20"/>
      <c r="H47" s="110"/>
      <c r="I47" s="118"/>
      <c r="J47" s="119"/>
      <c r="K47" s="38">
        <f>SUM(K42:K46)</f>
        <v>294621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</row>
    <row r="48" spans="1:358" s="2" customFormat="1" ht="16.5" thickBot="1" x14ac:dyDescent="0.25">
      <c r="A48" s="1"/>
      <c r="B48" s="84" t="s">
        <v>127</v>
      </c>
      <c r="C48" s="105" t="s">
        <v>53</v>
      </c>
      <c r="D48" s="19" t="s">
        <v>54</v>
      </c>
      <c r="E48" s="106" t="s">
        <v>150</v>
      </c>
      <c r="F48" s="105" t="s">
        <v>2</v>
      </c>
      <c r="G48" s="100">
        <v>98</v>
      </c>
      <c r="H48" s="61" t="s">
        <v>151</v>
      </c>
      <c r="I48" s="120">
        <v>102101480</v>
      </c>
      <c r="J48" s="107">
        <v>7133063233</v>
      </c>
      <c r="K48" s="33">
        <v>720000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</row>
    <row r="49" spans="1:358" s="3" customFormat="1" ht="16.5" thickBot="1" x14ac:dyDescent="0.25">
      <c r="A49" s="1"/>
      <c r="B49" s="84" t="s">
        <v>128</v>
      </c>
      <c r="C49" s="162" t="s">
        <v>15</v>
      </c>
      <c r="D49" s="62" t="s">
        <v>59</v>
      </c>
      <c r="E49" s="93" t="s">
        <v>212</v>
      </c>
      <c r="F49" s="92" t="s">
        <v>2</v>
      </c>
      <c r="G49" s="102">
        <v>23</v>
      </c>
      <c r="H49" s="63" t="s">
        <v>60</v>
      </c>
      <c r="I49" s="121">
        <v>102101157</v>
      </c>
      <c r="J49" s="158">
        <v>7133067188</v>
      </c>
      <c r="K49" s="39">
        <v>57500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</row>
    <row r="50" spans="1:358" s="2" customFormat="1" ht="15.75" customHeight="1" thickBot="1" x14ac:dyDescent="0.25">
      <c r="A50" s="1"/>
      <c r="B50" s="84" t="s">
        <v>129</v>
      </c>
      <c r="C50" s="137"/>
      <c r="D50" s="162" t="s">
        <v>58</v>
      </c>
      <c r="E50" s="163" t="s">
        <v>213</v>
      </c>
      <c r="F50" s="92" t="s">
        <v>119</v>
      </c>
      <c r="G50" s="169">
        <v>14</v>
      </c>
      <c r="H50" s="158" t="s">
        <v>61</v>
      </c>
      <c r="I50" s="158">
        <v>102100978</v>
      </c>
      <c r="J50" s="132"/>
      <c r="K50" s="39">
        <v>11160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</row>
    <row r="51" spans="1:358" s="2" customFormat="1" ht="15.75" customHeight="1" thickBot="1" x14ac:dyDescent="0.25">
      <c r="A51" s="1"/>
      <c r="B51" s="84" t="s">
        <v>130</v>
      </c>
      <c r="C51" s="137"/>
      <c r="D51" s="137"/>
      <c r="E51" s="135"/>
      <c r="F51" s="92" t="s">
        <v>120</v>
      </c>
      <c r="G51" s="139"/>
      <c r="H51" s="132"/>
      <c r="I51" s="132"/>
      <c r="J51" s="132"/>
      <c r="K51" s="39">
        <v>18500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</row>
    <row r="52" spans="1:358" s="2" customFormat="1" ht="15.75" customHeight="1" thickBot="1" x14ac:dyDescent="0.25">
      <c r="A52" s="1"/>
      <c r="B52" s="84" t="s">
        <v>131</v>
      </c>
      <c r="C52" s="92"/>
      <c r="D52" s="62"/>
      <c r="E52" s="93"/>
      <c r="F52" s="92"/>
      <c r="G52" s="102"/>
      <c r="H52" s="63"/>
      <c r="I52" s="121"/>
      <c r="J52" s="99"/>
      <c r="K52" s="40">
        <f>SUM(K49:K50:K51)</f>
        <v>87160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</row>
    <row r="53" spans="1:358" s="5" customFormat="1" ht="36" customHeight="1" thickBot="1" x14ac:dyDescent="0.25">
      <c r="A53" s="1"/>
      <c r="B53" s="84" t="s">
        <v>132</v>
      </c>
      <c r="C53" s="164" t="s">
        <v>16</v>
      </c>
      <c r="D53" s="21" t="s">
        <v>62</v>
      </c>
      <c r="E53" s="73" t="s">
        <v>214</v>
      </c>
      <c r="F53" s="89" t="s">
        <v>3</v>
      </c>
      <c r="G53" s="13">
        <v>35</v>
      </c>
      <c r="H53" s="64">
        <v>94055860</v>
      </c>
      <c r="I53" s="122">
        <v>102101155</v>
      </c>
      <c r="J53" s="154">
        <v>7133063285</v>
      </c>
      <c r="K53" s="25">
        <v>500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</row>
    <row r="54" spans="1:358" s="5" customFormat="1" ht="36" customHeight="1" thickBot="1" x14ac:dyDescent="0.25">
      <c r="A54" s="1"/>
      <c r="B54" s="84" t="s">
        <v>166</v>
      </c>
      <c r="C54" s="137"/>
      <c r="D54" s="21" t="s">
        <v>63</v>
      </c>
      <c r="E54" s="73" t="s">
        <v>215</v>
      </c>
      <c r="F54" s="89" t="s">
        <v>3</v>
      </c>
      <c r="G54" s="13">
        <v>35</v>
      </c>
      <c r="H54" s="64" t="s">
        <v>21</v>
      </c>
      <c r="I54" s="122">
        <v>102101156</v>
      </c>
      <c r="J54" s="132"/>
      <c r="K54" s="25">
        <v>190000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</row>
    <row r="55" spans="1:358" s="5" customFormat="1" ht="15.75" customHeight="1" thickBot="1" x14ac:dyDescent="0.25">
      <c r="A55" s="1"/>
      <c r="B55" s="84" t="s">
        <v>167</v>
      </c>
      <c r="C55" s="89"/>
      <c r="D55" s="89"/>
      <c r="E55" s="73"/>
      <c r="F55" s="89"/>
      <c r="G55" s="13"/>
      <c r="H55" s="64"/>
      <c r="I55" s="122"/>
      <c r="J55" s="71"/>
      <c r="K55" s="27">
        <f>SUM(K53:K54)</f>
        <v>190500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</row>
    <row r="56" spans="1:358" s="5" customFormat="1" ht="33.75" customHeight="1" thickBot="1" x14ac:dyDescent="0.25">
      <c r="A56" s="1"/>
      <c r="B56" s="84" t="s">
        <v>197</v>
      </c>
      <c r="C56" s="160" t="s">
        <v>17</v>
      </c>
      <c r="D56" s="65" t="s">
        <v>64</v>
      </c>
      <c r="E56" s="65" t="s">
        <v>216</v>
      </c>
      <c r="F56" s="65" t="s">
        <v>196</v>
      </c>
      <c r="G56" s="86">
        <v>40</v>
      </c>
      <c r="H56" s="66" t="s">
        <v>24</v>
      </c>
      <c r="I56" s="123">
        <v>102101158</v>
      </c>
      <c r="J56" s="159">
        <v>7133063227</v>
      </c>
      <c r="K56" s="41">
        <v>31000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</row>
    <row r="57" spans="1:358" ht="31.5" customHeight="1" thickBot="1" x14ac:dyDescent="0.25">
      <c r="B57" s="84" t="s">
        <v>198</v>
      </c>
      <c r="C57" s="137"/>
      <c r="D57" s="65" t="s">
        <v>65</v>
      </c>
      <c r="E57" s="79" t="s">
        <v>218</v>
      </c>
      <c r="F57" s="90" t="s">
        <v>3</v>
      </c>
      <c r="G57" s="22">
        <v>14</v>
      </c>
      <c r="H57" s="66" t="s">
        <v>195</v>
      </c>
      <c r="I57" s="124">
        <v>102100966</v>
      </c>
      <c r="J57" s="132"/>
      <c r="K57" s="41">
        <v>12500</v>
      </c>
    </row>
    <row r="58" spans="1:358" ht="36" customHeight="1" thickBot="1" x14ac:dyDescent="0.25">
      <c r="B58" s="84" t="s">
        <v>168</v>
      </c>
      <c r="C58" s="137"/>
      <c r="D58" s="65" t="s">
        <v>66</v>
      </c>
      <c r="E58" s="79" t="s">
        <v>217</v>
      </c>
      <c r="F58" s="90" t="s">
        <v>5</v>
      </c>
      <c r="G58" s="22">
        <v>35</v>
      </c>
      <c r="H58" s="67" t="s">
        <v>67</v>
      </c>
      <c r="I58" s="124">
        <v>102100971</v>
      </c>
      <c r="J58" s="132"/>
      <c r="K58" s="41">
        <v>730</v>
      </c>
    </row>
    <row r="59" spans="1:358" ht="15.75" customHeight="1" thickBot="1" x14ac:dyDescent="0.25">
      <c r="B59" s="84" t="s">
        <v>169</v>
      </c>
      <c r="C59" s="90"/>
      <c r="D59" s="65"/>
      <c r="E59" s="79"/>
      <c r="F59" s="90"/>
      <c r="G59" s="22"/>
      <c r="H59" s="67"/>
      <c r="I59" s="124"/>
      <c r="J59" s="125"/>
      <c r="K59" s="82">
        <f>SUM(K56:K58)</f>
        <v>44230</v>
      </c>
    </row>
    <row r="60" spans="1:358" ht="15.75" customHeight="1" thickBot="1" x14ac:dyDescent="0.25">
      <c r="B60" s="84" t="s">
        <v>170</v>
      </c>
      <c r="C60" s="161" t="s">
        <v>18</v>
      </c>
      <c r="D60" s="161" t="s">
        <v>68</v>
      </c>
      <c r="E60" s="165" t="s">
        <v>219</v>
      </c>
      <c r="F60" s="91" t="s">
        <v>121</v>
      </c>
      <c r="G60" s="166">
        <v>50</v>
      </c>
      <c r="H60" s="155" t="s">
        <v>31</v>
      </c>
      <c r="I60" s="155">
        <v>102101159</v>
      </c>
      <c r="J60" s="155">
        <v>7133063032</v>
      </c>
      <c r="K60" s="24">
        <v>156000</v>
      </c>
    </row>
    <row r="61" spans="1:358" ht="15.75" customHeight="1" thickBot="1" x14ac:dyDescent="0.25">
      <c r="B61" s="84" t="s">
        <v>171</v>
      </c>
      <c r="C61" s="137"/>
      <c r="D61" s="137"/>
      <c r="E61" s="135"/>
      <c r="F61" s="91" t="s">
        <v>122</v>
      </c>
      <c r="G61" s="139"/>
      <c r="H61" s="132"/>
      <c r="I61" s="132"/>
      <c r="J61" s="132"/>
      <c r="K61" s="24">
        <v>48600</v>
      </c>
    </row>
    <row r="62" spans="1:358" ht="15.75" customHeight="1" thickBot="1" x14ac:dyDescent="0.25">
      <c r="B62" s="84" t="s">
        <v>172</v>
      </c>
      <c r="C62" s="137"/>
      <c r="D62" s="137"/>
      <c r="E62" s="165" t="s">
        <v>220</v>
      </c>
      <c r="F62" s="91" t="s">
        <v>119</v>
      </c>
      <c r="G62" s="166">
        <v>30</v>
      </c>
      <c r="H62" s="155" t="s">
        <v>30</v>
      </c>
      <c r="I62" s="155">
        <v>102101154</v>
      </c>
      <c r="J62" s="132"/>
      <c r="K62" s="24">
        <v>11400</v>
      </c>
    </row>
    <row r="63" spans="1:358" ht="15.75" customHeight="1" thickBot="1" x14ac:dyDescent="0.25">
      <c r="B63" s="84" t="s">
        <v>173</v>
      </c>
      <c r="C63" s="137"/>
      <c r="D63" s="137"/>
      <c r="E63" s="135"/>
      <c r="F63" s="91" t="s">
        <v>120</v>
      </c>
      <c r="G63" s="139"/>
      <c r="H63" s="132"/>
      <c r="I63" s="132"/>
      <c r="J63" s="132"/>
      <c r="K63" s="24">
        <v>22500</v>
      </c>
    </row>
    <row r="64" spans="1:358" ht="15.75" customHeight="1" thickBot="1" x14ac:dyDescent="0.25">
      <c r="B64" s="85" t="s">
        <v>174</v>
      </c>
      <c r="C64" s="137"/>
      <c r="D64" s="137"/>
      <c r="E64" s="94" t="s">
        <v>221</v>
      </c>
      <c r="F64" s="91" t="s">
        <v>3</v>
      </c>
      <c r="G64" s="96">
        <v>22</v>
      </c>
      <c r="H64" s="69" t="s">
        <v>29</v>
      </c>
      <c r="I64" s="68">
        <v>102100969</v>
      </c>
      <c r="J64" s="132"/>
      <c r="K64" s="24">
        <v>36420</v>
      </c>
    </row>
    <row r="65" spans="2:11" ht="15.75" customHeight="1" thickBot="1" x14ac:dyDescent="0.25">
      <c r="B65" s="85" t="s">
        <v>175</v>
      </c>
      <c r="C65" s="91"/>
      <c r="D65" s="109"/>
      <c r="E65" s="94"/>
      <c r="F65" s="91"/>
      <c r="G65" s="96"/>
      <c r="H65" s="69"/>
      <c r="I65" s="68"/>
      <c r="J65" s="95"/>
      <c r="K65" s="26">
        <f>SUM(K60:K64)</f>
        <v>274920</v>
      </c>
    </row>
    <row r="66" spans="2:11" x14ac:dyDescent="0.2">
      <c r="K66" s="9"/>
    </row>
    <row r="70" spans="2:11" x14ac:dyDescent="0.2">
      <c r="H70" s="1"/>
    </row>
    <row r="94" spans="3:10" ht="14.25" x14ac:dyDescent="0.2">
      <c r="C94" s="6"/>
      <c r="D94" s="6"/>
      <c r="E94" s="81"/>
      <c r="F94" s="6"/>
      <c r="G94" s="6"/>
      <c r="H94" s="7"/>
      <c r="I94" s="6"/>
      <c r="J94" s="6"/>
    </row>
    <row r="95" spans="3:10" ht="14.25" x14ac:dyDescent="0.2">
      <c r="C95" s="6"/>
      <c r="D95" s="6"/>
      <c r="E95" s="81"/>
      <c r="F95" s="6"/>
      <c r="G95" s="6"/>
      <c r="H95" s="7"/>
      <c r="I95" s="6"/>
      <c r="J95" s="6"/>
    </row>
    <row r="96" spans="3:10" ht="14.25" x14ac:dyDescent="0.2">
      <c r="C96" s="6"/>
      <c r="D96" s="6"/>
      <c r="E96" s="81"/>
      <c r="F96" s="6"/>
      <c r="G96" s="6"/>
      <c r="H96" s="7"/>
      <c r="I96" s="6"/>
      <c r="J96" s="6"/>
    </row>
    <row r="102" spans="3:11" x14ac:dyDescent="0.2">
      <c r="K102"/>
    </row>
    <row r="104" spans="3:11" x14ac:dyDescent="0.2">
      <c r="K104" s="8"/>
    </row>
    <row r="105" spans="3:11" x14ac:dyDescent="0.2">
      <c r="K105" s="8"/>
    </row>
    <row r="106" spans="3:11" x14ac:dyDescent="0.2">
      <c r="K106" s="8"/>
    </row>
    <row r="107" spans="3:11" x14ac:dyDescent="0.2">
      <c r="K107" s="8"/>
    </row>
    <row r="108" spans="3:11" ht="14.25" x14ac:dyDescent="0.2">
      <c r="C108" s="6"/>
      <c r="D108" s="6"/>
      <c r="E108" s="81"/>
      <c r="F108" s="6"/>
      <c r="G108" s="6"/>
      <c r="H108" s="7"/>
      <c r="I108" s="6"/>
      <c r="J108" s="6"/>
    </row>
    <row r="109" spans="3:11" ht="14.25" x14ac:dyDescent="0.2">
      <c r="C109" s="6"/>
      <c r="D109" s="6"/>
      <c r="E109" s="81"/>
      <c r="F109" s="6"/>
      <c r="G109" s="6"/>
      <c r="H109" s="7"/>
      <c r="I109" s="6"/>
      <c r="J109" s="6"/>
    </row>
    <row r="110" spans="3:11" ht="14.25" x14ac:dyDescent="0.2">
      <c r="C110" s="6"/>
      <c r="D110" s="6"/>
      <c r="E110" s="81"/>
      <c r="F110" s="6"/>
      <c r="G110" s="6"/>
      <c r="H110" s="7"/>
      <c r="I110" s="6"/>
      <c r="J110" s="6"/>
    </row>
    <row r="111" spans="3:11" ht="14.25" x14ac:dyDescent="0.2">
      <c r="C111" s="6"/>
      <c r="D111" s="6"/>
      <c r="E111" s="81"/>
      <c r="F111" s="6"/>
      <c r="G111" s="6"/>
      <c r="H111" s="7"/>
      <c r="I111" s="6"/>
      <c r="J111" s="6"/>
    </row>
    <row r="112" spans="3:11" ht="14.25" x14ac:dyDescent="0.2">
      <c r="C112" s="6"/>
      <c r="D112" s="6"/>
      <c r="E112" s="81"/>
      <c r="F112" s="6"/>
      <c r="G112" s="6"/>
      <c r="H112" s="7"/>
      <c r="I112" s="6"/>
      <c r="J112" s="6"/>
    </row>
    <row r="113" spans="3:10" ht="14.25" x14ac:dyDescent="0.2">
      <c r="C113" s="6"/>
      <c r="D113" s="6"/>
      <c r="E113" s="81"/>
      <c r="F113" s="6"/>
      <c r="G113" s="6"/>
      <c r="H113" s="7"/>
      <c r="I113" s="6"/>
      <c r="J113" s="6"/>
    </row>
    <row r="114" spans="3:10" ht="14.25" x14ac:dyDescent="0.2">
      <c r="C114" s="6"/>
      <c r="D114" s="6"/>
      <c r="E114" s="81"/>
      <c r="F114" s="6"/>
      <c r="G114" s="6"/>
      <c r="H114" s="7"/>
      <c r="I114" s="6"/>
      <c r="J114" s="6"/>
    </row>
    <row r="115" spans="3:10" ht="14.25" x14ac:dyDescent="0.2">
      <c r="C115" s="6"/>
      <c r="D115" s="6"/>
      <c r="E115" s="81"/>
      <c r="F115" s="6"/>
      <c r="G115" s="6"/>
      <c r="H115" s="7"/>
      <c r="I115" s="6"/>
      <c r="J115" s="6"/>
    </row>
    <row r="116" spans="3:10" ht="14.25" x14ac:dyDescent="0.2">
      <c r="C116" s="6"/>
      <c r="D116" s="6"/>
      <c r="E116" s="81"/>
      <c r="F116" s="6"/>
      <c r="G116" s="6"/>
      <c r="H116" s="7"/>
      <c r="I116" s="6"/>
      <c r="J116" s="6"/>
    </row>
    <row r="117" spans="3:10" ht="14.25" x14ac:dyDescent="0.2">
      <c r="C117" s="6"/>
      <c r="D117" s="6"/>
      <c r="E117" s="81"/>
      <c r="F117" s="6"/>
      <c r="G117" s="6"/>
      <c r="H117" s="7"/>
      <c r="I117" s="6"/>
      <c r="J117" s="6"/>
    </row>
    <row r="118" spans="3:10" ht="14.25" x14ac:dyDescent="0.2">
      <c r="C118" s="6"/>
      <c r="D118" s="6"/>
      <c r="E118" s="81"/>
      <c r="F118" s="6"/>
      <c r="G118" s="6"/>
      <c r="H118" s="7"/>
      <c r="I118" s="6"/>
      <c r="J118" s="6"/>
    </row>
    <row r="119" spans="3:10" ht="14.25" x14ac:dyDescent="0.2">
      <c r="C119" s="6"/>
      <c r="D119" s="6"/>
      <c r="E119" s="81"/>
      <c r="F119" s="6"/>
      <c r="G119" s="6"/>
      <c r="H119" s="7"/>
      <c r="I119" s="6"/>
      <c r="J119" s="6"/>
    </row>
    <row r="120" spans="3:10" ht="14.25" x14ac:dyDescent="0.2">
      <c r="C120" s="6"/>
      <c r="D120" s="6"/>
      <c r="E120" s="81"/>
      <c r="F120" s="6"/>
      <c r="G120" s="6"/>
      <c r="H120" s="7"/>
      <c r="I120" s="6"/>
      <c r="J120" s="6"/>
    </row>
    <row r="121" spans="3:10" ht="14.25" x14ac:dyDescent="0.2">
      <c r="C121" s="6"/>
      <c r="D121" s="6"/>
      <c r="E121" s="81"/>
      <c r="F121" s="6"/>
      <c r="G121" s="6"/>
      <c r="H121" s="7"/>
      <c r="I121" s="6"/>
      <c r="J121" s="6"/>
    </row>
    <row r="122" spans="3:10" ht="14.25" x14ac:dyDescent="0.2">
      <c r="C122" s="6"/>
      <c r="D122" s="6"/>
      <c r="E122" s="81"/>
      <c r="F122" s="6"/>
      <c r="G122" s="6"/>
      <c r="H122" s="7"/>
      <c r="I122" s="6"/>
      <c r="J122" s="6"/>
    </row>
    <row r="123" spans="3:10" ht="14.25" x14ac:dyDescent="0.2">
      <c r="C123" s="6"/>
      <c r="D123" s="6"/>
      <c r="E123" s="81"/>
      <c r="F123" s="6"/>
      <c r="G123" s="6"/>
      <c r="H123" s="7"/>
      <c r="I123" s="6"/>
      <c r="J123" s="6"/>
    </row>
  </sheetData>
  <mergeCells count="71">
    <mergeCell ref="C33:C34"/>
    <mergeCell ref="D33:D34"/>
    <mergeCell ref="J53:J54"/>
    <mergeCell ref="E30:E32"/>
    <mergeCell ref="C30:C32"/>
    <mergeCell ref="H30:H32"/>
    <mergeCell ref="I30:I32"/>
    <mergeCell ref="H50:H51"/>
    <mergeCell ref="I50:I51"/>
    <mergeCell ref="G50:G51"/>
    <mergeCell ref="E50:E51"/>
    <mergeCell ref="C53:C54"/>
    <mergeCell ref="E60:E61"/>
    <mergeCell ref="E62:E63"/>
    <mergeCell ref="I60:I61"/>
    <mergeCell ref="I62:I63"/>
    <mergeCell ref="H60:H61"/>
    <mergeCell ref="H62:H63"/>
    <mergeCell ref="G60:G61"/>
    <mergeCell ref="G62:G63"/>
    <mergeCell ref="C56:C58"/>
    <mergeCell ref="C60:C64"/>
    <mergeCell ref="D60:D64"/>
    <mergeCell ref="C49:C51"/>
    <mergeCell ref="D50:D51"/>
    <mergeCell ref="J2:J4"/>
    <mergeCell ref="J60:J64"/>
    <mergeCell ref="J36:J41"/>
    <mergeCell ref="J30:J32"/>
    <mergeCell ref="J49:J51"/>
    <mergeCell ref="J9:J10"/>
    <mergeCell ref="J11:J12"/>
    <mergeCell ref="J13:J14"/>
    <mergeCell ref="J56:J58"/>
    <mergeCell ref="J6:J7"/>
    <mergeCell ref="E6:E7"/>
    <mergeCell ref="G6:G7"/>
    <mergeCell ref="K6:K7"/>
    <mergeCell ref="J33:J34"/>
    <mergeCell ref="J24:J28"/>
    <mergeCell ref="G30:G32"/>
    <mergeCell ref="H9:H10"/>
    <mergeCell ref="H11:H12"/>
    <mergeCell ref="H13:H14"/>
    <mergeCell ref="G9:G10"/>
    <mergeCell ref="G11:G12"/>
    <mergeCell ref="G13:G14"/>
    <mergeCell ref="I9:I10"/>
    <mergeCell ref="I11:I12"/>
    <mergeCell ref="I13:I14"/>
    <mergeCell ref="E13:E14"/>
    <mergeCell ref="C6:C7"/>
    <mergeCell ref="F6:F7"/>
    <mergeCell ref="H6:H7"/>
    <mergeCell ref="I6:I7"/>
    <mergeCell ref="C8:C14"/>
    <mergeCell ref="J16:J21"/>
    <mergeCell ref="D16:D21"/>
    <mergeCell ref="C16:C21"/>
    <mergeCell ref="H45:H46"/>
    <mergeCell ref="I45:I46"/>
    <mergeCell ref="J42:J46"/>
    <mergeCell ref="E45:E46"/>
    <mergeCell ref="D42:D46"/>
    <mergeCell ref="G45:G46"/>
    <mergeCell ref="D30:D32"/>
    <mergeCell ref="D9:D10"/>
    <mergeCell ref="E9:E10"/>
    <mergeCell ref="D11:D12"/>
    <mergeCell ref="E11:E12"/>
    <mergeCell ref="D13:D14"/>
  </mergeCells>
  <pageMargins left="0.7" right="0.7" top="0.52500000000000002" bottom="0.75" header="0.3" footer="0.3"/>
  <pageSetup paperSize="9" scale="42" fitToHeight="0" orientation="landscape" r:id="rId1"/>
  <headerFooter>
    <oddHeader xml:space="preserve">&amp;L&amp;"Arial,Pogrubiony"&amp;12Załącznik nr 1 do SWZ - Wykaz punktów poboru energii elektrycnej </oddHeader>
  </headerFooter>
  <ignoredErrors>
    <ignoredError sqref="H3:H4 H56 H42:H45 H49:H50 H33:H34 H58 H54 H60 H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Olech Katarzyna [PGE Obrót O.Lublin]</dc:creator>
  <cp:lastModifiedBy>Magdalena Gajur-Solarz</cp:lastModifiedBy>
  <cp:lastPrinted>2024-06-06T10:25:20Z</cp:lastPrinted>
  <dcterms:created xsi:type="dcterms:W3CDTF">2020-03-12T12:16:22Z</dcterms:created>
  <dcterms:modified xsi:type="dcterms:W3CDTF">2024-06-06T10:45:55Z</dcterms:modified>
</cp:coreProperties>
</file>